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105" windowWidth="9600" windowHeight="8535" tabRatio="940"/>
  </bookViews>
  <sheets>
    <sheet name="soust.uk.JMK př.č.2" sheetId="4" r:id="rId1"/>
    <sheet name="vzor př.č.2a" sheetId="24" r:id="rId2"/>
    <sheet name="vzor př.č.2b" sheetId="28" r:id="rId3"/>
    <sheet name="MŠ př.č.2c" sheetId="8" r:id="rId4"/>
    <sheet name="ZŠ př.č.2d" sheetId="9" r:id="rId5"/>
    <sheet name="ZŠ 1.st.Np př.č.2e" sheetId="10" r:id="rId6"/>
    <sheet name="ZŠ 2.st.Np př.č.2f" sheetId="11" r:id="rId7"/>
    <sheet name="ZŠ No př.č.2g" sheetId="12" r:id="rId8"/>
    <sheet name="ŠJ MŠ př.č.2h" sheetId="13" r:id="rId9"/>
    <sheet name="ŠJ MŠ-o př.č.2i" sheetId="14" r:id="rId10"/>
    <sheet name="ŠJ ZŠ př.č.2j" sheetId="15" r:id="rId11"/>
    <sheet name="ŠJ SŠ př.č.2k" sheetId="16" r:id="rId12"/>
    <sheet name="DM př.č.2l" sheetId="17" r:id="rId13"/>
    <sheet name="DM 310 a více př.č.2m" sheetId="18" r:id="rId14"/>
    <sheet name="do 10 zam.př.č.2n" sheetId="19" r:id="rId15"/>
    <sheet name="př.č.2o" sheetId="25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xlnm._FilterDatabase" localSheetId="0" hidden="1">'soust.uk.JMK př.č.2'!$A$7:$S$720</definedName>
    <definedName name="_xlnm._FilterDatabase" localSheetId="1" hidden="1">'vzor př.č.2a'!$A$3:$AM$51</definedName>
    <definedName name="_xlnm._FilterDatabase" localSheetId="2" hidden="1">'vzor př.č.2b'!$A$1:$AN$126</definedName>
    <definedName name="aa" localSheetId="2">#REF!</definedName>
    <definedName name="aa">#REF!</definedName>
    <definedName name="_xlnm.Database" localSheetId="2">#REF!</definedName>
    <definedName name="_xlnm.Database">#REF!</definedName>
    <definedName name="_xlnm.Print_Titles" localSheetId="13">'DM 310 a více př.č.2m'!$1:$5</definedName>
    <definedName name="_xlnm.Print_Titles" localSheetId="12">'DM př.č.2l'!$1:$5</definedName>
    <definedName name="_xlnm.Print_Titles" localSheetId="3">'MŠ př.č.2c'!$1:$4</definedName>
    <definedName name="_xlnm.Print_Titles" localSheetId="0">'soust.uk.JMK př.č.2'!$1:$7</definedName>
    <definedName name="_xlnm.Print_Titles" localSheetId="8">'ŠJ MŠ př.č.2h'!$1:$4</definedName>
    <definedName name="_xlnm.Print_Titles" localSheetId="9">'ŠJ MŠ-o př.č.2i'!$1:$4</definedName>
    <definedName name="_xlnm.Print_Titles" localSheetId="11">'ŠJ SŠ př.č.2k'!$1:$4</definedName>
    <definedName name="_xlnm.Print_Titles" localSheetId="10">'ŠJ ZŠ př.č.2j'!$1:$4</definedName>
    <definedName name="_xlnm.Print_Titles" localSheetId="1">'vzor př.č.2a'!$1:$2</definedName>
    <definedName name="_xlnm.Print_Titles" localSheetId="2">'vzor př.č.2b'!$1:$2</definedName>
    <definedName name="_xlnm.Print_Titles" localSheetId="5">'ZŠ 1.st.Np př.č.2e'!$1:$4</definedName>
    <definedName name="_xlnm.Print_Titles" localSheetId="6">'ZŠ 2.st.Np př.č.2f'!$1:$4</definedName>
    <definedName name="_xlnm.Print_Titles" localSheetId="7">'ZŠ No př.č.2g'!$1:$4</definedName>
    <definedName name="_xlnm.Print_Titles" localSheetId="4">'ZŠ př.č.2d'!$1:$4</definedName>
    <definedName name="novy" localSheetId="1">#REF!</definedName>
    <definedName name="novy" localSheetId="2">#REF!</definedName>
    <definedName name="novy">#REF!</definedName>
    <definedName name="_xlnm.Print_Area" localSheetId="13">'DM 310 a více př.č.2m'!$A$1:$K$470</definedName>
    <definedName name="_xlnm.Print_Area" localSheetId="12">'DM př.č.2l'!$A$1:$K$275</definedName>
    <definedName name="_xlnm.Print_Area" localSheetId="3">'MŠ př.č.2c'!$A$1:$O$111</definedName>
    <definedName name="_xlnm.Print_Area" localSheetId="8">'ŠJ MŠ př.č.2h'!$A$1:$O$210</definedName>
    <definedName name="_xlnm.Print_Area" localSheetId="9">'ŠJ MŠ-o př.č.2i'!$A$1:$O$209</definedName>
    <definedName name="_xlnm.Print_Area" localSheetId="11">'ŠJ SŠ př.č.2k'!$A$1:$O$1800</definedName>
    <definedName name="_xlnm.Print_Area" localSheetId="10">'ŠJ ZŠ př.č.2j'!$A$1:$O$999</definedName>
    <definedName name="_xlnm.Print_Area" localSheetId="1">'vzor př.č.2a'!$A$1:$AI$51</definedName>
    <definedName name="_xlnm.Print_Area" localSheetId="2">'vzor př.č.2b'!$A$1:$AI$131</definedName>
    <definedName name="_xlnm.Print_Area" localSheetId="5">'ZŠ 1.st.Np př.č.2e'!$A$1:$N$261</definedName>
    <definedName name="_xlnm.Print_Area" localSheetId="6">'ZŠ 2.st.Np př.č.2f'!$A$1:$N$260</definedName>
    <definedName name="_xlnm.Print_Area" localSheetId="7">'ZŠ No př.č.2g'!$A$1:$N$593</definedName>
    <definedName name="_xlnm.Print_Area" localSheetId="4">'ZŠ př.č.2d'!$A$1:$O$162</definedName>
    <definedName name="_xlnm.Print_Area">#REF!</definedName>
    <definedName name="Oniv">[5]tabulka_subjektu1!#REF!</definedName>
    <definedName name="ONIVv">[6]tabulka_subjektu1!#REF!</definedName>
    <definedName name="pl_REPORT_F" localSheetId="1">#REF!</definedName>
    <definedName name="pl_REPORT_F" localSheetId="2">#REF!</definedName>
    <definedName name="pl_REPORT_F">#REF!</definedName>
    <definedName name="pl_REPORT_H" localSheetId="1">#REF!</definedName>
    <definedName name="pl_REPORT_H" localSheetId="2">#REF!</definedName>
    <definedName name="pl_REPORT_H">#REF!</definedName>
    <definedName name="pl_REPORT_R" localSheetId="1">#REF!</definedName>
    <definedName name="pl_REPORT_R" localSheetId="2">#REF!</definedName>
    <definedName name="pl_REPORT_R">#REF!</definedName>
    <definedName name="pl_STANDARD_H" localSheetId="1">#REF!</definedName>
    <definedName name="pl_STANDARD_H" localSheetId="2">#REF!</definedName>
    <definedName name="pl_STANDARD_H">#REF!</definedName>
    <definedName name="pl_STANDARD_R" localSheetId="1">#REF!</definedName>
    <definedName name="pl_STANDARD_R" localSheetId="2">#REF!</definedName>
    <definedName name="pl_STANDARD_R">#REF!</definedName>
    <definedName name="PLR_F" localSheetId="1">#REF!</definedName>
    <definedName name="PLR_F" localSheetId="2">#REF!</definedName>
    <definedName name="PLR_F">#REF!</definedName>
    <definedName name="PLR_H" localSheetId="1">#REF!</definedName>
    <definedName name="PLR_H" localSheetId="2">#REF!</definedName>
    <definedName name="PLR_H">#REF!</definedName>
    <definedName name="PLRN_H" localSheetId="1">#REF!</definedName>
    <definedName name="PLRN_H" localSheetId="2">#REF!</definedName>
    <definedName name="PLRN_H">#REF!</definedName>
    <definedName name="PLRN_R" localSheetId="1">#REF!</definedName>
    <definedName name="PLRN_R" localSheetId="2">#REF!</definedName>
    <definedName name="PLRN_R">#REF!</definedName>
    <definedName name="PLRT_H" localSheetId="1">#REF!</definedName>
    <definedName name="PLRT_H" localSheetId="2">#REF!</definedName>
    <definedName name="PLRT_H">#REF!</definedName>
    <definedName name="PLRT_R" localSheetId="1">#REF!</definedName>
    <definedName name="PLRT_R" localSheetId="2">#REF!</definedName>
    <definedName name="PLRT_R">#REF!</definedName>
    <definedName name="pu_KONEC_UKAZATELU_H" localSheetId="1">#REF!</definedName>
    <definedName name="pu_KONEC_UKAZATELU_H" localSheetId="2">#REF!</definedName>
    <definedName name="pu_KONEC_UKAZATELU_H">#REF!</definedName>
    <definedName name="pu_ZACATEK_UKAZATELU_H" localSheetId="1">#REF!</definedName>
    <definedName name="pu_ZACATEK_UKAZATELU_H" localSheetId="2">#REF!</definedName>
    <definedName name="pu_ZACATEK_UKAZATELU_H">#REF!</definedName>
    <definedName name="pu11_REPORT_F" localSheetId="1">#REF!</definedName>
    <definedName name="pu11_REPORT_F" localSheetId="2">#REF!</definedName>
    <definedName name="pu11_REPORT_F">#REF!</definedName>
    <definedName name="pu11_REPORT_H" localSheetId="1">#REF!</definedName>
    <definedName name="pu11_REPORT_H" localSheetId="2">#REF!</definedName>
    <definedName name="pu11_REPORT_H">#REF!</definedName>
    <definedName name="pu11_REPORT_R" localSheetId="1">#REF!</definedName>
    <definedName name="pu11_REPORT_R" localSheetId="2">#REF!</definedName>
    <definedName name="pu11_REPORT_R">#REF!</definedName>
    <definedName name="pu11_STANDARD_H" localSheetId="1">#REF!</definedName>
    <definedName name="pu11_STANDARD_H" localSheetId="2">#REF!</definedName>
    <definedName name="pu11_STANDARD_H">#REF!</definedName>
    <definedName name="pu11_STANDARD_R" localSheetId="1">#REF!</definedName>
    <definedName name="pu11_STANDARD_R" localSheetId="2">#REF!</definedName>
    <definedName name="pu11_STANDARD_R">#REF!</definedName>
    <definedName name="pu12_REPORT_F" localSheetId="1">#REF!</definedName>
    <definedName name="pu12_REPORT_F" localSheetId="2">#REF!</definedName>
    <definedName name="pu12_REPORT_F">#REF!</definedName>
    <definedName name="pu12_REPORT_H" localSheetId="1">#REF!</definedName>
    <definedName name="pu12_REPORT_H" localSheetId="2">#REF!</definedName>
    <definedName name="pu12_REPORT_H">#REF!</definedName>
    <definedName name="pu12_REPORT_R" localSheetId="1">#REF!</definedName>
    <definedName name="pu12_REPORT_R" localSheetId="2">#REF!</definedName>
    <definedName name="pu12_REPORT_R">#REF!</definedName>
    <definedName name="pu12_STANDARD_H" localSheetId="1">#REF!</definedName>
    <definedName name="pu12_STANDARD_H" localSheetId="2">#REF!</definedName>
    <definedName name="pu12_STANDARD_H">#REF!</definedName>
    <definedName name="pu12_STANDARD_R" localSheetId="1">#REF!</definedName>
    <definedName name="pu12_STANDARD_R" localSheetId="2">#REF!</definedName>
    <definedName name="pu12_STANDARD_R">#REF!</definedName>
    <definedName name="pu21_REPORT_H" localSheetId="1">#REF!</definedName>
    <definedName name="pu21_REPORT_H" localSheetId="2">#REF!</definedName>
    <definedName name="pu21_REPORT_H">#REF!</definedName>
    <definedName name="pu21_STANDARD_H" localSheetId="1">#REF!</definedName>
    <definedName name="pu21_STANDARD_H" localSheetId="2">#REF!</definedName>
    <definedName name="pu21_STANDARD_H">#REF!</definedName>
    <definedName name="pu21_UKALAST_R" localSheetId="1">#REF!</definedName>
    <definedName name="pu21_UKALAST_R" localSheetId="2">#REF!</definedName>
    <definedName name="pu21_UKALAST_R">#REF!</definedName>
    <definedName name="pu21_UKALASTT_R" localSheetId="1">#REF!</definedName>
    <definedName name="pu21_UKALASTT_R" localSheetId="2">#REF!</definedName>
    <definedName name="pu21_UKALASTT_R">#REF!</definedName>
    <definedName name="pu21_UKAZATEL_R" localSheetId="1">#REF!</definedName>
    <definedName name="pu21_UKAZATEL_R" localSheetId="2">#REF!</definedName>
    <definedName name="pu21_UKAZATEL_R">#REF!</definedName>
    <definedName name="pu21_UKAZATELT_R" localSheetId="1">#REF!</definedName>
    <definedName name="pu21_UKAZATELT_R" localSheetId="2">#REF!</definedName>
    <definedName name="pu21_UKAZATELT_R">#REF!</definedName>
    <definedName name="pu22_REPORT_H" localSheetId="1">#REF!</definedName>
    <definedName name="pu22_REPORT_H" localSheetId="2">#REF!</definedName>
    <definedName name="pu22_REPORT_H">#REF!</definedName>
    <definedName name="pu22_STANDARD_H" localSheetId="1">#REF!</definedName>
    <definedName name="pu22_STANDARD_H" localSheetId="2">#REF!</definedName>
    <definedName name="pu22_STANDARD_H">#REF!</definedName>
    <definedName name="pu22_UKALAST_R" localSheetId="1">#REF!</definedName>
    <definedName name="pu22_UKALAST_R" localSheetId="2">#REF!</definedName>
    <definedName name="pu22_UKALAST_R">#REF!</definedName>
    <definedName name="pu22_UKALASTT_R" localSheetId="1">#REF!</definedName>
    <definedName name="pu22_UKALASTT_R" localSheetId="2">#REF!</definedName>
    <definedName name="pu22_UKALASTT_R">#REF!</definedName>
    <definedName name="pu22_UKAZATEL_R" localSheetId="1">#REF!</definedName>
    <definedName name="pu22_UKAZATEL_R" localSheetId="2">#REF!</definedName>
    <definedName name="pu22_UKAZATEL_R">#REF!</definedName>
    <definedName name="pu22_UKAZATELT_R" localSheetId="1">#REF!</definedName>
    <definedName name="pu22_UKAZATELT_R" localSheetId="2">#REF!</definedName>
    <definedName name="pu22_UKAZATELT_R">#REF!</definedName>
    <definedName name="SUB_CASTI_PH_H" localSheetId="1">[1]prehled_casti!#REF!</definedName>
    <definedName name="SUB_CASTI_PH_H" localSheetId="2">[7]prehled_casti!#REF!</definedName>
    <definedName name="SUB_CASTI_PH_H">[1]prehled_casti!#REF!</definedName>
    <definedName name="SUB_OPIS_R" localSheetId="1">[2]gym_0311!#REF!</definedName>
    <definedName name="SUB_OPIS_R" localSheetId="2">[8]gym_0311!#REF!</definedName>
    <definedName name="SUB_OPIS_R">[2]gym_0311!#REF!</definedName>
    <definedName name="SUB_PREHLED_H" localSheetId="1">[2]sub_0326!#REF!</definedName>
    <definedName name="SUB_PREHLED_H" localSheetId="2">[8]sub_0326!#REF!</definedName>
    <definedName name="SUB_PREHLED_H">[2]sub_0326!#REF!</definedName>
    <definedName name="tas1_REPORT_F">[9]ROSA!#REF!</definedName>
    <definedName name="tas1_REPORT_H">[9]ROSA!#REF!</definedName>
    <definedName name="tas1_REPORT_R">[9]ROSA!#REF!</definedName>
    <definedName name="tas1_STANDARD_F">[9]ROSA!#REF!</definedName>
    <definedName name="tas1_STANDARD_H">[9]ROSA!#REF!</definedName>
    <definedName name="tas1_STANDARD_R">[9]ROSA!#REF!</definedName>
  </definedNames>
  <calcPr calcId="145621"/>
</workbook>
</file>

<file path=xl/calcChain.xml><?xml version="1.0" encoding="utf-8"?>
<calcChain xmlns="http://schemas.openxmlformats.org/spreadsheetml/2006/main">
  <c r="J111" i="28" l="1"/>
  <c r="AE118" i="28"/>
  <c r="AD118" i="28"/>
  <c r="AC118" i="28"/>
  <c r="Z118" i="28"/>
  <c r="AD110" i="28"/>
  <c r="AC110" i="28"/>
  <c r="AD109" i="28"/>
  <c r="AC109" i="28"/>
  <c r="AD108" i="28"/>
  <c r="AC108" i="28"/>
  <c r="AB107" i="28"/>
  <c r="AA107" i="28"/>
  <c r="AB106" i="28"/>
  <c r="AA106" i="28"/>
  <c r="AB105" i="28"/>
  <c r="AA105" i="28"/>
  <c r="AB104" i="28"/>
  <c r="AA104" i="28"/>
  <c r="AD103" i="28"/>
  <c r="AC103" i="28"/>
  <c r="AD102" i="28"/>
  <c r="AC102" i="28"/>
  <c r="AB102" i="28"/>
  <c r="AA102" i="28"/>
  <c r="AD101" i="28"/>
  <c r="AC101" i="28"/>
  <c r="AB101" i="28"/>
  <c r="AA101" i="28"/>
  <c r="AD100" i="28"/>
  <c r="AC100" i="28"/>
  <c r="AB100" i="28"/>
  <c r="AA100" i="28"/>
  <c r="AE96" i="28"/>
  <c r="AD96" i="28"/>
  <c r="AC96" i="28"/>
  <c r="AB96" i="28"/>
  <c r="AA96" i="28"/>
  <c r="Z96" i="28"/>
  <c r="Y96" i="28"/>
  <c r="AE95" i="28"/>
  <c r="AD95" i="28"/>
  <c r="AC95" i="28"/>
  <c r="AB95" i="28"/>
  <c r="AA95" i="28"/>
  <c r="Z95" i="28"/>
  <c r="Y95" i="28"/>
  <c r="AE94" i="28"/>
  <c r="AD94" i="28"/>
  <c r="AC94" i="28"/>
  <c r="AB94" i="28"/>
  <c r="AA94" i="28"/>
  <c r="Z94" i="28"/>
  <c r="Y94" i="28"/>
  <c r="AE93" i="28"/>
  <c r="AD93" i="28"/>
  <c r="AC93" i="28"/>
  <c r="AB93" i="28"/>
  <c r="AA93" i="28"/>
  <c r="Z93" i="28"/>
  <c r="Y93" i="28"/>
  <c r="AE92" i="28"/>
  <c r="AD92" i="28"/>
  <c r="AC92" i="28"/>
  <c r="AB92" i="28"/>
  <c r="AA92" i="28"/>
  <c r="Z92" i="28"/>
  <c r="Y92" i="28"/>
  <c r="AE91" i="28"/>
  <c r="AD91" i="28"/>
  <c r="AC91" i="28"/>
  <c r="AB91" i="28"/>
  <c r="AA91" i="28"/>
  <c r="Z91" i="28"/>
  <c r="Y91" i="28"/>
  <c r="AE90" i="28"/>
  <c r="AD90" i="28"/>
  <c r="AC90" i="28"/>
  <c r="AB90" i="28"/>
  <c r="AA90" i="28"/>
  <c r="Z90" i="28"/>
  <c r="Y90" i="28"/>
  <c r="AE89" i="28"/>
  <c r="AD89" i="28"/>
  <c r="AC89" i="28"/>
  <c r="AB89" i="28"/>
  <c r="AA89" i="28"/>
  <c r="Z89" i="28"/>
  <c r="Y89" i="28"/>
  <c r="AE88" i="28"/>
  <c r="AD88" i="28"/>
  <c r="AC88" i="28"/>
  <c r="AB88" i="28"/>
  <c r="AA88" i="28"/>
  <c r="Z88" i="28"/>
  <c r="Y88" i="28"/>
  <c r="AE86" i="28"/>
  <c r="AB86" i="28"/>
  <c r="AA86" i="28"/>
  <c r="Y86" i="28"/>
  <c r="AE85" i="28"/>
  <c r="AB85" i="28"/>
  <c r="AA85" i="28"/>
  <c r="Y85" i="28"/>
  <c r="AE84" i="28"/>
  <c r="AB84" i="28"/>
  <c r="AA84" i="28"/>
  <c r="Y84" i="28"/>
  <c r="AE83" i="28"/>
  <c r="AD83" i="28"/>
  <c r="AC83" i="28"/>
  <c r="Z83" i="28"/>
  <c r="AE82" i="28"/>
  <c r="AD82" i="28"/>
  <c r="AC82" i="28"/>
  <c r="Z82" i="28"/>
  <c r="AE81" i="28"/>
  <c r="AD81" i="28"/>
  <c r="AC81" i="28"/>
  <c r="Z81" i="28"/>
  <c r="AE80" i="28"/>
  <c r="AD80" i="28"/>
  <c r="AC80" i="28"/>
  <c r="Z80" i="28"/>
  <c r="AE79" i="28"/>
  <c r="AD79" i="28"/>
  <c r="AC79" i="28"/>
  <c r="Z79" i="28"/>
  <c r="AE78" i="28"/>
  <c r="AD78" i="28"/>
  <c r="AC78" i="28"/>
  <c r="Z78" i="28"/>
  <c r="AE77" i="28"/>
  <c r="AD77" i="28"/>
  <c r="AC77" i="28"/>
  <c r="Z77" i="28"/>
  <c r="AE76" i="28"/>
  <c r="AD76" i="28"/>
  <c r="AC76" i="28"/>
  <c r="Z76" i="28"/>
  <c r="AE75" i="28"/>
  <c r="AD75" i="28"/>
  <c r="AC75" i="28"/>
  <c r="Z75" i="28"/>
  <c r="AE74" i="28"/>
  <c r="AD74" i="28"/>
  <c r="AC74" i="28"/>
  <c r="Z74" i="28"/>
  <c r="AE73" i="28"/>
  <c r="AD73" i="28"/>
  <c r="AC73" i="28"/>
  <c r="Z73" i="28"/>
  <c r="AE72" i="28"/>
  <c r="AD72" i="28"/>
  <c r="AC72" i="28"/>
  <c r="Z72" i="28"/>
  <c r="AE71" i="28"/>
  <c r="AD71" i="28"/>
  <c r="AC71" i="28"/>
  <c r="Z71" i="28"/>
  <c r="AE70" i="28"/>
  <c r="AD70" i="28"/>
  <c r="AC70" i="28"/>
  <c r="Z70" i="28"/>
  <c r="AE69" i="28"/>
  <c r="AD69" i="28"/>
  <c r="AC69" i="28"/>
  <c r="Z69" i="28"/>
  <c r="AE68" i="28"/>
  <c r="AD68" i="28"/>
  <c r="AC68" i="28"/>
  <c r="AB68" i="28"/>
  <c r="AA68" i="28"/>
  <c r="Z68" i="28"/>
  <c r="Y68" i="28"/>
  <c r="AE67" i="28"/>
  <c r="AD67" i="28"/>
  <c r="AC67" i="28"/>
  <c r="AB67" i="28"/>
  <c r="AA67" i="28"/>
  <c r="Z67" i="28"/>
  <c r="Y67" i="28"/>
  <c r="AE66" i="28"/>
  <c r="AD66" i="28"/>
  <c r="AC66" i="28"/>
  <c r="AB66" i="28"/>
  <c r="AA66" i="28"/>
  <c r="Z66" i="28"/>
  <c r="Y66" i="28"/>
  <c r="AE65" i="28"/>
  <c r="AD65" i="28"/>
  <c r="AC65" i="28"/>
  <c r="AB65" i="28"/>
  <c r="AA65" i="28"/>
  <c r="Z65" i="28"/>
  <c r="Y65" i="28"/>
  <c r="AE64" i="28"/>
  <c r="AD64" i="28"/>
  <c r="AC64" i="28"/>
  <c r="AB64" i="28"/>
  <c r="AA64" i="28"/>
  <c r="Z64" i="28"/>
  <c r="Y64" i="28"/>
  <c r="AE63" i="28"/>
  <c r="AD63" i="28"/>
  <c r="AC63" i="28"/>
  <c r="AB63" i="28"/>
  <c r="AA63" i="28"/>
  <c r="Z63" i="28"/>
  <c r="Y63" i="28"/>
  <c r="AE61" i="28"/>
  <c r="AD61" i="28"/>
  <c r="AC61" i="28"/>
  <c r="AB61" i="28"/>
  <c r="AA61" i="28"/>
  <c r="Z61" i="28"/>
  <c r="Y61" i="28"/>
  <c r="AE60" i="28"/>
  <c r="AD60" i="28"/>
  <c r="AC60" i="28"/>
  <c r="AB60" i="28"/>
  <c r="AA60" i="28"/>
  <c r="Z60" i="28"/>
  <c r="Y60" i="28"/>
  <c r="AE59" i="28"/>
  <c r="AD59" i="28"/>
  <c r="AC59" i="28"/>
  <c r="AB59" i="28"/>
  <c r="AA59" i="28"/>
  <c r="Z59" i="28"/>
  <c r="Y59" i="28"/>
  <c r="AE58" i="28"/>
  <c r="AD58" i="28"/>
  <c r="AC58" i="28"/>
  <c r="AB58" i="28"/>
  <c r="AA58" i="28"/>
  <c r="Z58" i="28"/>
  <c r="Y58" i="28"/>
  <c r="AE57" i="28"/>
  <c r="AD57" i="28"/>
  <c r="AC57" i="28"/>
  <c r="AB57" i="28"/>
  <c r="AA57" i="28"/>
  <c r="Z57" i="28"/>
  <c r="Y57" i="28"/>
  <c r="AE56" i="28"/>
  <c r="AD56" i="28"/>
  <c r="AC56" i="28"/>
  <c r="AB56" i="28"/>
  <c r="AA56" i="28"/>
  <c r="Z56" i="28"/>
  <c r="Y56" i="28"/>
  <c r="AE55" i="28"/>
  <c r="AD55" i="28"/>
  <c r="AC55" i="28"/>
  <c r="AB55" i="28"/>
  <c r="AA55" i="28"/>
  <c r="Z55" i="28"/>
  <c r="Y55" i="28"/>
  <c r="AE54" i="28"/>
  <c r="AD54" i="28"/>
  <c r="AC54" i="28"/>
  <c r="AB54" i="28"/>
  <c r="AA54" i="28"/>
  <c r="Z54" i="28"/>
  <c r="Y54" i="28"/>
  <c r="AE53" i="28"/>
  <c r="AD53" i="28"/>
  <c r="AC53" i="28"/>
  <c r="AB53" i="28"/>
  <c r="AA53" i="28"/>
  <c r="Z53" i="28"/>
  <c r="Y53" i="28"/>
  <c r="AE52" i="28"/>
  <c r="AD52" i="28"/>
  <c r="AC52" i="28"/>
  <c r="AB52" i="28"/>
  <c r="AA52" i="28"/>
  <c r="Z52" i="28"/>
  <c r="Y52" i="28"/>
  <c r="AE51" i="28"/>
  <c r="AD51" i="28"/>
  <c r="AC51" i="28"/>
  <c r="AB51" i="28"/>
  <c r="AA51" i="28"/>
  <c r="Z51" i="28"/>
  <c r="Y51" i="28"/>
  <c r="AE50" i="28"/>
  <c r="AD50" i="28"/>
  <c r="AC50" i="28"/>
  <c r="AB50" i="28"/>
  <c r="AA50" i="28"/>
  <c r="Z50" i="28"/>
  <c r="Y50" i="28"/>
  <c r="AE49" i="28"/>
  <c r="AD49" i="28"/>
  <c r="AC49" i="28"/>
  <c r="AB49" i="28"/>
  <c r="AA49" i="28"/>
  <c r="Z49" i="28"/>
  <c r="Y49" i="28"/>
  <c r="AE48" i="28"/>
  <c r="AD48" i="28"/>
  <c r="AC48" i="28"/>
  <c r="AB48" i="28"/>
  <c r="AA48" i="28"/>
  <c r="Z48" i="28"/>
  <c r="Y48" i="28"/>
  <c r="AE47" i="28"/>
  <c r="AD47" i="28"/>
  <c r="AC47" i="28"/>
  <c r="AB47" i="28"/>
  <c r="AA47" i="28"/>
  <c r="Z47" i="28"/>
  <c r="Y47" i="28"/>
  <c r="AE46" i="28"/>
  <c r="AD46" i="28"/>
  <c r="AC46" i="28"/>
  <c r="AB46" i="28"/>
  <c r="AA46" i="28"/>
  <c r="Z46" i="28"/>
  <c r="Y46" i="28"/>
  <c r="AE45" i="28"/>
  <c r="AD45" i="28"/>
  <c r="AC45" i="28"/>
  <c r="AB45" i="28"/>
  <c r="AA45" i="28"/>
  <c r="Z45" i="28"/>
  <c r="Y45" i="28"/>
  <c r="AE44" i="28"/>
  <c r="AD44" i="28"/>
  <c r="AC44" i="28"/>
  <c r="AB44" i="28"/>
  <c r="AA44" i="28"/>
  <c r="Z44" i="28"/>
  <c r="Y44" i="28"/>
  <c r="AE43" i="28"/>
  <c r="AD43" i="28"/>
  <c r="AC43" i="28"/>
  <c r="AB43" i="28"/>
  <c r="AA43" i="28"/>
  <c r="Z43" i="28"/>
  <c r="Y43" i="28"/>
  <c r="AE42" i="28"/>
  <c r="AD42" i="28"/>
  <c r="AC42" i="28"/>
  <c r="AB42" i="28"/>
  <c r="AA42" i="28"/>
  <c r="Z42" i="28"/>
  <c r="Y42" i="28"/>
  <c r="AE41" i="28"/>
  <c r="AD41" i="28"/>
  <c r="AC41" i="28"/>
  <c r="AB41" i="28"/>
  <c r="AA41" i="28"/>
  <c r="Z41" i="28"/>
  <c r="Y41" i="28"/>
  <c r="AE40" i="28"/>
  <c r="AD40" i="28"/>
  <c r="AC40" i="28"/>
  <c r="AB40" i="28"/>
  <c r="AA40" i="28"/>
  <c r="Z40" i="28"/>
  <c r="Y40" i="28"/>
  <c r="AE39" i="28"/>
  <c r="AD39" i="28"/>
  <c r="AC39" i="28"/>
  <c r="AB39" i="28"/>
  <c r="AA39" i="28"/>
  <c r="Z39" i="28"/>
  <c r="Y39" i="28"/>
  <c r="AE38" i="28"/>
  <c r="AB38" i="28"/>
  <c r="AA38" i="28"/>
  <c r="Y38" i="28"/>
  <c r="AE37" i="28"/>
  <c r="AD37" i="28"/>
  <c r="AC37" i="28"/>
  <c r="AB37" i="28"/>
  <c r="AA37" i="28"/>
  <c r="Z37" i="28"/>
  <c r="Y37" i="28"/>
  <c r="AE36" i="28"/>
  <c r="AD36" i="28"/>
  <c r="AC36" i="28"/>
  <c r="AB36" i="28"/>
  <c r="AA36" i="28"/>
  <c r="Z36" i="28"/>
  <c r="Y36" i="28"/>
  <c r="AE35" i="28"/>
  <c r="AD35" i="28"/>
  <c r="AC35" i="28"/>
  <c r="AB35" i="28"/>
  <c r="AA35" i="28"/>
  <c r="Z35" i="28"/>
  <c r="Y35" i="28"/>
  <c r="AE34" i="28"/>
  <c r="AD34" i="28"/>
  <c r="AC34" i="28"/>
  <c r="AB34" i="28"/>
  <c r="AA34" i="28"/>
  <c r="Z34" i="28"/>
  <c r="Y34" i="28"/>
  <c r="AE32" i="28"/>
  <c r="AD32" i="28"/>
  <c r="AC32" i="28"/>
  <c r="AB32" i="28"/>
  <c r="AA32" i="28"/>
  <c r="Z32" i="28"/>
  <c r="Y32" i="28"/>
  <c r="AE31" i="28"/>
  <c r="AD31" i="28"/>
  <c r="AC31" i="28"/>
  <c r="AB31" i="28"/>
  <c r="AA31" i="28"/>
  <c r="Z31" i="28"/>
  <c r="Y31" i="28"/>
  <c r="AE30" i="28"/>
  <c r="AD30" i="28"/>
  <c r="AC30" i="28"/>
  <c r="AB30" i="28"/>
  <c r="AA30" i="28"/>
  <c r="Z30" i="28"/>
  <c r="Y30" i="28"/>
  <c r="AE28" i="28"/>
  <c r="AD28" i="28"/>
  <c r="AC28" i="28"/>
  <c r="AB28" i="28"/>
  <c r="AA28" i="28"/>
  <c r="Z28" i="28"/>
  <c r="Y28" i="28"/>
  <c r="AE27" i="28"/>
  <c r="AD27" i="28"/>
  <c r="AC27" i="28"/>
  <c r="AB27" i="28"/>
  <c r="AA27" i="28"/>
  <c r="Z27" i="28"/>
  <c r="Y27" i="28"/>
  <c r="AE26" i="28"/>
  <c r="AD26" i="28"/>
  <c r="AC26" i="28"/>
  <c r="AB26" i="28"/>
  <c r="AA26" i="28"/>
  <c r="Z26" i="28"/>
  <c r="Y26" i="28"/>
  <c r="AE25" i="28"/>
  <c r="AD25" i="28"/>
  <c r="AC25" i="28"/>
  <c r="AB25" i="28"/>
  <c r="AA25" i="28"/>
  <c r="Z25" i="28"/>
  <c r="Y25" i="28"/>
  <c r="AE24" i="28"/>
  <c r="AD24" i="28"/>
  <c r="AC24" i="28"/>
  <c r="AB24" i="28"/>
  <c r="AA24" i="28"/>
  <c r="Z24" i="28"/>
  <c r="Y24" i="28"/>
  <c r="AE23" i="28"/>
  <c r="AD23" i="28"/>
  <c r="AC23" i="28"/>
  <c r="AB23" i="28"/>
  <c r="AA23" i="28"/>
  <c r="Z23" i="28"/>
  <c r="Y23" i="28"/>
  <c r="AE22" i="28"/>
  <c r="AD22" i="28"/>
  <c r="AC22" i="28"/>
  <c r="AB22" i="28"/>
  <c r="AA22" i="28"/>
  <c r="Z22" i="28"/>
  <c r="Y22" i="28"/>
  <c r="AE21" i="28"/>
  <c r="AD21" i="28"/>
  <c r="AC21" i="28"/>
  <c r="AB21" i="28"/>
  <c r="AA21" i="28"/>
  <c r="Z21" i="28"/>
  <c r="Y21" i="28"/>
  <c r="AE20" i="28"/>
  <c r="AD20" i="28"/>
  <c r="AC20" i="28"/>
  <c r="AB20" i="28"/>
  <c r="AA20" i="28"/>
  <c r="Z20" i="28"/>
  <c r="Y20" i="28"/>
  <c r="AE19" i="28"/>
  <c r="AD19" i="28"/>
  <c r="AC19" i="28"/>
  <c r="AB19" i="28"/>
  <c r="AA19" i="28"/>
  <c r="Z19" i="28"/>
  <c r="Y19" i="28"/>
  <c r="AE18" i="28"/>
  <c r="AD18" i="28"/>
  <c r="AC18" i="28"/>
  <c r="AB18" i="28"/>
  <c r="AA18" i="28"/>
  <c r="Z18" i="28"/>
  <c r="Y18" i="28"/>
  <c r="AE17" i="28"/>
  <c r="AD17" i="28"/>
  <c r="AC17" i="28"/>
  <c r="AB17" i="28"/>
  <c r="AA17" i="28"/>
  <c r="Z17" i="28"/>
  <c r="Y17" i="28"/>
  <c r="AE16" i="28"/>
  <c r="AD16" i="28"/>
  <c r="AC16" i="28"/>
  <c r="AB16" i="28"/>
  <c r="AA16" i="28"/>
  <c r="Z16" i="28"/>
  <c r="Y16" i="28"/>
  <c r="AE15" i="28"/>
  <c r="AD15" i="28"/>
  <c r="AC15" i="28"/>
  <c r="AB15" i="28"/>
  <c r="AA15" i="28"/>
  <c r="Z15" i="28"/>
  <c r="Y15" i="28"/>
  <c r="AE14" i="28"/>
  <c r="AD14" i="28"/>
  <c r="AC14" i="28"/>
  <c r="AB14" i="28"/>
  <c r="AA14" i="28"/>
  <c r="Z14" i="28"/>
  <c r="Y14" i="28"/>
  <c r="AE13" i="28"/>
  <c r="AD13" i="28"/>
  <c r="AC13" i="28"/>
  <c r="AB13" i="28"/>
  <c r="AA13" i="28"/>
  <c r="Z13" i="28"/>
  <c r="Y13" i="28"/>
  <c r="AE12" i="28"/>
  <c r="AD12" i="28"/>
  <c r="AC12" i="28"/>
  <c r="AB12" i="28"/>
  <c r="AA12" i="28"/>
  <c r="Z12" i="28"/>
  <c r="Y12" i="28"/>
  <c r="AE11" i="28"/>
  <c r="AD11" i="28"/>
  <c r="AC11" i="28"/>
  <c r="AB11" i="28"/>
  <c r="AA11" i="28"/>
  <c r="Z11" i="28"/>
  <c r="Y11" i="28"/>
  <c r="AE10" i="28"/>
  <c r="AD10" i="28"/>
  <c r="AC10" i="28"/>
  <c r="AB10" i="28"/>
  <c r="AA10" i="28"/>
  <c r="Z10" i="28"/>
  <c r="Y10" i="28"/>
  <c r="AE9" i="28"/>
  <c r="AD9" i="28"/>
  <c r="AC9" i="28"/>
  <c r="AB9" i="28"/>
  <c r="AA9" i="28"/>
  <c r="Z9" i="28"/>
  <c r="Y9" i="28"/>
  <c r="AE8" i="28"/>
  <c r="AD8" i="28"/>
  <c r="AC8" i="28"/>
  <c r="AB8" i="28"/>
  <c r="AA8" i="28"/>
  <c r="Z8" i="28"/>
  <c r="Y8" i="28"/>
  <c r="AE7" i="28"/>
  <c r="AD7" i="28"/>
  <c r="AC7" i="28"/>
  <c r="AB7" i="28"/>
  <c r="AA7" i="28"/>
  <c r="Z7" i="28"/>
  <c r="Y7" i="28"/>
  <c r="AE6" i="28"/>
  <c r="AD6" i="28"/>
  <c r="AC6" i="28"/>
  <c r="AB6" i="28"/>
  <c r="AA6" i="28"/>
  <c r="Z6" i="28"/>
  <c r="Y6" i="28"/>
  <c r="AE5" i="28"/>
  <c r="AD5" i="28"/>
  <c r="AC5" i="28"/>
  <c r="AB5" i="28"/>
  <c r="AA5" i="28"/>
  <c r="Z5" i="28"/>
  <c r="Y5" i="28"/>
  <c r="J127" i="28"/>
  <c r="L126" i="28"/>
  <c r="L125" i="28"/>
  <c r="L122" i="28"/>
  <c r="P119" i="28"/>
  <c r="O119" i="28"/>
  <c r="J119" i="28"/>
  <c r="V118" i="28"/>
  <c r="V119" i="28" s="1"/>
  <c r="R118" i="28"/>
  <c r="K118" i="28"/>
  <c r="N118" i="28" s="1"/>
  <c r="AJ117" i="28"/>
  <c r="R117" i="28"/>
  <c r="Q117" i="28"/>
  <c r="S117" i="28" s="1"/>
  <c r="M117" i="28"/>
  <c r="L117" i="28"/>
  <c r="R116" i="28"/>
  <c r="M116" i="28"/>
  <c r="Q116" i="28" s="1"/>
  <c r="L116" i="28"/>
  <c r="AJ115" i="28"/>
  <c r="R115" i="28"/>
  <c r="R119" i="28" s="1"/>
  <c r="Q115" i="28"/>
  <c r="S115" i="28" s="1"/>
  <c r="M115" i="28"/>
  <c r="M119" i="28" s="1"/>
  <c r="AJ119" i="28" s="1"/>
  <c r="L115" i="28"/>
  <c r="P111" i="28"/>
  <c r="P120" i="28" s="1"/>
  <c r="P121" i="28" s="1"/>
  <c r="O111" i="28"/>
  <c r="O120" i="28" s="1"/>
  <c r="O121" i="28" s="1"/>
  <c r="R121" i="28" s="1"/>
  <c r="AF110" i="28"/>
  <c r="K110" i="28"/>
  <c r="L110" i="28" s="1"/>
  <c r="AL110" i="28" s="1"/>
  <c r="S110" i="28"/>
  <c r="AF109" i="28"/>
  <c r="K109" i="28"/>
  <c r="L109" i="28" s="1"/>
  <c r="AL109" i="28" s="1"/>
  <c r="S109" i="28"/>
  <c r="AF108" i="28"/>
  <c r="K108" i="28" s="1"/>
  <c r="L108" i="28" s="1"/>
  <c r="AL108" i="28" s="1"/>
  <c r="S108" i="28"/>
  <c r="AF107" i="28"/>
  <c r="S107" i="28"/>
  <c r="J107" i="28"/>
  <c r="L107" i="28" s="1"/>
  <c r="AL107" i="28" s="1"/>
  <c r="AF106" i="28"/>
  <c r="J106" i="28"/>
  <c r="L106" i="28" s="1"/>
  <c r="AL106" i="28" s="1"/>
  <c r="S106" i="28"/>
  <c r="AF105" i="28"/>
  <c r="J105" i="28"/>
  <c r="L105" i="28" s="1"/>
  <c r="AL105" i="28" s="1"/>
  <c r="S105" i="28"/>
  <c r="V104" i="28"/>
  <c r="R104" i="28"/>
  <c r="Q104" i="28" s="1"/>
  <c r="M104" i="28"/>
  <c r="J104" i="28"/>
  <c r="L104" i="28" s="1"/>
  <c r="K103" i="28"/>
  <c r="L103" i="28" s="1"/>
  <c r="V103" i="28"/>
  <c r="T103" i="28"/>
  <c r="S103" i="28"/>
  <c r="W103" i="28" s="1"/>
  <c r="R103" i="28"/>
  <c r="Q103" i="28"/>
  <c r="U103" i="28" s="1"/>
  <c r="N103" i="28"/>
  <c r="J102" i="28"/>
  <c r="V102" i="28"/>
  <c r="R102" i="28"/>
  <c r="Q102" i="28"/>
  <c r="N102" i="28"/>
  <c r="M102" i="28"/>
  <c r="K102" i="28"/>
  <c r="AK102" i="28" s="1"/>
  <c r="V101" i="28"/>
  <c r="R101" i="28"/>
  <c r="Q101" i="28"/>
  <c r="U101" i="28" s="1"/>
  <c r="N101" i="28"/>
  <c r="M101" i="28"/>
  <c r="K101" i="28"/>
  <c r="J101" i="28"/>
  <c r="AJ101" i="28" s="1"/>
  <c r="K100" i="28"/>
  <c r="V100" i="28"/>
  <c r="R100" i="28"/>
  <c r="Q100" i="28" s="1"/>
  <c r="N100" i="28"/>
  <c r="M100" i="28"/>
  <c r="J100" i="28"/>
  <c r="L100" i="28" s="1"/>
  <c r="M96" i="28"/>
  <c r="V96" i="28"/>
  <c r="R96" i="28"/>
  <c r="K96" i="28"/>
  <c r="N96" i="28" s="1"/>
  <c r="AK96" i="28" s="1"/>
  <c r="J96" i="28"/>
  <c r="I96" i="28"/>
  <c r="V95" i="28"/>
  <c r="R95" i="28"/>
  <c r="K95" i="28"/>
  <c r="N95" i="28" s="1"/>
  <c r="AK95" i="28" s="1"/>
  <c r="J95" i="28"/>
  <c r="L95" i="28" s="1"/>
  <c r="I95" i="28"/>
  <c r="V94" i="28"/>
  <c r="R94" i="28"/>
  <c r="L94" i="28"/>
  <c r="K94" i="28"/>
  <c r="N94" i="28" s="1"/>
  <c r="AK94" i="28" s="1"/>
  <c r="J94" i="28"/>
  <c r="M94" i="28" s="1"/>
  <c r="I94" i="28"/>
  <c r="V93" i="28"/>
  <c r="R93" i="28"/>
  <c r="K93" i="28"/>
  <c r="N93" i="28" s="1"/>
  <c r="AK93" i="28" s="1"/>
  <c r="J93" i="28"/>
  <c r="M93" i="28" s="1"/>
  <c r="I93" i="28"/>
  <c r="V92" i="28"/>
  <c r="R92" i="28"/>
  <c r="L92" i="28"/>
  <c r="K92" i="28"/>
  <c r="N92" i="28" s="1"/>
  <c r="AK92" i="28" s="1"/>
  <c r="J92" i="28"/>
  <c r="M92" i="28" s="1"/>
  <c r="I92" i="28"/>
  <c r="V91" i="28"/>
  <c r="R91" i="28"/>
  <c r="K91" i="28"/>
  <c r="N91" i="28" s="1"/>
  <c r="AK91" i="28" s="1"/>
  <c r="J91" i="28"/>
  <c r="M91" i="28" s="1"/>
  <c r="I91" i="28"/>
  <c r="V90" i="28"/>
  <c r="R90" i="28"/>
  <c r="L90" i="28"/>
  <c r="K90" i="28"/>
  <c r="N90" i="28" s="1"/>
  <c r="AK90" i="28" s="1"/>
  <c r="J90" i="28"/>
  <c r="M90" i="28" s="1"/>
  <c r="V89" i="28"/>
  <c r="R89" i="28"/>
  <c r="K89" i="28"/>
  <c r="N89" i="28" s="1"/>
  <c r="AK89" i="28" s="1"/>
  <c r="J89" i="28"/>
  <c r="L89" i="28" s="1"/>
  <c r="V88" i="28"/>
  <c r="R88" i="28"/>
  <c r="K88" i="28"/>
  <c r="N88" i="28" s="1"/>
  <c r="AK88" i="28" s="1"/>
  <c r="J88" i="28"/>
  <c r="V87" i="28"/>
  <c r="R87" i="28"/>
  <c r="S87" i="28" s="1"/>
  <c r="T87" i="28" s="1"/>
  <c r="Q87" i="28"/>
  <c r="U87" i="28" s="1"/>
  <c r="V86" i="28"/>
  <c r="R86" i="28"/>
  <c r="J86" i="28"/>
  <c r="I86" i="28"/>
  <c r="J85" i="28"/>
  <c r="L85" i="28" s="1"/>
  <c r="V85" i="28"/>
  <c r="R85" i="28"/>
  <c r="V84" i="28"/>
  <c r="J84" i="28"/>
  <c r="M84" i="28" s="1"/>
  <c r="AJ84" i="28" s="1"/>
  <c r="R84" i="28"/>
  <c r="Q84" i="28"/>
  <c r="AL84" i="28" s="1"/>
  <c r="L84" i="28"/>
  <c r="I84" i="28"/>
  <c r="V83" i="28"/>
  <c r="R83" i="28"/>
  <c r="K83" i="28"/>
  <c r="L83" i="28" s="1"/>
  <c r="G83" i="28"/>
  <c r="V82" i="28"/>
  <c r="R82" i="28"/>
  <c r="G82" i="28"/>
  <c r="K82" i="28" s="1"/>
  <c r="R81" i="28"/>
  <c r="G81" i="28"/>
  <c r="V81" i="28" s="1"/>
  <c r="R80" i="28"/>
  <c r="G80" i="28"/>
  <c r="V80" i="28" s="1"/>
  <c r="V79" i="28"/>
  <c r="K79" i="28"/>
  <c r="R79" i="28"/>
  <c r="G79" i="28"/>
  <c r="V78" i="28"/>
  <c r="R78" i="28"/>
  <c r="K78" i="28"/>
  <c r="L78" i="28" s="1"/>
  <c r="G78" i="28"/>
  <c r="V77" i="28"/>
  <c r="K77" i="28"/>
  <c r="R77" i="28"/>
  <c r="V76" i="28"/>
  <c r="R76" i="28"/>
  <c r="K76" i="28"/>
  <c r="N76" i="28" s="1"/>
  <c r="V75" i="28"/>
  <c r="R75" i="28"/>
  <c r="K75" i="28"/>
  <c r="L75" i="28" s="1"/>
  <c r="V74" i="28"/>
  <c r="K74" i="28"/>
  <c r="R74" i="28"/>
  <c r="V73" i="28"/>
  <c r="K73" i="28"/>
  <c r="R73" i="28"/>
  <c r="G73" i="28"/>
  <c r="V72" i="28"/>
  <c r="R72" i="28"/>
  <c r="K72" i="28"/>
  <c r="L72" i="28" s="1"/>
  <c r="V71" i="28"/>
  <c r="K71" i="28"/>
  <c r="N71" i="28" s="1"/>
  <c r="R71" i="28"/>
  <c r="V70" i="28"/>
  <c r="K70" i="28"/>
  <c r="L70" i="28" s="1"/>
  <c r="R70" i="28"/>
  <c r="V69" i="28"/>
  <c r="R69" i="28"/>
  <c r="K69" i="28"/>
  <c r="N69" i="28" s="1"/>
  <c r="AK69" i="28" s="1"/>
  <c r="V68" i="28"/>
  <c r="R68" i="28"/>
  <c r="K68" i="28"/>
  <c r="N68" i="28" s="1"/>
  <c r="AK68" i="28" s="1"/>
  <c r="J68" i="28"/>
  <c r="M68" i="28" s="1"/>
  <c r="I68" i="28"/>
  <c r="V67" i="28"/>
  <c r="R67" i="28"/>
  <c r="L67" i="28"/>
  <c r="K67" i="28"/>
  <c r="N67" i="28" s="1"/>
  <c r="AK67" i="28" s="1"/>
  <c r="J67" i="28"/>
  <c r="M67" i="28" s="1"/>
  <c r="I67" i="28"/>
  <c r="M66" i="28"/>
  <c r="V66" i="28"/>
  <c r="R66" i="28"/>
  <c r="K66" i="28"/>
  <c r="N66" i="28" s="1"/>
  <c r="AK66" i="28" s="1"/>
  <c r="J66" i="28"/>
  <c r="I66" i="28"/>
  <c r="V65" i="28"/>
  <c r="R65" i="28"/>
  <c r="K65" i="28"/>
  <c r="N65" i="28" s="1"/>
  <c r="AK65" i="28" s="1"/>
  <c r="J65" i="28"/>
  <c r="L65" i="28" s="1"/>
  <c r="I65" i="28"/>
  <c r="V64" i="28"/>
  <c r="R64" i="28"/>
  <c r="K64" i="28"/>
  <c r="N64" i="28" s="1"/>
  <c r="AK64" i="28" s="1"/>
  <c r="J64" i="28"/>
  <c r="M64" i="28" s="1"/>
  <c r="I64" i="28"/>
  <c r="V63" i="28"/>
  <c r="R63" i="28"/>
  <c r="L63" i="28"/>
  <c r="K63" i="28"/>
  <c r="N63" i="28" s="1"/>
  <c r="AK63" i="28" s="1"/>
  <c r="J63" i="28"/>
  <c r="M63" i="28" s="1"/>
  <c r="I63" i="28"/>
  <c r="V62" i="28"/>
  <c r="R62" i="28"/>
  <c r="S62" i="28" s="1"/>
  <c r="Q62" i="28"/>
  <c r="U62" i="28" s="1"/>
  <c r="N61" i="28"/>
  <c r="J61" i="28"/>
  <c r="V61" i="28"/>
  <c r="R61" i="28"/>
  <c r="N60" i="28"/>
  <c r="V60" i="28"/>
  <c r="R60" i="28"/>
  <c r="J60" i="28"/>
  <c r="M60" i="28" s="1"/>
  <c r="N59" i="28"/>
  <c r="V59" i="28"/>
  <c r="R59" i="28"/>
  <c r="J59" i="28"/>
  <c r="L59" i="28" s="1"/>
  <c r="J58" i="28"/>
  <c r="V58" i="28"/>
  <c r="R58" i="28"/>
  <c r="N58" i="28"/>
  <c r="J57" i="28"/>
  <c r="V57" i="28"/>
  <c r="R57" i="28"/>
  <c r="N57" i="28"/>
  <c r="V56" i="28"/>
  <c r="R56" i="28"/>
  <c r="J56" i="28"/>
  <c r="M56" i="28" s="1"/>
  <c r="AJ56" i="28" s="1"/>
  <c r="V55" i="28"/>
  <c r="R55" i="28"/>
  <c r="J55" i="28"/>
  <c r="M55" i="28" s="1"/>
  <c r="AJ55" i="28" s="1"/>
  <c r="N54" i="28"/>
  <c r="V54" i="28"/>
  <c r="R54" i="28"/>
  <c r="J54" i="28"/>
  <c r="L54" i="28" s="1"/>
  <c r="V53" i="28"/>
  <c r="R53" i="28"/>
  <c r="N53" i="28"/>
  <c r="J53" i="28"/>
  <c r="L53" i="28" s="1"/>
  <c r="V52" i="28"/>
  <c r="R52" i="28"/>
  <c r="N52" i="28"/>
  <c r="J52" i="28"/>
  <c r="M52" i="28" s="1"/>
  <c r="V51" i="28"/>
  <c r="R51" i="28"/>
  <c r="M51" i="28"/>
  <c r="AJ51" i="28" s="1"/>
  <c r="J51" i="28"/>
  <c r="V50" i="28"/>
  <c r="R50" i="28"/>
  <c r="N50" i="28"/>
  <c r="J50" i="28"/>
  <c r="M50" i="28" s="1"/>
  <c r="V49" i="28"/>
  <c r="R49" i="28"/>
  <c r="M49" i="28"/>
  <c r="AJ49" i="28" s="1"/>
  <c r="N49" i="28"/>
  <c r="J49" i="28"/>
  <c r="V48" i="28"/>
  <c r="R48" i="28"/>
  <c r="N48" i="28"/>
  <c r="J48" i="28"/>
  <c r="M48" i="28" s="1"/>
  <c r="V47" i="28"/>
  <c r="R47" i="28"/>
  <c r="K47" i="28"/>
  <c r="J47" i="28"/>
  <c r="M47" i="28" s="1"/>
  <c r="AJ47" i="28" s="1"/>
  <c r="I47" i="28"/>
  <c r="V46" i="28"/>
  <c r="R46" i="28"/>
  <c r="M46" i="28"/>
  <c r="K46" i="28"/>
  <c r="L46" i="28" s="1"/>
  <c r="J46" i="28"/>
  <c r="I46" i="28"/>
  <c r="V45" i="28"/>
  <c r="R45" i="28"/>
  <c r="K45" i="28"/>
  <c r="J45" i="28"/>
  <c r="M45" i="28" s="1"/>
  <c r="I45" i="28"/>
  <c r="V44" i="28"/>
  <c r="R44" i="28"/>
  <c r="M44" i="28"/>
  <c r="K44" i="28"/>
  <c r="L44" i="28" s="1"/>
  <c r="J44" i="28"/>
  <c r="I44" i="28"/>
  <c r="V43" i="28"/>
  <c r="R43" i="28"/>
  <c r="K43" i="28"/>
  <c r="J43" i="28"/>
  <c r="M43" i="28" s="1"/>
  <c r="I43" i="28"/>
  <c r="V42" i="28"/>
  <c r="R42" i="28"/>
  <c r="M42" i="28"/>
  <c r="K42" i="28"/>
  <c r="L42" i="28" s="1"/>
  <c r="J42" i="28"/>
  <c r="I42" i="28"/>
  <c r="V41" i="28"/>
  <c r="R41" i="28"/>
  <c r="K41" i="28"/>
  <c r="J41" i="28"/>
  <c r="M41" i="28" s="1"/>
  <c r="I41" i="28"/>
  <c r="V40" i="28"/>
  <c r="R40" i="28"/>
  <c r="M40" i="28"/>
  <c r="K40" i="28"/>
  <c r="L40" i="28" s="1"/>
  <c r="J40" i="28"/>
  <c r="I40" i="28"/>
  <c r="V39" i="28"/>
  <c r="R39" i="28"/>
  <c r="K39" i="28"/>
  <c r="J39" i="28"/>
  <c r="M39" i="28" s="1"/>
  <c r="I39" i="28"/>
  <c r="V38" i="28"/>
  <c r="R38" i="28"/>
  <c r="N38" i="28"/>
  <c r="M38" i="28"/>
  <c r="J38" i="28"/>
  <c r="L38" i="28" s="1"/>
  <c r="I38" i="28"/>
  <c r="V37" i="28"/>
  <c r="R37" i="28"/>
  <c r="K37" i="28"/>
  <c r="N37" i="28" s="1"/>
  <c r="AK37" i="28" s="1"/>
  <c r="J37" i="28"/>
  <c r="M37" i="28" s="1"/>
  <c r="K36" i="28"/>
  <c r="N36" i="28" s="1"/>
  <c r="V36" i="28"/>
  <c r="R36" i="28"/>
  <c r="M36" i="28"/>
  <c r="AJ36" i="28" s="1"/>
  <c r="J36" i="28"/>
  <c r="I36" i="28"/>
  <c r="K35" i="28"/>
  <c r="N35" i="28" s="1"/>
  <c r="V35" i="28"/>
  <c r="R35" i="28"/>
  <c r="J35" i="28"/>
  <c r="M35" i="28" s="1"/>
  <c r="AJ35" i="28" s="1"/>
  <c r="V34" i="28"/>
  <c r="J34" i="28"/>
  <c r="R34" i="28"/>
  <c r="K34" i="28"/>
  <c r="N34" i="28" s="1"/>
  <c r="AK34" i="28" s="1"/>
  <c r="I34" i="28"/>
  <c r="V33" i="28"/>
  <c r="U33" i="28"/>
  <c r="S33" i="28"/>
  <c r="T33" i="28" s="1"/>
  <c r="R33" i="28"/>
  <c r="Q33" i="28"/>
  <c r="V32" i="28"/>
  <c r="R32" i="28"/>
  <c r="K32" i="28"/>
  <c r="J32" i="28"/>
  <c r="M32" i="28" s="1"/>
  <c r="V31" i="28"/>
  <c r="R31" i="28"/>
  <c r="K31" i="28"/>
  <c r="N31" i="28" s="1"/>
  <c r="AK31" i="28" s="1"/>
  <c r="J31" i="28"/>
  <c r="M31" i="28" s="1"/>
  <c r="J30" i="28"/>
  <c r="V30" i="28"/>
  <c r="R30" i="28"/>
  <c r="K30" i="28"/>
  <c r="N30" i="28" s="1"/>
  <c r="AK30" i="28" s="1"/>
  <c r="I30" i="28"/>
  <c r="V29" i="28"/>
  <c r="U29" i="28"/>
  <c r="R29" i="28"/>
  <c r="Q29" i="28"/>
  <c r="S29" i="28" s="1"/>
  <c r="T29" i="28" s="1"/>
  <c r="V28" i="28"/>
  <c r="R28" i="28"/>
  <c r="N28" i="28"/>
  <c r="M28" i="28"/>
  <c r="J28" i="28"/>
  <c r="L28" i="28" s="1"/>
  <c r="V27" i="28"/>
  <c r="R27" i="28"/>
  <c r="J27" i="28"/>
  <c r="M27" i="28" s="1"/>
  <c r="AJ27" i="28" s="1"/>
  <c r="V26" i="28"/>
  <c r="R26" i="28"/>
  <c r="J26" i="28"/>
  <c r="N25" i="28"/>
  <c r="J25" i="28"/>
  <c r="V25" i="28"/>
  <c r="R25" i="28"/>
  <c r="M24" i="28"/>
  <c r="V24" i="28"/>
  <c r="R24" i="28"/>
  <c r="N24" i="28"/>
  <c r="L24" i="28"/>
  <c r="J24" i="28"/>
  <c r="V23" i="28"/>
  <c r="R23" i="28"/>
  <c r="J23" i="28"/>
  <c r="M23" i="28" s="1"/>
  <c r="V22" i="28"/>
  <c r="R22" i="28"/>
  <c r="N22" i="28"/>
  <c r="J22" i="28"/>
  <c r="L22" i="28" s="1"/>
  <c r="V21" i="28"/>
  <c r="R21" i="28"/>
  <c r="N21" i="28"/>
  <c r="M21" i="28"/>
  <c r="J21" i="28"/>
  <c r="L21" i="28" s="1"/>
  <c r="M20" i="28"/>
  <c r="V20" i="28"/>
  <c r="R20" i="28"/>
  <c r="N20" i="28"/>
  <c r="J20" i="28"/>
  <c r="V19" i="28"/>
  <c r="R19" i="28"/>
  <c r="J19" i="28"/>
  <c r="M19" i="28" s="1"/>
  <c r="V18" i="28"/>
  <c r="R18" i="28"/>
  <c r="N18" i="28"/>
  <c r="J18" i="28"/>
  <c r="L18" i="28" s="1"/>
  <c r="V17" i="28"/>
  <c r="R17" i="28"/>
  <c r="M17" i="28"/>
  <c r="N17" i="28"/>
  <c r="J17" i="28"/>
  <c r="V16" i="28"/>
  <c r="R16" i="28"/>
  <c r="N16" i="28"/>
  <c r="J16" i="28"/>
  <c r="M16" i="28" s="1"/>
  <c r="V15" i="28"/>
  <c r="R15" i="28"/>
  <c r="K15" i="28"/>
  <c r="L15" i="28" s="1"/>
  <c r="J15" i="28"/>
  <c r="M15" i="28" s="1"/>
  <c r="I15" i="28"/>
  <c r="V14" i="28"/>
  <c r="R14" i="28"/>
  <c r="K14" i="28"/>
  <c r="J14" i="28"/>
  <c r="M14" i="28" s="1"/>
  <c r="I14" i="28"/>
  <c r="V13" i="28"/>
  <c r="R13" i="28"/>
  <c r="K13" i="28"/>
  <c r="L13" i="28" s="1"/>
  <c r="J13" i="28"/>
  <c r="M13" i="28" s="1"/>
  <c r="I13" i="28"/>
  <c r="V12" i="28"/>
  <c r="R12" i="28"/>
  <c r="K12" i="28"/>
  <c r="J12" i="28"/>
  <c r="M12" i="28" s="1"/>
  <c r="I12" i="28"/>
  <c r="V11" i="28"/>
  <c r="R11" i="28"/>
  <c r="K11" i="28"/>
  <c r="J11" i="28"/>
  <c r="I11" i="28"/>
  <c r="V10" i="28"/>
  <c r="R10" i="28"/>
  <c r="K10" i="28"/>
  <c r="J10" i="28"/>
  <c r="M10" i="28" s="1"/>
  <c r="I10" i="28"/>
  <c r="V9" i="28"/>
  <c r="R9" i="28"/>
  <c r="K9" i="28"/>
  <c r="J9" i="28"/>
  <c r="M9" i="28" s="1"/>
  <c r="I9" i="28"/>
  <c r="V8" i="28"/>
  <c r="R8" i="28"/>
  <c r="K8" i="28"/>
  <c r="J8" i="28"/>
  <c r="M8" i="28" s="1"/>
  <c r="I8" i="28"/>
  <c r="K7" i="28"/>
  <c r="V7" i="28"/>
  <c r="R7" i="28"/>
  <c r="J7" i="28"/>
  <c r="M7" i="28" s="1"/>
  <c r="AJ7" i="28" s="1"/>
  <c r="J6" i="28"/>
  <c r="V6" i="28"/>
  <c r="R6" i="28"/>
  <c r="N6" i="28"/>
  <c r="AK6" i="28" s="1"/>
  <c r="K6" i="28"/>
  <c r="I6" i="28"/>
  <c r="V5" i="28"/>
  <c r="R5" i="28"/>
  <c r="K5" i="28"/>
  <c r="N5" i="28" s="1"/>
  <c r="AK5" i="28" s="1"/>
  <c r="J5" i="28"/>
  <c r="I5" i="28"/>
  <c r="Q21" i="28" l="1"/>
  <c r="Q28" i="28"/>
  <c r="S28" i="28" s="1"/>
  <c r="T28" i="28" s="1"/>
  <c r="L10" i="28"/>
  <c r="L17" i="28"/>
  <c r="L19" i="28"/>
  <c r="L49" i="28"/>
  <c r="L51" i="28"/>
  <c r="L64" i="28"/>
  <c r="L68" i="28"/>
  <c r="N83" i="28"/>
  <c r="Q83" i="28" s="1"/>
  <c r="U83" i="28" s="1"/>
  <c r="AK100" i="28"/>
  <c r="M65" i="28"/>
  <c r="L119" i="28"/>
  <c r="L9" i="28"/>
  <c r="Q17" i="28"/>
  <c r="U17" i="28" s="1"/>
  <c r="L20" i="28"/>
  <c r="L66" i="28"/>
  <c r="M85" i="28"/>
  <c r="Q85" i="28" s="1"/>
  <c r="M95" i="28"/>
  <c r="L96" i="28"/>
  <c r="L118" i="28"/>
  <c r="K119" i="28"/>
  <c r="L12" i="28"/>
  <c r="L14" i="28"/>
  <c r="L16" i="28"/>
  <c r="L23" i="28"/>
  <c r="L37" i="28"/>
  <c r="L39" i="28"/>
  <c r="L41" i="28"/>
  <c r="L43" i="28"/>
  <c r="L45" i="28"/>
  <c r="L47" i="28"/>
  <c r="L50" i="28"/>
  <c r="M53" i="28"/>
  <c r="AJ53" i="28" s="1"/>
  <c r="M54" i="28"/>
  <c r="AJ54" i="28" s="1"/>
  <c r="M59" i="28"/>
  <c r="AJ59" i="28" s="1"/>
  <c r="N70" i="28"/>
  <c r="Q70" i="28" s="1"/>
  <c r="L71" i="28"/>
  <c r="U84" i="28"/>
  <c r="L91" i="28"/>
  <c r="L93" i="28"/>
  <c r="AJ100" i="28"/>
  <c r="AK101" i="28"/>
  <c r="L11" i="28"/>
  <c r="M11" i="28"/>
  <c r="Q11" i="28" s="1"/>
  <c r="L6" i="28"/>
  <c r="M6" i="28"/>
  <c r="L7" i="28"/>
  <c r="N7" i="28"/>
  <c r="AK7" i="28" s="1"/>
  <c r="AJ8" i="28"/>
  <c r="AJ9" i="28"/>
  <c r="AJ10" i="28"/>
  <c r="AJ11" i="28"/>
  <c r="AJ12" i="28"/>
  <c r="AJ13" i="28"/>
  <c r="AJ14" i="28"/>
  <c r="AJ15" i="28"/>
  <c r="AL17" i="28"/>
  <c r="N26" i="28"/>
  <c r="L26" i="28"/>
  <c r="Q7" i="28"/>
  <c r="AJ16" i="28"/>
  <c r="Q16" i="28"/>
  <c r="AJ19" i="28"/>
  <c r="AL21" i="28"/>
  <c r="U21" i="28"/>
  <c r="S21" i="28"/>
  <c r="L5" i="28"/>
  <c r="M5" i="28"/>
  <c r="AJ20" i="28"/>
  <c r="Q20" i="28"/>
  <c r="AJ23" i="28"/>
  <c r="L25" i="28"/>
  <c r="M25" i="28"/>
  <c r="L30" i="28"/>
  <c r="M30" i="28"/>
  <c r="AJ32" i="28"/>
  <c r="L8" i="28"/>
  <c r="N8" i="28"/>
  <c r="AK8" i="28" s="1"/>
  <c r="AJ24" i="28"/>
  <c r="Q24" i="28"/>
  <c r="N27" i="28"/>
  <c r="L27" i="28"/>
  <c r="M34" i="28"/>
  <c r="L34" i="28"/>
  <c r="AK35" i="28"/>
  <c r="Q35" i="28"/>
  <c r="AK36" i="28"/>
  <c r="Q36" i="28"/>
  <c r="N9" i="28"/>
  <c r="AK9" i="28" s="1"/>
  <c r="N10" i="28"/>
  <c r="AK10" i="28" s="1"/>
  <c r="N11" i="28"/>
  <c r="AK11" i="28" s="1"/>
  <c r="N12" i="28"/>
  <c r="AK12" i="28" s="1"/>
  <c r="N13" i="28"/>
  <c r="AK13" i="28" s="1"/>
  <c r="N14" i="28"/>
  <c r="AK14" i="28" s="1"/>
  <c r="N15" i="28"/>
  <c r="AK15" i="28" s="1"/>
  <c r="M18" i="28"/>
  <c r="N19" i="28"/>
  <c r="M22" i="28"/>
  <c r="N23" i="28"/>
  <c r="W33" i="28"/>
  <c r="Q49" i="28"/>
  <c r="AJ52" i="28"/>
  <c r="Q52" i="28"/>
  <c r="Q60" i="28"/>
  <c r="AJ60" i="28"/>
  <c r="M61" i="28"/>
  <c r="L61" i="28"/>
  <c r="T62" i="28"/>
  <c r="W62" i="28"/>
  <c r="AJ17" i="28"/>
  <c r="AJ21" i="28"/>
  <c r="Q31" i="28"/>
  <c r="AJ31" i="28"/>
  <c r="Q37" i="28"/>
  <c r="AJ37" i="28"/>
  <c r="Q38" i="28"/>
  <c r="AJ38" i="28"/>
  <c r="AJ39" i="28"/>
  <c r="AJ40" i="28"/>
  <c r="AJ41" i="28"/>
  <c r="AJ42" i="28"/>
  <c r="AJ43" i="28"/>
  <c r="AJ44" i="28"/>
  <c r="AJ45" i="28"/>
  <c r="AJ46" i="28"/>
  <c r="Q53" i="28"/>
  <c r="W29" i="28"/>
  <c r="L32" i="28"/>
  <c r="N32" i="28"/>
  <c r="AK32" i="28" s="1"/>
  <c r="L35" i="28"/>
  <c r="L36" i="28"/>
  <c r="N56" i="28"/>
  <c r="L56" i="28"/>
  <c r="L58" i="28"/>
  <c r="M58" i="28"/>
  <c r="R111" i="28"/>
  <c r="R120" i="28" s="1"/>
  <c r="V111" i="28"/>
  <c r="V120" i="28" s="1"/>
  <c r="V121" i="28" s="1"/>
  <c r="M26" i="28"/>
  <c r="AJ28" i="28"/>
  <c r="L31" i="28"/>
  <c r="AJ48" i="28"/>
  <c r="Q48" i="28"/>
  <c r="Q50" i="28"/>
  <c r="AJ50" i="28"/>
  <c r="L55" i="28"/>
  <c r="N55" i="28"/>
  <c r="M57" i="28"/>
  <c r="L57" i="28"/>
  <c r="N39" i="28"/>
  <c r="AK39" i="28" s="1"/>
  <c r="N40" i="28"/>
  <c r="AK40" i="28" s="1"/>
  <c r="N41" i="28"/>
  <c r="AK41" i="28" s="1"/>
  <c r="N42" i="28"/>
  <c r="AK42" i="28" s="1"/>
  <c r="N43" i="28"/>
  <c r="AK43" i="28" s="1"/>
  <c r="N44" i="28"/>
  <c r="AK44" i="28" s="1"/>
  <c r="N45" i="28"/>
  <c r="AK45" i="28" s="1"/>
  <c r="N46" i="28"/>
  <c r="AK46" i="28" s="1"/>
  <c r="N47" i="28"/>
  <c r="AK47" i="28" s="1"/>
  <c r="N51" i="28"/>
  <c r="Q56" i="28"/>
  <c r="Q59" i="28"/>
  <c r="Q69" i="28"/>
  <c r="AK70" i="28"/>
  <c r="AK71" i="28"/>
  <c r="Q71" i="28"/>
  <c r="Q47" i="28"/>
  <c r="L48" i="28"/>
  <c r="L52" i="28"/>
  <c r="Q54" i="28"/>
  <c r="AJ64" i="28"/>
  <c r="Q64" i="28"/>
  <c r="AJ66" i="28"/>
  <c r="Q66" i="28"/>
  <c r="AJ68" i="28"/>
  <c r="Q68" i="28"/>
  <c r="AL70" i="28"/>
  <c r="U70" i="28"/>
  <c r="S70" i="28"/>
  <c r="N73" i="28"/>
  <c r="L73" i="28"/>
  <c r="Q76" i="28"/>
  <c r="AK76" i="28"/>
  <c r="N77" i="28"/>
  <c r="L77" i="28"/>
  <c r="N74" i="28"/>
  <c r="L74" i="28"/>
  <c r="L60" i="28"/>
  <c r="AJ63" i="28"/>
  <c r="Q63" i="28"/>
  <c r="AJ65" i="28"/>
  <c r="Q65" i="28"/>
  <c r="AJ67" i="28"/>
  <c r="Q67" i="28"/>
  <c r="N79" i="28"/>
  <c r="Q79" i="28" s="1"/>
  <c r="L79" i="28"/>
  <c r="N82" i="28"/>
  <c r="Q82" i="28" s="1"/>
  <c r="L82" i="28"/>
  <c r="L69" i="28"/>
  <c r="N72" i="28"/>
  <c r="N75" i="28"/>
  <c r="L76" i="28"/>
  <c r="N78" i="28"/>
  <c r="Q78" i="28" s="1"/>
  <c r="K80" i="28"/>
  <c r="K111" i="28" s="1"/>
  <c r="K120" i="28" s="1"/>
  <c r="AL85" i="28"/>
  <c r="U85" i="28"/>
  <c r="S85" i="28"/>
  <c r="AJ85" i="28"/>
  <c r="AJ91" i="28"/>
  <c r="Q91" i="28"/>
  <c r="AJ96" i="28"/>
  <c r="Q96" i="28"/>
  <c r="S100" i="28"/>
  <c r="AL100" i="28"/>
  <c r="U100" i="28"/>
  <c r="AL102" i="28"/>
  <c r="L102" i="28"/>
  <c r="AJ102" i="28"/>
  <c r="S83" i="28"/>
  <c r="S84" i="28"/>
  <c r="AJ92" i="28"/>
  <c r="Q92" i="28"/>
  <c r="AL104" i="28"/>
  <c r="S104" i="28"/>
  <c r="U104" i="28"/>
  <c r="N119" i="28"/>
  <c r="AK119" i="28" s="1"/>
  <c r="Q118" i="28"/>
  <c r="Q119" i="28" s="1"/>
  <c r="L86" i="28"/>
  <c r="M86" i="28"/>
  <c r="M88" i="28"/>
  <c r="L88" i="28"/>
  <c r="AJ93" i="28"/>
  <c r="Q93" i="28"/>
  <c r="T115" i="28"/>
  <c r="U116" i="28"/>
  <c r="AL116" i="28"/>
  <c r="S116" i="28"/>
  <c r="W117" i="28"/>
  <c r="T117" i="28"/>
  <c r="K81" i="28"/>
  <c r="W87" i="28"/>
  <c r="AJ90" i="28"/>
  <c r="Q90" i="28"/>
  <c r="AJ94" i="28"/>
  <c r="Q94" i="28"/>
  <c r="AJ95" i="28"/>
  <c r="Q95" i="28"/>
  <c r="AK103" i="28"/>
  <c r="M89" i="28"/>
  <c r="L101" i="28"/>
  <c r="AL101" i="28" s="1"/>
  <c r="S102" i="28"/>
  <c r="AL115" i="28"/>
  <c r="AL117" i="28"/>
  <c r="S101" i="28"/>
  <c r="AL103" i="28"/>
  <c r="U115" i="28"/>
  <c r="AJ116" i="28"/>
  <c r="U117" i="28"/>
  <c r="U102" i="28"/>
  <c r="AJ104" i="28"/>
  <c r="G5" i="8"/>
  <c r="P5" i="8"/>
  <c r="H5" i="8"/>
  <c r="R8" i="4"/>
  <c r="Q8" i="4"/>
  <c r="Q27" i="28" l="1"/>
  <c r="U27" i="28" s="1"/>
  <c r="U28" i="28"/>
  <c r="W28" i="28" s="1"/>
  <c r="AM28" i="28" s="1"/>
  <c r="AL28" i="28"/>
  <c r="Q55" i="28"/>
  <c r="AL55" i="28" s="1"/>
  <c r="Q23" i="28"/>
  <c r="S23" i="28" s="1"/>
  <c r="S17" i="28"/>
  <c r="T17" i="28" s="1"/>
  <c r="W17" i="28" s="1"/>
  <c r="AM17" i="28" s="1"/>
  <c r="Q15" i="28"/>
  <c r="K123" i="28"/>
  <c r="K121" i="28"/>
  <c r="S119" i="28"/>
  <c r="AL119" i="28"/>
  <c r="S95" i="28"/>
  <c r="AL95" i="28"/>
  <c r="U95" i="28"/>
  <c r="S90" i="28"/>
  <c r="AL90" i="28"/>
  <c r="U90" i="28"/>
  <c r="S93" i="28"/>
  <c r="AL93" i="28"/>
  <c r="U93" i="28"/>
  <c r="Q86" i="28"/>
  <c r="AJ86" i="28"/>
  <c r="T100" i="28"/>
  <c r="W100" i="28"/>
  <c r="Q75" i="28"/>
  <c r="AK75" i="28"/>
  <c r="U82" i="28"/>
  <c r="S82" i="28"/>
  <c r="S54" i="28"/>
  <c r="U54" i="28"/>
  <c r="AL54" i="28"/>
  <c r="S47" i="28"/>
  <c r="AL47" i="28"/>
  <c r="U47" i="28"/>
  <c r="S69" i="28"/>
  <c r="U69" i="28"/>
  <c r="AL69" i="28"/>
  <c r="Q46" i="28"/>
  <c r="Q44" i="28"/>
  <c r="Q42" i="28"/>
  <c r="Q40" i="28"/>
  <c r="AL38" i="28"/>
  <c r="U38" i="28"/>
  <c r="S38" i="28"/>
  <c r="AL31" i="28"/>
  <c r="U31" i="28"/>
  <c r="S31" i="28"/>
  <c r="AJ61" i="28"/>
  <c r="Q61" i="28"/>
  <c r="AJ34" i="28"/>
  <c r="Q34" i="28"/>
  <c r="W104" i="28"/>
  <c r="T104" i="28"/>
  <c r="T84" i="28"/>
  <c r="W84" i="28" s="1"/>
  <c r="AM84" i="28" s="1"/>
  <c r="S96" i="28"/>
  <c r="AL96" i="28"/>
  <c r="U96" i="28"/>
  <c r="N80" i="28"/>
  <c r="Q80" i="28" s="1"/>
  <c r="L80" i="28"/>
  <c r="Q72" i="28"/>
  <c r="AK72" i="28"/>
  <c r="S65" i="28"/>
  <c r="AL65" i="28"/>
  <c r="U65" i="28"/>
  <c r="Q77" i="28"/>
  <c r="AK77" i="28"/>
  <c r="Q73" i="28"/>
  <c r="AK73" i="28"/>
  <c r="S68" i="28"/>
  <c r="AL68" i="28"/>
  <c r="U68" i="28"/>
  <c r="S64" i="28"/>
  <c r="AL64" i="28"/>
  <c r="U64" i="28"/>
  <c r="AL71" i="28"/>
  <c r="U71" i="28"/>
  <c r="S71" i="28"/>
  <c r="AL59" i="28"/>
  <c r="U59" i="28"/>
  <c r="S59" i="28"/>
  <c r="Q22" i="28"/>
  <c r="AJ22" i="28"/>
  <c r="S35" i="28"/>
  <c r="U35" i="28"/>
  <c r="AL35" i="28"/>
  <c r="S24" i="28"/>
  <c r="AL24" i="28"/>
  <c r="U24" i="28"/>
  <c r="Q32" i="28"/>
  <c r="Q25" i="28"/>
  <c r="AJ25" i="28"/>
  <c r="S20" i="28"/>
  <c r="AL20" i="28"/>
  <c r="U20" i="28"/>
  <c r="J120" i="28"/>
  <c r="L111" i="28"/>
  <c r="Q19" i="28"/>
  <c r="S7" i="28"/>
  <c r="U7" i="28"/>
  <c r="AL7" i="28"/>
  <c r="Q14" i="28"/>
  <c r="Q12" i="28"/>
  <c r="Q10" i="28"/>
  <c r="Q8" i="28"/>
  <c r="Q89" i="28"/>
  <c r="AJ89" i="28"/>
  <c r="S94" i="28"/>
  <c r="AL94" i="28"/>
  <c r="U94" i="28"/>
  <c r="T116" i="28"/>
  <c r="W116" i="28"/>
  <c r="W115" i="28"/>
  <c r="AL118" i="28"/>
  <c r="S118" i="28"/>
  <c r="U118" i="28"/>
  <c r="U119" i="28" s="1"/>
  <c r="T83" i="28"/>
  <c r="W83" i="28"/>
  <c r="T85" i="28"/>
  <c r="W85" i="28" s="1"/>
  <c r="AM85" i="28" s="1"/>
  <c r="S78" i="28"/>
  <c r="U78" i="28"/>
  <c r="S79" i="28"/>
  <c r="U79" i="28"/>
  <c r="T70" i="28"/>
  <c r="W70" i="28" s="1"/>
  <c r="AM70" i="28" s="1"/>
  <c r="Q51" i="28"/>
  <c r="U56" i="28"/>
  <c r="AL56" i="28"/>
  <c r="S56" i="28"/>
  <c r="Q57" i="28"/>
  <c r="AJ57" i="28"/>
  <c r="AL50" i="28"/>
  <c r="U50" i="28"/>
  <c r="S50" i="28"/>
  <c r="AJ58" i="28"/>
  <c r="Q58" i="28"/>
  <c r="AL53" i="28"/>
  <c r="U53" i="28"/>
  <c r="S53" i="28"/>
  <c r="Q45" i="28"/>
  <c r="Q43" i="28"/>
  <c r="Q41" i="28"/>
  <c r="Q39" i="28"/>
  <c r="AL37" i="28"/>
  <c r="U37" i="28"/>
  <c r="S37" i="28"/>
  <c r="AL60" i="28"/>
  <c r="U60" i="28"/>
  <c r="S60" i="28"/>
  <c r="AL49" i="28"/>
  <c r="U49" i="28"/>
  <c r="S49" i="28"/>
  <c r="T21" i="28"/>
  <c r="W21" i="28" s="1"/>
  <c r="AM21" i="28" s="1"/>
  <c r="Q6" i="28"/>
  <c r="AJ6" i="28"/>
  <c r="T101" i="28"/>
  <c r="W101" i="28" s="1"/>
  <c r="T102" i="28"/>
  <c r="W102" i="28"/>
  <c r="N81" i="28"/>
  <c r="N111" i="28" s="1"/>
  <c r="L81" i="28"/>
  <c r="Q88" i="28"/>
  <c r="AJ88" i="28"/>
  <c r="S92" i="28"/>
  <c r="AL92" i="28"/>
  <c r="U92" i="28"/>
  <c r="S91" i="28"/>
  <c r="AL91" i="28"/>
  <c r="U91" i="28"/>
  <c r="S67" i="28"/>
  <c r="AL67" i="28"/>
  <c r="U67" i="28"/>
  <c r="S63" i="28"/>
  <c r="AL63" i="28"/>
  <c r="U63" i="28"/>
  <c r="AK74" i="28"/>
  <c r="Q74" i="28"/>
  <c r="AL76" i="28"/>
  <c r="U76" i="28"/>
  <c r="S76" i="28"/>
  <c r="S66" i="28"/>
  <c r="AL66" i="28"/>
  <c r="U66" i="28"/>
  <c r="S55" i="28"/>
  <c r="U55" i="28"/>
  <c r="S48" i="28"/>
  <c r="AL48" i="28"/>
  <c r="U48" i="28"/>
  <c r="AJ26" i="28"/>
  <c r="Q26" i="28"/>
  <c r="AL27" i="28"/>
  <c r="S27" i="28"/>
  <c r="S52" i="28"/>
  <c r="AL52" i="28"/>
  <c r="U52" i="28"/>
  <c r="Q18" i="28"/>
  <c r="AJ18" i="28"/>
  <c r="S36" i="28"/>
  <c r="U36" i="28"/>
  <c r="AL36" i="28"/>
  <c r="AJ30" i="28"/>
  <c r="Q30" i="28"/>
  <c r="U23" i="28"/>
  <c r="M111" i="28"/>
  <c r="Q5" i="28"/>
  <c r="AJ5" i="28"/>
  <c r="S16" i="28"/>
  <c r="AL16" i="28"/>
  <c r="U16" i="28"/>
  <c r="S15" i="28"/>
  <c r="AL15" i="28"/>
  <c r="U15" i="28"/>
  <c r="Q13" i="28"/>
  <c r="S11" i="28"/>
  <c r="AL11" i="28"/>
  <c r="U11" i="28"/>
  <c r="Q9" i="28"/>
  <c r="X51" i="24"/>
  <c r="AL23" i="28" l="1"/>
  <c r="N120" i="28"/>
  <c r="AK111" i="28"/>
  <c r="T55" i="28"/>
  <c r="W55" i="28" s="1"/>
  <c r="AM55" i="28" s="1"/>
  <c r="T15" i="28"/>
  <c r="W15" i="28" s="1"/>
  <c r="AM15" i="28" s="1"/>
  <c r="AL18" i="28"/>
  <c r="U18" i="28"/>
  <c r="S18" i="28"/>
  <c r="T27" i="28"/>
  <c r="W27" i="28" s="1"/>
  <c r="AM27" i="28" s="1"/>
  <c r="AL39" i="28"/>
  <c r="U39" i="28"/>
  <c r="S39" i="28"/>
  <c r="T53" i="28"/>
  <c r="W53" i="28"/>
  <c r="AM53" i="28" s="1"/>
  <c r="S10" i="28"/>
  <c r="AL10" i="28"/>
  <c r="U10" i="28"/>
  <c r="T35" i="28"/>
  <c r="W35" i="28" s="1"/>
  <c r="AM35" i="28" s="1"/>
  <c r="S9" i="28"/>
  <c r="AL9" i="28"/>
  <c r="U9" i="28"/>
  <c r="S13" i="28"/>
  <c r="AL13" i="28"/>
  <c r="U13" i="28"/>
  <c r="AL5" i="28"/>
  <c r="U5" i="28"/>
  <c r="S5" i="28"/>
  <c r="T23" i="28"/>
  <c r="W23" i="28" s="1"/>
  <c r="AM23" i="28" s="1"/>
  <c r="W66" i="28"/>
  <c r="AM66" i="28" s="1"/>
  <c r="T66" i="28"/>
  <c r="S74" i="28"/>
  <c r="AL74" i="28"/>
  <c r="U74" i="28"/>
  <c r="T63" i="28"/>
  <c r="W63" i="28" s="1"/>
  <c r="AM63" i="28" s="1"/>
  <c r="T37" i="28"/>
  <c r="W37" i="28"/>
  <c r="AM37" i="28" s="1"/>
  <c r="AL41" i="28"/>
  <c r="U41" i="28"/>
  <c r="S41" i="28"/>
  <c r="T50" i="28"/>
  <c r="W50" i="28" s="1"/>
  <c r="AM50" i="28" s="1"/>
  <c r="AL57" i="28"/>
  <c r="U57" i="28"/>
  <c r="S57" i="28"/>
  <c r="S51" i="28"/>
  <c r="AL51" i="28"/>
  <c r="U51" i="28"/>
  <c r="T79" i="28"/>
  <c r="W79" i="28" s="1"/>
  <c r="T118" i="28"/>
  <c r="W118" i="28" s="1"/>
  <c r="AM118" i="28" s="1"/>
  <c r="S12" i="28"/>
  <c r="AL12" i="28"/>
  <c r="U12" i="28"/>
  <c r="T7" i="28"/>
  <c r="W7" i="28" s="1"/>
  <c r="AM7" i="28" s="1"/>
  <c r="AL25" i="28"/>
  <c r="U25" i="28"/>
  <c r="S25" i="28"/>
  <c r="T24" i="28"/>
  <c r="W24" i="28" s="1"/>
  <c r="AM24" i="28" s="1"/>
  <c r="T65" i="28"/>
  <c r="W65" i="28" s="1"/>
  <c r="AM65" i="28" s="1"/>
  <c r="U80" i="28"/>
  <c r="S80" i="28"/>
  <c r="S34" i="28"/>
  <c r="AL34" i="28"/>
  <c r="U34" i="28"/>
  <c r="T31" i="28"/>
  <c r="W31" i="28" s="1"/>
  <c r="AM31" i="28" s="1"/>
  <c r="AL44" i="28"/>
  <c r="U44" i="28"/>
  <c r="S44" i="28"/>
  <c r="T69" i="28"/>
  <c r="W69" i="28"/>
  <c r="AM69" i="28" s="1"/>
  <c r="T90" i="28"/>
  <c r="W90" i="28" s="1"/>
  <c r="AM90" i="28" s="1"/>
  <c r="T36" i="28"/>
  <c r="W36" i="28"/>
  <c r="AM36" i="28" s="1"/>
  <c r="T92" i="28"/>
  <c r="W92" i="28" s="1"/>
  <c r="AM92" i="28" s="1"/>
  <c r="Q81" i="28"/>
  <c r="AK81" i="28"/>
  <c r="T60" i="28"/>
  <c r="W60" i="28" s="1"/>
  <c r="AM60" i="28" s="1"/>
  <c r="AL43" i="28"/>
  <c r="U43" i="28"/>
  <c r="S43" i="28"/>
  <c r="T56" i="28"/>
  <c r="W56" i="28" s="1"/>
  <c r="AM56" i="28" s="1"/>
  <c r="AL89" i="28"/>
  <c r="U89" i="28"/>
  <c r="S89" i="28"/>
  <c r="S14" i="28"/>
  <c r="AL14" i="28"/>
  <c r="U14" i="28"/>
  <c r="S19" i="28"/>
  <c r="AL19" i="28"/>
  <c r="U19" i="28"/>
  <c r="U32" i="28"/>
  <c r="AL32" i="28"/>
  <c r="S32" i="28"/>
  <c r="AL22" i="28"/>
  <c r="U22" i="28"/>
  <c r="S22" i="28"/>
  <c r="T71" i="28"/>
  <c r="W71" i="28"/>
  <c r="AM71" i="28" s="1"/>
  <c r="W68" i="28"/>
  <c r="AM68" i="28" s="1"/>
  <c r="T68" i="28"/>
  <c r="AL77" i="28"/>
  <c r="U77" i="28"/>
  <c r="S77" i="28"/>
  <c r="AL46" i="28"/>
  <c r="U46" i="28"/>
  <c r="S46" i="28"/>
  <c r="W93" i="28"/>
  <c r="AM93" i="28" s="1"/>
  <c r="T93" i="28"/>
  <c r="S30" i="28"/>
  <c r="AL30" i="28"/>
  <c r="U30" i="28"/>
  <c r="T52" i="28"/>
  <c r="W52" i="28" s="1"/>
  <c r="AM52" i="28" s="1"/>
  <c r="S26" i="28"/>
  <c r="U26" i="28"/>
  <c r="AL26" i="28"/>
  <c r="T91" i="28"/>
  <c r="W91" i="28" s="1"/>
  <c r="AM91" i="28" s="1"/>
  <c r="T49" i="28"/>
  <c r="W49" i="28"/>
  <c r="AM49" i="28" s="1"/>
  <c r="AL45" i="28"/>
  <c r="U45" i="28"/>
  <c r="S45" i="28"/>
  <c r="S58" i="28"/>
  <c r="AL58" i="28"/>
  <c r="U58" i="28"/>
  <c r="T78" i="28"/>
  <c r="W78" i="28" s="1"/>
  <c r="S8" i="28"/>
  <c r="AL8" i="28"/>
  <c r="U8" i="28"/>
  <c r="T20" i="28"/>
  <c r="W20" i="28"/>
  <c r="AM20" i="28" s="1"/>
  <c r="T59" i="28"/>
  <c r="W59" i="28" s="1"/>
  <c r="AM59" i="28" s="1"/>
  <c r="T64" i="28"/>
  <c r="W64" i="28" s="1"/>
  <c r="AM64" i="28" s="1"/>
  <c r="S72" i="28"/>
  <c r="AL72" i="28"/>
  <c r="U72" i="28"/>
  <c r="S61" i="28"/>
  <c r="U61" i="28"/>
  <c r="AL61" i="28"/>
  <c r="AL40" i="28"/>
  <c r="U40" i="28"/>
  <c r="S40" i="28"/>
  <c r="T54" i="28"/>
  <c r="W54" i="28" s="1"/>
  <c r="AM54" i="28" s="1"/>
  <c r="S75" i="28"/>
  <c r="AL75" i="28"/>
  <c r="U75" i="28"/>
  <c r="S86" i="28"/>
  <c r="AL86" i="28"/>
  <c r="U86" i="28"/>
  <c r="M120" i="28"/>
  <c r="AJ111" i="28"/>
  <c r="T76" i="28"/>
  <c r="W76" i="28"/>
  <c r="AM76" i="28" s="1"/>
  <c r="T16" i="28"/>
  <c r="W16" i="28"/>
  <c r="AM16" i="28" s="1"/>
  <c r="T48" i="28"/>
  <c r="W48" i="28" s="1"/>
  <c r="AM48" i="28" s="1"/>
  <c r="T11" i="28"/>
  <c r="W11" i="28" s="1"/>
  <c r="AM11" i="28" s="1"/>
  <c r="T67" i="28"/>
  <c r="W67" i="28" s="1"/>
  <c r="AM67" i="28" s="1"/>
  <c r="AL88" i="28"/>
  <c r="U88" i="28"/>
  <c r="S88" i="28"/>
  <c r="AL6" i="28"/>
  <c r="U6" i="28"/>
  <c r="S6" i="28"/>
  <c r="T94" i="28"/>
  <c r="W94" i="28" s="1"/>
  <c r="AM94" i="28" s="1"/>
  <c r="J121" i="28"/>
  <c r="L121" i="28" s="1"/>
  <c r="J123" i="28"/>
  <c r="L120" i="28"/>
  <c r="L123" i="28" s="1"/>
  <c r="AL73" i="28"/>
  <c r="U73" i="28"/>
  <c r="S73" i="28"/>
  <c r="T96" i="28"/>
  <c r="W96" i="28" s="1"/>
  <c r="AM96" i="28" s="1"/>
  <c r="T38" i="28"/>
  <c r="W38" i="28" s="1"/>
  <c r="AM38" i="28" s="1"/>
  <c r="AL42" i="28"/>
  <c r="U42" i="28"/>
  <c r="S42" i="28"/>
  <c r="T47" i="28"/>
  <c r="W47" i="28" s="1"/>
  <c r="AM47" i="28" s="1"/>
  <c r="T82" i="28"/>
  <c r="W82" i="28" s="1"/>
  <c r="T95" i="28"/>
  <c r="W95" i="28" s="1"/>
  <c r="AM95" i="28" s="1"/>
  <c r="R650" i="4"/>
  <c r="R651" i="4"/>
  <c r="R652" i="4"/>
  <c r="R653" i="4"/>
  <c r="R654" i="4"/>
  <c r="R655" i="4"/>
  <c r="R656" i="4"/>
  <c r="R657" i="4"/>
  <c r="R585" i="4"/>
  <c r="R586" i="4"/>
  <c r="R587" i="4"/>
  <c r="R588" i="4"/>
  <c r="R589" i="4"/>
  <c r="R590" i="4"/>
  <c r="R591" i="4"/>
  <c r="R592" i="4"/>
  <c r="R593" i="4"/>
  <c r="R594" i="4"/>
  <c r="R595" i="4"/>
  <c r="R596" i="4"/>
  <c r="R597" i="4"/>
  <c r="R598" i="4"/>
  <c r="R599" i="4"/>
  <c r="R600" i="4"/>
  <c r="R601" i="4"/>
  <c r="R602" i="4"/>
  <c r="R603" i="4"/>
  <c r="R604" i="4"/>
  <c r="R605" i="4"/>
  <c r="R606" i="4"/>
  <c r="R607" i="4"/>
  <c r="R608" i="4"/>
  <c r="R609" i="4"/>
  <c r="R610" i="4"/>
  <c r="R611" i="4"/>
  <c r="R612" i="4"/>
  <c r="R613" i="4"/>
  <c r="R614" i="4"/>
  <c r="R615" i="4"/>
  <c r="R616" i="4"/>
  <c r="R617" i="4"/>
  <c r="R618" i="4"/>
  <c r="R619" i="4"/>
  <c r="R620" i="4"/>
  <c r="R621" i="4"/>
  <c r="R622" i="4"/>
  <c r="R623" i="4"/>
  <c r="R624" i="4"/>
  <c r="R625" i="4"/>
  <c r="R626" i="4"/>
  <c r="R627" i="4"/>
  <c r="R628" i="4"/>
  <c r="R629" i="4"/>
  <c r="R630" i="4"/>
  <c r="R631" i="4"/>
  <c r="R632" i="4"/>
  <c r="R633" i="4"/>
  <c r="R634" i="4"/>
  <c r="R635" i="4"/>
  <c r="R636" i="4"/>
  <c r="R637" i="4"/>
  <c r="R638" i="4"/>
  <c r="R639" i="4"/>
  <c r="R640" i="4"/>
  <c r="R641" i="4"/>
  <c r="R642" i="4"/>
  <c r="R643" i="4"/>
  <c r="R644" i="4"/>
  <c r="R645" i="4"/>
  <c r="R646" i="4"/>
  <c r="R647" i="4"/>
  <c r="R648" i="4"/>
  <c r="T119" i="28" l="1"/>
  <c r="W119" i="28" s="1"/>
  <c r="T72" i="28"/>
  <c r="W72" i="28" s="1"/>
  <c r="AM72" i="28" s="1"/>
  <c r="T30" i="28"/>
  <c r="W30" i="28" s="1"/>
  <c r="AM30" i="28" s="1"/>
  <c r="T46" i="28"/>
  <c r="W46" i="28"/>
  <c r="AM46" i="28" s="1"/>
  <c r="T86" i="28"/>
  <c r="W86" i="28" s="1"/>
  <c r="AM86" i="28" s="1"/>
  <c r="T42" i="28"/>
  <c r="W42" i="28"/>
  <c r="AM42" i="28" s="1"/>
  <c r="M121" i="28"/>
  <c r="AJ120" i="28"/>
  <c r="T45" i="28"/>
  <c r="W45" i="28"/>
  <c r="AM45" i="28" s="1"/>
  <c r="T22" i="28"/>
  <c r="W22" i="28" s="1"/>
  <c r="AM22" i="28" s="1"/>
  <c r="T19" i="28"/>
  <c r="W19" i="28" s="1"/>
  <c r="AM19" i="28" s="1"/>
  <c r="T89" i="28"/>
  <c r="W89" i="28" s="1"/>
  <c r="AM89" i="28" s="1"/>
  <c r="T44" i="28"/>
  <c r="W44" i="28"/>
  <c r="AM44" i="28" s="1"/>
  <c r="T80" i="28"/>
  <c r="W80" i="28" s="1"/>
  <c r="T51" i="28"/>
  <c r="W51" i="28" s="1"/>
  <c r="AM51" i="28" s="1"/>
  <c r="T5" i="28"/>
  <c r="W5" i="28" s="1"/>
  <c r="AM5" i="28" s="1"/>
  <c r="T26" i="28"/>
  <c r="W26" i="28" s="1"/>
  <c r="AM26" i="28" s="1"/>
  <c r="T77" i="28"/>
  <c r="W77" i="28" s="1"/>
  <c r="AM77" i="28" s="1"/>
  <c r="T43" i="28"/>
  <c r="W43" i="28"/>
  <c r="AM43" i="28" s="1"/>
  <c r="W12" i="28"/>
  <c r="AM12" i="28" s="1"/>
  <c r="T12" i="28"/>
  <c r="T57" i="28"/>
  <c r="W57" i="28" s="1"/>
  <c r="AM57" i="28" s="1"/>
  <c r="T9" i="28"/>
  <c r="W9" i="28" s="1"/>
  <c r="AM9" i="28" s="1"/>
  <c r="T39" i="28"/>
  <c r="W39" i="28"/>
  <c r="AM39" i="28" s="1"/>
  <c r="T40" i="28"/>
  <c r="W40" i="28"/>
  <c r="AM40" i="28" s="1"/>
  <c r="T75" i="28"/>
  <c r="W75" i="28" s="1"/>
  <c r="AM75" i="28" s="1"/>
  <c r="T61" i="28"/>
  <c r="W61" i="28" s="1"/>
  <c r="AM61" i="28" s="1"/>
  <c r="T8" i="28"/>
  <c r="W8" i="28" s="1"/>
  <c r="AM8" i="28" s="1"/>
  <c r="T25" i="28"/>
  <c r="W25" i="28"/>
  <c r="AM25" i="28" s="1"/>
  <c r="T41" i="28"/>
  <c r="W41" i="28"/>
  <c r="AM41" i="28" s="1"/>
  <c r="T13" i="28"/>
  <c r="W13" i="28" s="1"/>
  <c r="AM13" i="28" s="1"/>
  <c r="T10" i="28"/>
  <c r="W10" i="28" s="1"/>
  <c r="AM10" i="28" s="1"/>
  <c r="T18" i="28"/>
  <c r="W18" i="28" s="1"/>
  <c r="AM18" i="28" s="1"/>
  <c r="T88" i="28"/>
  <c r="W88" i="28" s="1"/>
  <c r="AM88" i="28" s="1"/>
  <c r="T73" i="28"/>
  <c r="W73" i="28"/>
  <c r="AM73" i="28" s="1"/>
  <c r="T6" i="28"/>
  <c r="W6" i="28" s="1"/>
  <c r="AM6" i="28" s="1"/>
  <c r="T58" i="28"/>
  <c r="W58" i="28"/>
  <c r="AM58" i="28" s="1"/>
  <c r="T32" i="28"/>
  <c r="W32" i="28"/>
  <c r="AM32" i="28" s="1"/>
  <c r="T14" i="28"/>
  <c r="W14" i="28" s="1"/>
  <c r="AM14" i="28" s="1"/>
  <c r="AL81" i="28"/>
  <c r="U81" i="28"/>
  <c r="U111" i="28" s="1"/>
  <c r="U120" i="28" s="1"/>
  <c r="U121" i="28" s="1"/>
  <c r="S81" i="28"/>
  <c r="T34" i="28"/>
  <c r="W34" i="28" s="1"/>
  <c r="AM34" i="28" s="1"/>
  <c r="T74" i="28"/>
  <c r="W74" i="28" s="1"/>
  <c r="AM74" i="28" s="1"/>
  <c r="Q111" i="28"/>
  <c r="N121" i="28"/>
  <c r="AK120" i="28"/>
  <c r="R55" i="4"/>
  <c r="S111" i="28" l="1"/>
  <c r="AL111" i="28"/>
  <c r="Q120" i="28"/>
  <c r="T81" i="28"/>
  <c r="W81" i="28" s="1"/>
  <c r="AM81" i="28" s="1"/>
  <c r="T111" i="28"/>
  <c r="T120" i="28" s="1"/>
  <c r="T121" i="28" s="1"/>
  <c r="Q121" i="28"/>
  <c r="S121" i="28" s="1"/>
  <c r="O51" i="24"/>
  <c r="AE46" i="24"/>
  <c r="AB46" i="24"/>
  <c r="AA46" i="24"/>
  <c r="Y46" i="24"/>
  <c r="AE45" i="24"/>
  <c r="AB45" i="24"/>
  <c r="AA45" i="24"/>
  <c r="Y45" i="24"/>
  <c r="AD36" i="24"/>
  <c r="AC36" i="24"/>
  <c r="AB35" i="24"/>
  <c r="AA35" i="24"/>
  <c r="AE34" i="24"/>
  <c r="AD34" i="24"/>
  <c r="AC34" i="24"/>
  <c r="AB34" i="24"/>
  <c r="AA34" i="24"/>
  <c r="Z34" i="24"/>
  <c r="AE33" i="24"/>
  <c r="AD33" i="24"/>
  <c r="AC33" i="24"/>
  <c r="AB33" i="24"/>
  <c r="AA33" i="24"/>
  <c r="Z33" i="24"/>
  <c r="Z32" i="24"/>
  <c r="AA32" i="24"/>
  <c r="AB32" i="24"/>
  <c r="AC32" i="24"/>
  <c r="AD32" i="24"/>
  <c r="AE32" i="24"/>
  <c r="AE31" i="24"/>
  <c r="AD31" i="24"/>
  <c r="AC31" i="24"/>
  <c r="AB31" i="24"/>
  <c r="AA31" i="24"/>
  <c r="Z31" i="24"/>
  <c r="AE30" i="24"/>
  <c r="AD30" i="24"/>
  <c r="AC30" i="24"/>
  <c r="AB30" i="24"/>
  <c r="AA30" i="24"/>
  <c r="Z30" i="24"/>
  <c r="AD29" i="24"/>
  <c r="AC29" i="24"/>
  <c r="AB29" i="24"/>
  <c r="AA29" i="24"/>
  <c r="AB28" i="24"/>
  <c r="AA28" i="24"/>
  <c r="AD27" i="24"/>
  <c r="AC27" i="24"/>
  <c r="AB27" i="24"/>
  <c r="AA27" i="24"/>
  <c r="Z26" i="24"/>
  <c r="AA26" i="24"/>
  <c r="AB26" i="24"/>
  <c r="AC26" i="24"/>
  <c r="AD26" i="24"/>
  <c r="AE26" i="24"/>
  <c r="AE25" i="24"/>
  <c r="AD25" i="24"/>
  <c r="AC25" i="24"/>
  <c r="AB25" i="24"/>
  <c r="AA25" i="24"/>
  <c r="Z25" i="24"/>
  <c r="AE24" i="24"/>
  <c r="AD24" i="24"/>
  <c r="AC24" i="24"/>
  <c r="AB24" i="24"/>
  <c r="AA24" i="24"/>
  <c r="Z24" i="24"/>
  <c r="AA23" i="24"/>
  <c r="AB23" i="24"/>
  <c r="AC23" i="24"/>
  <c r="AD23" i="24"/>
  <c r="AE22" i="24"/>
  <c r="AD22" i="24"/>
  <c r="AC22" i="24"/>
  <c r="AB22" i="24"/>
  <c r="AA22" i="24"/>
  <c r="Z22" i="24"/>
  <c r="Z20" i="24"/>
  <c r="AA20" i="24"/>
  <c r="AB20" i="24"/>
  <c r="AC20" i="24"/>
  <c r="AD20" i="24"/>
  <c r="AE20" i="24"/>
  <c r="AE19" i="24"/>
  <c r="AD19" i="24"/>
  <c r="AC19" i="24"/>
  <c r="AB19" i="24"/>
  <c r="AA19" i="24"/>
  <c r="Z19" i="24"/>
  <c r="AE17" i="24"/>
  <c r="AD17" i="24"/>
  <c r="AC17" i="24"/>
  <c r="AB17" i="24"/>
  <c r="AA17" i="24"/>
  <c r="Z17" i="24"/>
  <c r="Y17" i="24"/>
  <c r="AE18" i="24"/>
  <c r="AD18" i="24"/>
  <c r="AC18" i="24"/>
  <c r="AB18" i="24"/>
  <c r="AA18" i="24"/>
  <c r="Z18" i="24"/>
  <c r="Y18" i="24"/>
  <c r="AE16" i="24"/>
  <c r="AD16" i="24"/>
  <c r="AC16" i="24"/>
  <c r="AB16" i="24"/>
  <c r="AA16" i="24"/>
  <c r="Z16" i="24"/>
  <c r="Y16" i="24"/>
  <c r="AE13" i="24"/>
  <c r="AD13" i="24"/>
  <c r="AC13" i="24"/>
  <c r="AB13" i="24"/>
  <c r="AA13" i="24"/>
  <c r="Z13" i="24"/>
  <c r="Y13" i="24"/>
  <c r="AE11" i="24"/>
  <c r="AD11" i="24"/>
  <c r="AC11" i="24"/>
  <c r="AB11" i="24"/>
  <c r="AA11" i="24"/>
  <c r="Z11" i="24"/>
  <c r="Y11" i="24"/>
  <c r="AE9" i="24"/>
  <c r="AD9" i="24"/>
  <c r="AC9" i="24"/>
  <c r="AB9" i="24"/>
  <c r="AA9" i="24"/>
  <c r="Z9" i="24"/>
  <c r="Y9" i="24"/>
  <c r="AE7" i="24"/>
  <c r="AD7" i="24"/>
  <c r="AC7" i="24"/>
  <c r="AB7" i="24"/>
  <c r="AA7" i="24"/>
  <c r="Z7" i="24"/>
  <c r="Y7" i="24"/>
  <c r="AE6" i="24"/>
  <c r="AD6" i="24"/>
  <c r="AC6" i="24"/>
  <c r="AB6" i="24"/>
  <c r="AA6" i="24"/>
  <c r="Z6" i="24"/>
  <c r="Y6" i="24"/>
  <c r="R665" i="4"/>
  <c r="Q665" i="4" s="1"/>
  <c r="R664" i="4"/>
  <c r="Q664" i="4" s="1"/>
  <c r="R663" i="4"/>
  <c r="Q663" i="4" s="1"/>
  <c r="R662" i="4"/>
  <c r="Q662" i="4" s="1"/>
  <c r="R661" i="4"/>
  <c r="Q661" i="4" s="1"/>
  <c r="R660" i="4"/>
  <c r="Q660" i="4" s="1"/>
  <c r="R659" i="4"/>
  <c r="Q659" i="4" s="1"/>
  <c r="R658" i="4"/>
  <c r="Q658" i="4" s="1"/>
  <c r="Q657" i="4"/>
  <c r="Q656" i="4"/>
  <c r="Q655" i="4"/>
  <c r="Q654" i="4"/>
  <c r="Q653" i="4"/>
  <c r="Q652" i="4"/>
  <c r="Q651" i="4"/>
  <c r="Q650" i="4"/>
  <c r="R649" i="4"/>
  <c r="Q649" i="4" s="1"/>
  <c r="Q648" i="4"/>
  <c r="Q647" i="4"/>
  <c r="Q646" i="4"/>
  <c r="Q645" i="4"/>
  <c r="Q644" i="4"/>
  <c r="Q643" i="4"/>
  <c r="Q642" i="4"/>
  <c r="Q641" i="4"/>
  <c r="Q640" i="4"/>
  <c r="Q639" i="4"/>
  <c r="Q638" i="4"/>
  <c r="Q637" i="4"/>
  <c r="Q636" i="4"/>
  <c r="Q635" i="4"/>
  <c r="Q634" i="4"/>
  <c r="Q633" i="4"/>
  <c r="Q632" i="4"/>
  <c r="Q631" i="4"/>
  <c r="Q630" i="4"/>
  <c r="Q629" i="4"/>
  <c r="Q628" i="4"/>
  <c r="Q627" i="4"/>
  <c r="Q626" i="4"/>
  <c r="Q625" i="4"/>
  <c r="Q624" i="4"/>
  <c r="Q623" i="4"/>
  <c r="Q622" i="4"/>
  <c r="Q621" i="4"/>
  <c r="Q620" i="4"/>
  <c r="Q619" i="4"/>
  <c r="Q618" i="4"/>
  <c r="Q617" i="4"/>
  <c r="Q616" i="4"/>
  <c r="Q615" i="4"/>
  <c r="Q614" i="4"/>
  <c r="Q613" i="4"/>
  <c r="Q612" i="4"/>
  <c r="Q611" i="4"/>
  <c r="Q610" i="4"/>
  <c r="Q609" i="4"/>
  <c r="Q608" i="4"/>
  <c r="Q607" i="4"/>
  <c r="Q606" i="4"/>
  <c r="Q605" i="4"/>
  <c r="Q604" i="4"/>
  <c r="Q603" i="4"/>
  <c r="Q602" i="4"/>
  <c r="Q601" i="4"/>
  <c r="Q600" i="4"/>
  <c r="Q599" i="4"/>
  <c r="Q598" i="4"/>
  <c r="Q597" i="4"/>
  <c r="Q596" i="4"/>
  <c r="Q595" i="4"/>
  <c r="Q594" i="4"/>
  <c r="Q593" i="4"/>
  <c r="Q592" i="4"/>
  <c r="Q591" i="4"/>
  <c r="Q590" i="4"/>
  <c r="Q589" i="4"/>
  <c r="Q588" i="4"/>
  <c r="Q587" i="4"/>
  <c r="Q586" i="4"/>
  <c r="Q585" i="4"/>
  <c r="R584" i="4"/>
  <c r="Q584" i="4" s="1"/>
  <c r="R583" i="4"/>
  <c r="Q583" i="4" s="1"/>
  <c r="R582" i="4"/>
  <c r="Q582" i="4" s="1"/>
  <c r="R581" i="4"/>
  <c r="Q581" i="4" s="1"/>
  <c r="R580" i="4"/>
  <c r="Q580" i="4" s="1"/>
  <c r="R579" i="4"/>
  <c r="Q579" i="4" s="1"/>
  <c r="R578" i="4"/>
  <c r="Q578" i="4" s="1"/>
  <c r="R577" i="4"/>
  <c r="Q577" i="4" s="1"/>
  <c r="R576" i="4"/>
  <c r="Q576" i="4" s="1"/>
  <c r="R575" i="4"/>
  <c r="Q575" i="4" s="1"/>
  <c r="R574" i="4"/>
  <c r="Q574" i="4" s="1"/>
  <c r="R573" i="4"/>
  <c r="Q573" i="4" s="1"/>
  <c r="R572" i="4"/>
  <c r="Q572" i="4" s="1"/>
  <c r="R571" i="4"/>
  <c r="Q571" i="4" s="1"/>
  <c r="R570" i="4"/>
  <c r="Q570" i="4" s="1"/>
  <c r="R569" i="4"/>
  <c r="Q569" i="4" s="1"/>
  <c r="R568" i="4"/>
  <c r="Q568" i="4" s="1"/>
  <c r="R567" i="4"/>
  <c r="Q567" i="4" s="1"/>
  <c r="R566" i="4"/>
  <c r="Q566" i="4" s="1"/>
  <c r="R565" i="4"/>
  <c r="Q565" i="4" s="1"/>
  <c r="R564" i="4"/>
  <c r="Q564" i="4" s="1"/>
  <c r="R563" i="4"/>
  <c r="Q563" i="4" s="1"/>
  <c r="R562" i="4"/>
  <c r="Q562" i="4" s="1"/>
  <c r="R561" i="4"/>
  <c r="Q561" i="4" s="1"/>
  <c r="R560" i="4"/>
  <c r="Q560" i="4" s="1"/>
  <c r="R559" i="4"/>
  <c r="Q559" i="4" s="1"/>
  <c r="R558" i="4"/>
  <c r="Q558" i="4" s="1"/>
  <c r="R557" i="4"/>
  <c r="Q557" i="4" s="1"/>
  <c r="R556" i="4"/>
  <c r="Q556" i="4" s="1"/>
  <c r="R555" i="4"/>
  <c r="Q555" i="4" s="1"/>
  <c r="R554" i="4"/>
  <c r="Q554" i="4" s="1"/>
  <c r="R553" i="4"/>
  <c r="Q553" i="4" s="1"/>
  <c r="R552" i="4"/>
  <c r="Q552" i="4" s="1"/>
  <c r="R551" i="4"/>
  <c r="Q551" i="4" s="1"/>
  <c r="R550" i="4"/>
  <c r="Q550" i="4" s="1"/>
  <c r="R549" i="4"/>
  <c r="Q549" i="4" s="1"/>
  <c r="R548" i="4"/>
  <c r="Q548" i="4" s="1"/>
  <c r="R547" i="4"/>
  <c r="Q547" i="4" s="1"/>
  <c r="R546" i="4"/>
  <c r="Q546" i="4" s="1"/>
  <c r="R545" i="4"/>
  <c r="Q545" i="4" s="1"/>
  <c r="R544" i="4"/>
  <c r="Q544" i="4" s="1"/>
  <c r="R543" i="4"/>
  <c r="Q543" i="4" s="1"/>
  <c r="R542" i="4"/>
  <c r="Q542" i="4" s="1"/>
  <c r="R541" i="4"/>
  <c r="Q541" i="4" s="1"/>
  <c r="R540" i="4"/>
  <c r="Q540" i="4" s="1"/>
  <c r="R539" i="4"/>
  <c r="Q539" i="4" s="1"/>
  <c r="R538" i="4"/>
  <c r="Q538" i="4" s="1"/>
  <c r="R537" i="4"/>
  <c r="Q537" i="4" s="1"/>
  <c r="R536" i="4"/>
  <c r="Q536" i="4" s="1"/>
  <c r="R535" i="4"/>
  <c r="Q535" i="4" s="1"/>
  <c r="R534" i="4"/>
  <c r="Q534" i="4" s="1"/>
  <c r="R533" i="4"/>
  <c r="Q533" i="4" s="1"/>
  <c r="R532" i="4"/>
  <c r="Q532" i="4" s="1"/>
  <c r="R531" i="4"/>
  <c r="Q531" i="4" s="1"/>
  <c r="R530" i="4"/>
  <c r="Q530" i="4" s="1"/>
  <c r="R529" i="4"/>
  <c r="Q529" i="4" s="1"/>
  <c r="R528" i="4"/>
  <c r="Q528" i="4" s="1"/>
  <c r="R527" i="4"/>
  <c r="Q527" i="4" s="1"/>
  <c r="R526" i="4"/>
  <c r="Q526" i="4" s="1"/>
  <c r="R525" i="4"/>
  <c r="Q525" i="4" s="1"/>
  <c r="R524" i="4"/>
  <c r="Q524" i="4" s="1"/>
  <c r="R523" i="4"/>
  <c r="Q523" i="4" s="1"/>
  <c r="R522" i="4"/>
  <c r="Q522" i="4" s="1"/>
  <c r="R521" i="4"/>
  <c r="Q521" i="4" s="1"/>
  <c r="R520" i="4"/>
  <c r="Q520" i="4" s="1"/>
  <c r="R519" i="4"/>
  <c r="Q519" i="4" s="1"/>
  <c r="R518" i="4"/>
  <c r="Q518" i="4" s="1"/>
  <c r="R517" i="4"/>
  <c r="Q517" i="4" s="1"/>
  <c r="R516" i="4"/>
  <c r="Q516" i="4" s="1"/>
  <c r="R515" i="4"/>
  <c r="Q515" i="4" s="1"/>
  <c r="R514" i="4"/>
  <c r="Q514" i="4" s="1"/>
  <c r="R513" i="4"/>
  <c r="Q513" i="4" s="1"/>
  <c r="R512" i="4"/>
  <c r="Q512" i="4" s="1"/>
  <c r="R511" i="4"/>
  <c r="Q511" i="4" s="1"/>
  <c r="R510" i="4"/>
  <c r="Q510" i="4" s="1"/>
  <c r="R506" i="4"/>
  <c r="Q506" i="4" s="1"/>
  <c r="R505" i="4"/>
  <c r="Q505" i="4" s="1"/>
  <c r="R504" i="4"/>
  <c r="Q504" i="4" s="1"/>
  <c r="R503" i="4"/>
  <c r="Q503" i="4" s="1"/>
  <c r="R502" i="4"/>
  <c r="Q502" i="4" s="1"/>
  <c r="G498" i="4"/>
  <c r="R498" i="4" s="1"/>
  <c r="Q498" i="4" s="1"/>
  <c r="G497" i="4"/>
  <c r="R497" i="4" s="1"/>
  <c r="Q497" i="4" s="1"/>
  <c r="G496" i="4"/>
  <c r="R496" i="4" s="1"/>
  <c r="Q496" i="4" s="1"/>
  <c r="G495" i="4"/>
  <c r="R495" i="4" s="1"/>
  <c r="Q495" i="4" s="1"/>
  <c r="G494" i="4"/>
  <c r="R494" i="4" s="1"/>
  <c r="Q494" i="4" s="1"/>
  <c r="G493" i="4"/>
  <c r="R493" i="4" s="1"/>
  <c r="Q493" i="4" s="1"/>
  <c r="G492" i="4"/>
  <c r="R492" i="4" s="1"/>
  <c r="Q492" i="4" s="1"/>
  <c r="G491" i="4"/>
  <c r="R491" i="4" s="1"/>
  <c r="Q491" i="4" s="1"/>
  <c r="G490" i="4"/>
  <c r="R490" i="4" s="1"/>
  <c r="Q490" i="4" s="1"/>
  <c r="G489" i="4"/>
  <c r="R489" i="4" s="1"/>
  <c r="Q489" i="4" s="1"/>
  <c r="G488" i="4"/>
  <c r="R488" i="4" s="1"/>
  <c r="Q488" i="4" s="1"/>
  <c r="G487" i="4"/>
  <c r="R487" i="4" s="1"/>
  <c r="Q487" i="4" s="1"/>
  <c r="G486" i="4"/>
  <c r="R486" i="4" s="1"/>
  <c r="Q486" i="4" s="1"/>
  <c r="G485" i="4"/>
  <c r="R485" i="4" s="1"/>
  <c r="Q485" i="4" s="1"/>
  <c r="G484" i="4"/>
  <c r="R484" i="4" s="1"/>
  <c r="Q484" i="4" s="1"/>
  <c r="G483" i="4"/>
  <c r="R483" i="4" s="1"/>
  <c r="Q483" i="4" s="1"/>
  <c r="G482" i="4"/>
  <c r="R482" i="4" s="1"/>
  <c r="Q482" i="4" s="1"/>
  <c r="G481" i="4"/>
  <c r="R481" i="4" s="1"/>
  <c r="Q481" i="4" s="1"/>
  <c r="G480" i="4"/>
  <c r="R480" i="4" s="1"/>
  <c r="Q480" i="4" s="1"/>
  <c r="G479" i="4"/>
  <c r="R479" i="4" s="1"/>
  <c r="Q479" i="4" s="1"/>
  <c r="G478" i="4"/>
  <c r="R478" i="4" s="1"/>
  <c r="Q478" i="4" s="1"/>
  <c r="G477" i="4"/>
  <c r="R477" i="4" s="1"/>
  <c r="Q477" i="4" s="1"/>
  <c r="G476" i="4"/>
  <c r="R476" i="4" s="1"/>
  <c r="Q476" i="4" s="1"/>
  <c r="G475" i="4"/>
  <c r="R475" i="4" s="1"/>
  <c r="Q475" i="4" s="1"/>
  <c r="G474" i="4"/>
  <c r="R474" i="4" s="1"/>
  <c r="Q474" i="4" s="1"/>
  <c r="G473" i="4"/>
  <c r="R473" i="4" s="1"/>
  <c r="Q473" i="4" s="1"/>
  <c r="G472" i="4"/>
  <c r="R472" i="4" s="1"/>
  <c r="Q472" i="4" s="1"/>
  <c r="G471" i="4"/>
  <c r="R471" i="4" s="1"/>
  <c r="Q471" i="4" s="1"/>
  <c r="G470" i="4"/>
  <c r="R470" i="4" s="1"/>
  <c r="Q470" i="4" s="1"/>
  <c r="G469" i="4"/>
  <c r="R469" i="4" s="1"/>
  <c r="Q469" i="4" s="1"/>
  <c r="G468" i="4"/>
  <c r="R468" i="4" s="1"/>
  <c r="Q468" i="4" s="1"/>
  <c r="G467" i="4"/>
  <c r="R467" i="4" s="1"/>
  <c r="Q467" i="4" s="1"/>
  <c r="G466" i="4"/>
  <c r="R466" i="4" s="1"/>
  <c r="Q466" i="4" s="1"/>
  <c r="G465" i="4"/>
  <c r="R465" i="4" s="1"/>
  <c r="Q465" i="4" s="1"/>
  <c r="G464" i="4"/>
  <c r="R464" i="4" s="1"/>
  <c r="Q464" i="4" s="1"/>
  <c r="G463" i="4"/>
  <c r="R463" i="4" s="1"/>
  <c r="Q463" i="4" s="1"/>
  <c r="G462" i="4"/>
  <c r="R462" i="4" s="1"/>
  <c r="Q462" i="4" s="1"/>
  <c r="G461" i="4"/>
  <c r="R461" i="4" s="1"/>
  <c r="Q461" i="4" s="1"/>
  <c r="G460" i="4"/>
  <c r="R460" i="4" s="1"/>
  <c r="Q460" i="4" s="1"/>
  <c r="G459" i="4"/>
  <c r="R459" i="4" s="1"/>
  <c r="Q459" i="4" s="1"/>
  <c r="G458" i="4"/>
  <c r="R458" i="4" s="1"/>
  <c r="Q458" i="4" s="1"/>
  <c r="G457" i="4"/>
  <c r="R457" i="4" s="1"/>
  <c r="Q457" i="4" s="1"/>
  <c r="G456" i="4"/>
  <c r="R456" i="4" s="1"/>
  <c r="Q456" i="4" s="1"/>
  <c r="G455" i="4"/>
  <c r="R455" i="4" s="1"/>
  <c r="Q455" i="4" s="1"/>
  <c r="G454" i="4"/>
  <c r="R454" i="4" s="1"/>
  <c r="Q454" i="4" s="1"/>
  <c r="G453" i="4"/>
  <c r="R453" i="4" s="1"/>
  <c r="Q453" i="4" s="1"/>
  <c r="G452" i="4"/>
  <c r="R452" i="4" s="1"/>
  <c r="Q452" i="4" s="1"/>
  <c r="G451" i="4"/>
  <c r="R451" i="4" s="1"/>
  <c r="Q451" i="4" s="1"/>
  <c r="G450" i="4"/>
  <c r="R450" i="4" s="1"/>
  <c r="Q450" i="4" s="1"/>
  <c r="G449" i="4"/>
  <c r="R449" i="4" s="1"/>
  <c r="Q449" i="4" s="1"/>
  <c r="G448" i="4"/>
  <c r="R448" i="4" s="1"/>
  <c r="Q448" i="4" s="1"/>
  <c r="G447" i="4"/>
  <c r="R447" i="4" s="1"/>
  <c r="Q447" i="4" s="1"/>
  <c r="G446" i="4"/>
  <c r="R446" i="4" s="1"/>
  <c r="Q446" i="4" s="1"/>
  <c r="G445" i="4"/>
  <c r="R445" i="4" s="1"/>
  <c r="Q445" i="4" s="1"/>
  <c r="G444" i="4"/>
  <c r="R444" i="4" s="1"/>
  <c r="Q444" i="4" s="1"/>
  <c r="G443" i="4"/>
  <c r="R443" i="4" s="1"/>
  <c r="Q443" i="4" s="1"/>
  <c r="G442" i="4"/>
  <c r="R442" i="4" s="1"/>
  <c r="Q442" i="4" s="1"/>
  <c r="G441" i="4"/>
  <c r="R441" i="4" s="1"/>
  <c r="Q441" i="4" s="1"/>
  <c r="G440" i="4"/>
  <c r="R440" i="4" s="1"/>
  <c r="Q440" i="4" s="1"/>
  <c r="G439" i="4"/>
  <c r="R439" i="4" s="1"/>
  <c r="Q439" i="4" s="1"/>
  <c r="G438" i="4"/>
  <c r="R438" i="4" s="1"/>
  <c r="Q438" i="4" s="1"/>
  <c r="G437" i="4"/>
  <c r="R437" i="4" s="1"/>
  <c r="Q437" i="4" s="1"/>
  <c r="G436" i="4"/>
  <c r="R436" i="4" s="1"/>
  <c r="Q436" i="4" s="1"/>
  <c r="G435" i="4"/>
  <c r="R435" i="4" s="1"/>
  <c r="Q435" i="4" s="1"/>
  <c r="G434" i="4"/>
  <c r="R434" i="4" s="1"/>
  <c r="Q434" i="4" s="1"/>
  <c r="G433" i="4"/>
  <c r="R433" i="4" s="1"/>
  <c r="Q433" i="4" s="1"/>
  <c r="G432" i="4"/>
  <c r="R432" i="4" s="1"/>
  <c r="Q432" i="4" s="1"/>
  <c r="G431" i="4"/>
  <c r="R431" i="4" s="1"/>
  <c r="Q431" i="4" s="1"/>
  <c r="G430" i="4"/>
  <c r="R430" i="4" s="1"/>
  <c r="Q430" i="4" s="1"/>
  <c r="G429" i="4"/>
  <c r="R429" i="4" s="1"/>
  <c r="Q429" i="4" s="1"/>
  <c r="G428" i="4"/>
  <c r="R428" i="4" s="1"/>
  <c r="Q428" i="4" s="1"/>
  <c r="G427" i="4"/>
  <c r="R427" i="4" s="1"/>
  <c r="Q427" i="4" s="1"/>
  <c r="G426" i="4"/>
  <c r="R426" i="4" s="1"/>
  <c r="Q426" i="4" s="1"/>
  <c r="G425" i="4"/>
  <c r="R425" i="4" s="1"/>
  <c r="Q425" i="4" s="1"/>
  <c r="G424" i="4"/>
  <c r="R424" i="4" s="1"/>
  <c r="Q424" i="4" s="1"/>
  <c r="G423" i="4"/>
  <c r="R423" i="4" s="1"/>
  <c r="Q423" i="4" s="1"/>
  <c r="G422" i="4"/>
  <c r="R422" i="4" s="1"/>
  <c r="Q422" i="4" s="1"/>
  <c r="G421" i="4"/>
  <c r="R421" i="4" s="1"/>
  <c r="Q421" i="4" s="1"/>
  <c r="G420" i="4"/>
  <c r="R420" i="4" s="1"/>
  <c r="Q420" i="4" s="1"/>
  <c r="G419" i="4"/>
  <c r="R419" i="4" s="1"/>
  <c r="Q419" i="4" s="1"/>
  <c r="G418" i="4"/>
  <c r="R418" i="4" s="1"/>
  <c r="Q418" i="4" s="1"/>
  <c r="G417" i="4"/>
  <c r="R417" i="4" s="1"/>
  <c r="Q417" i="4" s="1"/>
  <c r="G416" i="4"/>
  <c r="R416" i="4" s="1"/>
  <c r="Q416" i="4" s="1"/>
  <c r="G415" i="4"/>
  <c r="R415" i="4" s="1"/>
  <c r="Q415" i="4" s="1"/>
  <c r="G414" i="4"/>
  <c r="R414" i="4" s="1"/>
  <c r="Q414" i="4" s="1"/>
  <c r="G413" i="4"/>
  <c r="R413" i="4" s="1"/>
  <c r="Q413" i="4" s="1"/>
  <c r="G412" i="4"/>
  <c r="R412" i="4" s="1"/>
  <c r="Q412" i="4" s="1"/>
  <c r="G411" i="4"/>
  <c r="R411" i="4" s="1"/>
  <c r="Q411" i="4" s="1"/>
  <c r="G410" i="4"/>
  <c r="R410" i="4" s="1"/>
  <c r="Q410" i="4" s="1"/>
  <c r="G409" i="4"/>
  <c r="R409" i="4" s="1"/>
  <c r="Q409" i="4" s="1"/>
  <c r="G408" i="4"/>
  <c r="R408" i="4" s="1"/>
  <c r="Q408" i="4" s="1"/>
  <c r="G407" i="4"/>
  <c r="R407" i="4" s="1"/>
  <c r="Q407" i="4" s="1"/>
  <c r="G406" i="4"/>
  <c r="R406" i="4" s="1"/>
  <c r="Q406" i="4" s="1"/>
  <c r="G405" i="4"/>
  <c r="R405" i="4" s="1"/>
  <c r="Q405" i="4" s="1"/>
  <c r="G404" i="4"/>
  <c r="R404" i="4" s="1"/>
  <c r="Q404" i="4" s="1"/>
  <c r="G403" i="4"/>
  <c r="R403" i="4" s="1"/>
  <c r="Q403" i="4" s="1"/>
  <c r="G402" i="4"/>
  <c r="R402" i="4" s="1"/>
  <c r="Q402" i="4" s="1"/>
  <c r="G401" i="4"/>
  <c r="R401" i="4" s="1"/>
  <c r="Q401" i="4" s="1"/>
  <c r="G400" i="4"/>
  <c r="R400" i="4" s="1"/>
  <c r="Q400" i="4" s="1"/>
  <c r="G399" i="4"/>
  <c r="R399" i="4" s="1"/>
  <c r="Q399" i="4" s="1"/>
  <c r="G398" i="4"/>
  <c r="R398" i="4" s="1"/>
  <c r="Q398" i="4" s="1"/>
  <c r="G397" i="4"/>
  <c r="R397" i="4" s="1"/>
  <c r="Q397" i="4" s="1"/>
  <c r="G396" i="4"/>
  <c r="R396" i="4" s="1"/>
  <c r="Q396" i="4" s="1"/>
  <c r="G395" i="4"/>
  <c r="R395" i="4" s="1"/>
  <c r="Q395" i="4" s="1"/>
  <c r="G394" i="4"/>
  <c r="R394" i="4" s="1"/>
  <c r="Q394" i="4" s="1"/>
  <c r="G393" i="4"/>
  <c r="R393" i="4" s="1"/>
  <c r="Q393" i="4" s="1"/>
  <c r="G392" i="4"/>
  <c r="R392" i="4" s="1"/>
  <c r="Q392" i="4" s="1"/>
  <c r="G391" i="4"/>
  <c r="R391" i="4" s="1"/>
  <c r="Q391" i="4" s="1"/>
  <c r="G390" i="4"/>
  <c r="R390" i="4" s="1"/>
  <c r="Q390" i="4" s="1"/>
  <c r="G389" i="4"/>
  <c r="R389" i="4" s="1"/>
  <c r="Q389" i="4" s="1"/>
  <c r="G388" i="4"/>
  <c r="R388" i="4" s="1"/>
  <c r="Q388" i="4" s="1"/>
  <c r="G387" i="4"/>
  <c r="R387" i="4" s="1"/>
  <c r="Q387" i="4" s="1"/>
  <c r="G386" i="4"/>
  <c r="R386" i="4" s="1"/>
  <c r="Q386" i="4" s="1"/>
  <c r="G385" i="4"/>
  <c r="R385" i="4" s="1"/>
  <c r="Q385" i="4" s="1"/>
  <c r="G384" i="4"/>
  <c r="R384" i="4" s="1"/>
  <c r="Q384" i="4" s="1"/>
  <c r="G383" i="4"/>
  <c r="R383" i="4" s="1"/>
  <c r="Q383" i="4" s="1"/>
  <c r="G382" i="4"/>
  <c r="R382" i="4" s="1"/>
  <c r="Q382" i="4" s="1"/>
  <c r="G381" i="4"/>
  <c r="R381" i="4" s="1"/>
  <c r="Q381" i="4" s="1"/>
  <c r="G380" i="4"/>
  <c r="R380" i="4" s="1"/>
  <c r="Q380" i="4" s="1"/>
  <c r="G379" i="4"/>
  <c r="R379" i="4" s="1"/>
  <c r="Q379" i="4" s="1"/>
  <c r="G378" i="4"/>
  <c r="R378" i="4" s="1"/>
  <c r="Q378" i="4" s="1"/>
  <c r="G377" i="4"/>
  <c r="R377" i="4" s="1"/>
  <c r="Q377" i="4" s="1"/>
  <c r="G376" i="4"/>
  <c r="R376" i="4" s="1"/>
  <c r="Q376" i="4" s="1"/>
  <c r="G375" i="4"/>
  <c r="R375" i="4" s="1"/>
  <c r="Q375" i="4" s="1"/>
  <c r="G374" i="4"/>
  <c r="R374" i="4" s="1"/>
  <c r="Q374" i="4" s="1"/>
  <c r="G373" i="4"/>
  <c r="R373" i="4" s="1"/>
  <c r="Q373" i="4" s="1"/>
  <c r="G372" i="4"/>
  <c r="R372" i="4" s="1"/>
  <c r="Q372" i="4" s="1"/>
  <c r="G371" i="4"/>
  <c r="R371" i="4" s="1"/>
  <c r="Q371" i="4" s="1"/>
  <c r="G370" i="4"/>
  <c r="R370" i="4" s="1"/>
  <c r="Q370" i="4" s="1"/>
  <c r="G369" i="4"/>
  <c r="R369" i="4" s="1"/>
  <c r="Q369" i="4" s="1"/>
  <c r="G368" i="4"/>
  <c r="R368" i="4" s="1"/>
  <c r="Q368" i="4" s="1"/>
  <c r="G367" i="4"/>
  <c r="R367" i="4" s="1"/>
  <c r="Q367" i="4" s="1"/>
  <c r="G366" i="4"/>
  <c r="R366" i="4" s="1"/>
  <c r="Q366" i="4" s="1"/>
  <c r="G365" i="4"/>
  <c r="R365" i="4" s="1"/>
  <c r="Q365" i="4" s="1"/>
  <c r="G364" i="4"/>
  <c r="R364" i="4" s="1"/>
  <c r="Q364" i="4" s="1"/>
  <c r="G363" i="4"/>
  <c r="R363" i="4" s="1"/>
  <c r="Q363" i="4" s="1"/>
  <c r="G362" i="4"/>
  <c r="R362" i="4" s="1"/>
  <c r="Q362" i="4" s="1"/>
  <c r="G361" i="4"/>
  <c r="R361" i="4" s="1"/>
  <c r="Q361" i="4" s="1"/>
  <c r="G360" i="4"/>
  <c r="R360" i="4" s="1"/>
  <c r="Q360" i="4" s="1"/>
  <c r="G359" i="4"/>
  <c r="R359" i="4" s="1"/>
  <c r="Q359" i="4" s="1"/>
  <c r="G358" i="4"/>
  <c r="R358" i="4" s="1"/>
  <c r="Q358" i="4" s="1"/>
  <c r="G357" i="4"/>
  <c r="R357" i="4" s="1"/>
  <c r="Q357" i="4" s="1"/>
  <c r="G356" i="4"/>
  <c r="R356" i="4" s="1"/>
  <c r="Q356" i="4" s="1"/>
  <c r="G355" i="4"/>
  <c r="R355" i="4" s="1"/>
  <c r="Q355" i="4" s="1"/>
  <c r="G354" i="4"/>
  <c r="R354" i="4" s="1"/>
  <c r="Q354" i="4" s="1"/>
  <c r="G353" i="4"/>
  <c r="R353" i="4" s="1"/>
  <c r="Q353" i="4" s="1"/>
  <c r="G352" i="4"/>
  <c r="R352" i="4" s="1"/>
  <c r="Q352" i="4" s="1"/>
  <c r="G351" i="4"/>
  <c r="R351" i="4" s="1"/>
  <c r="Q351" i="4" s="1"/>
  <c r="G350" i="4"/>
  <c r="R350" i="4" s="1"/>
  <c r="Q350" i="4" s="1"/>
  <c r="G349" i="4"/>
  <c r="R349" i="4" s="1"/>
  <c r="Q349" i="4" s="1"/>
  <c r="G348" i="4"/>
  <c r="R348" i="4" s="1"/>
  <c r="Q348" i="4" s="1"/>
  <c r="G347" i="4"/>
  <c r="R347" i="4" s="1"/>
  <c r="Q347" i="4" s="1"/>
  <c r="G346" i="4"/>
  <c r="R346" i="4" s="1"/>
  <c r="Q346" i="4" s="1"/>
  <c r="G345" i="4"/>
  <c r="R345" i="4" s="1"/>
  <c r="Q345" i="4" s="1"/>
  <c r="G344" i="4"/>
  <c r="R344" i="4" s="1"/>
  <c r="Q344" i="4" s="1"/>
  <c r="G343" i="4"/>
  <c r="R343" i="4" s="1"/>
  <c r="Q343" i="4" s="1"/>
  <c r="G342" i="4"/>
  <c r="Y30" i="24" s="1"/>
  <c r="G341" i="4"/>
  <c r="R341" i="4" s="1"/>
  <c r="Q341" i="4" s="1"/>
  <c r="G340" i="4"/>
  <c r="R340" i="4" s="1"/>
  <c r="Q340" i="4" s="1"/>
  <c r="G339" i="4"/>
  <c r="R339" i="4" s="1"/>
  <c r="Q339" i="4" s="1"/>
  <c r="G338" i="4"/>
  <c r="R338" i="4" s="1"/>
  <c r="Q338" i="4" s="1"/>
  <c r="G337" i="4"/>
  <c r="R337" i="4" s="1"/>
  <c r="Q337" i="4" s="1"/>
  <c r="G336" i="4"/>
  <c r="R336" i="4" s="1"/>
  <c r="Q336" i="4" s="1"/>
  <c r="G335" i="4"/>
  <c r="R335" i="4" s="1"/>
  <c r="Q335" i="4" s="1"/>
  <c r="G334" i="4"/>
  <c r="R334" i="4" s="1"/>
  <c r="Q334" i="4" s="1"/>
  <c r="G333" i="4"/>
  <c r="R333" i="4" s="1"/>
  <c r="Q333" i="4" s="1"/>
  <c r="G332" i="4"/>
  <c r="R332" i="4" s="1"/>
  <c r="Q332" i="4" s="1"/>
  <c r="G331" i="4"/>
  <c r="R331" i="4" s="1"/>
  <c r="Q331" i="4" s="1"/>
  <c r="G330" i="4"/>
  <c r="R330" i="4" s="1"/>
  <c r="Q330" i="4" s="1"/>
  <c r="G329" i="4"/>
  <c r="R329" i="4" s="1"/>
  <c r="Q329" i="4" s="1"/>
  <c r="G328" i="4"/>
  <c r="R328" i="4" s="1"/>
  <c r="Q328" i="4" s="1"/>
  <c r="G327" i="4"/>
  <c r="R327" i="4" s="1"/>
  <c r="Q327" i="4" s="1"/>
  <c r="G326" i="4"/>
  <c r="R326" i="4" s="1"/>
  <c r="Q326" i="4" s="1"/>
  <c r="G325" i="4"/>
  <c r="R325" i="4" s="1"/>
  <c r="Q325" i="4" s="1"/>
  <c r="G324" i="4"/>
  <c r="R324" i="4" s="1"/>
  <c r="Q324" i="4" s="1"/>
  <c r="G323" i="4"/>
  <c r="R323" i="4" s="1"/>
  <c r="Q323" i="4" s="1"/>
  <c r="G322" i="4"/>
  <c r="R322" i="4" s="1"/>
  <c r="Q322" i="4" s="1"/>
  <c r="G321" i="4"/>
  <c r="R321" i="4" s="1"/>
  <c r="Q321" i="4" s="1"/>
  <c r="G320" i="4"/>
  <c r="R320" i="4" s="1"/>
  <c r="Q320" i="4" s="1"/>
  <c r="G319" i="4"/>
  <c r="R319" i="4" s="1"/>
  <c r="Q319" i="4" s="1"/>
  <c r="G318" i="4"/>
  <c r="R318" i="4" s="1"/>
  <c r="Q318" i="4" s="1"/>
  <c r="G317" i="4"/>
  <c r="R317" i="4" s="1"/>
  <c r="Q317" i="4" s="1"/>
  <c r="G316" i="4"/>
  <c r="R316" i="4" s="1"/>
  <c r="Q316" i="4" s="1"/>
  <c r="G315" i="4"/>
  <c r="R315" i="4" s="1"/>
  <c r="Q315" i="4" s="1"/>
  <c r="G314" i="4"/>
  <c r="R314" i="4" s="1"/>
  <c r="Q314" i="4" s="1"/>
  <c r="G313" i="4"/>
  <c r="R313" i="4" s="1"/>
  <c r="Q313" i="4" s="1"/>
  <c r="G312" i="4"/>
  <c r="R312" i="4" s="1"/>
  <c r="Q312" i="4" s="1"/>
  <c r="G311" i="4"/>
  <c r="R311" i="4" s="1"/>
  <c r="Q311" i="4" s="1"/>
  <c r="G310" i="4"/>
  <c r="R310" i="4" s="1"/>
  <c r="Q310" i="4" s="1"/>
  <c r="G309" i="4"/>
  <c r="R309" i="4" s="1"/>
  <c r="Q309" i="4" s="1"/>
  <c r="G308" i="4"/>
  <c r="R308" i="4" s="1"/>
  <c r="Q308" i="4" s="1"/>
  <c r="G307" i="4"/>
  <c r="R307" i="4" s="1"/>
  <c r="Q307" i="4" s="1"/>
  <c r="G306" i="4"/>
  <c r="R306" i="4" s="1"/>
  <c r="Q306" i="4" s="1"/>
  <c r="G305" i="4"/>
  <c r="R305" i="4" s="1"/>
  <c r="Q305" i="4" s="1"/>
  <c r="G304" i="4"/>
  <c r="R304" i="4" s="1"/>
  <c r="Q304" i="4" s="1"/>
  <c r="G303" i="4"/>
  <c r="R303" i="4" s="1"/>
  <c r="Q303" i="4" s="1"/>
  <c r="G302" i="4"/>
  <c r="R302" i="4" s="1"/>
  <c r="Q302" i="4" s="1"/>
  <c r="G301" i="4"/>
  <c r="R301" i="4" s="1"/>
  <c r="Q301" i="4" s="1"/>
  <c r="G300" i="4"/>
  <c r="R300" i="4" s="1"/>
  <c r="Q300" i="4" s="1"/>
  <c r="G299" i="4"/>
  <c r="R299" i="4" s="1"/>
  <c r="Q299" i="4" s="1"/>
  <c r="G298" i="4"/>
  <c r="R298" i="4" s="1"/>
  <c r="Q298" i="4" s="1"/>
  <c r="G297" i="4"/>
  <c r="R297" i="4" s="1"/>
  <c r="Q297" i="4" s="1"/>
  <c r="G296" i="4"/>
  <c r="R296" i="4" s="1"/>
  <c r="Q296" i="4" s="1"/>
  <c r="G295" i="4"/>
  <c r="R295" i="4" s="1"/>
  <c r="Q295" i="4" s="1"/>
  <c r="G294" i="4"/>
  <c r="R294" i="4" s="1"/>
  <c r="Q294" i="4" s="1"/>
  <c r="G293" i="4"/>
  <c r="R293" i="4" s="1"/>
  <c r="Q293" i="4" s="1"/>
  <c r="G292" i="4"/>
  <c r="R292" i="4" s="1"/>
  <c r="Q292" i="4" s="1"/>
  <c r="G291" i="4"/>
  <c r="R291" i="4" s="1"/>
  <c r="Q291" i="4" s="1"/>
  <c r="G290" i="4"/>
  <c r="R290" i="4" s="1"/>
  <c r="Q290" i="4" s="1"/>
  <c r="G289" i="4"/>
  <c r="R289" i="4" s="1"/>
  <c r="Q289" i="4" s="1"/>
  <c r="G288" i="4"/>
  <c r="R288" i="4" s="1"/>
  <c r="Q288" i="4" s="1"/>
  <c r="G287" i="4"/>
  <c r="R287" i="4" s="1"/>
  <c r="Q287" i="4" s="1"/>
  <c r="G286" i="4"/>
  <c r="R286" i="4" s="1"/>
  <c r="Q286" i="4" s="1"/>
  <c r="G285" i="4"/>
  <c r="R285" i="4" s="1"/>
  <c r="Q285" i="4" s="1"/>
  <c r="G284" i="4"/>
  <c r="R284" i="4" s="1"/>
  <c r="Q284" i="4" s="1"/>
  <c r="G283" i="4"/>
  <c r="R283" i="4" s="1"/>
  <c r="Q283" i="4" s="1"/>
  <c r="G282" i="4"/>
  <c r="R282" i="4" s="1"/>
  <c r="Q282" i="4" s="1"/>
  <c r="G281" i="4"/>
  <c r="R281" i="4" s="1"/>
  <c r="Q281" i="4" s="1"/>
  <c r="G280" i="4"/>
  <c r="R280" i="4" s="1"/>
  <c r="Q280" i="4" s="1"/>
  <c r="G279" i="4"/>
  <c r="R279" i="4" s="1"/>
  <c r="Q279" i="4" s="1"/>
  <c r="G278" i="4"/>
  <c r="R278" i="4" s="1"/>
  <c r="Q278" i="4" s="1"/>
  <c r="G277" i="4"/>
  <c r="R277" i="4" s="1"/>
  <c r="Q277" i="4" s="1"/>
  <c r="G276" i="4"/>
  <c r="R276" i="4" s="1"/>
  <c r="Q276" i="4" s="1"/>
  <c r="G275" i="4"/>
  <c r="R275" i="4" s="1"/>
  <c r="Q275" i="4" s="1"/>
  <c r="G274" i="4"/>
  <c r="R274" i="4" s="1"/>
  <c r="Q274" i="4" s="1"/>
  <c r="G273" i="4"/>
  <c r="R273" i="4" s="1"/>
  <c r="Q273" i="4" s="1"/>
  <c r="G272" i="4"/>
  <c r="R272" i="4" s="1"/>
  <c r="Q272" i="4" s="1"/>
  <c r="G271" i="4"/>
  <c r="R271" i="4" s="1"/>
  <c r="Q271" i="4" s="1"/>
  <c r="G270" i="4"/>
  <c r="R270" i="4" s="1"/>
  <c r="Q270" i="4" s="1"/>
  <c r="G269" i="4"/>
  <c r="R269" i="4" s="1"/>
  <c r="Q269" i="4" s="1"/>
  <c r="G268" i="4"/>
  <c r="R268" i="4" s="1"/>
  <c r="Q268" i="4" s="1"/>
  <c r="G267" i="4"/>
  <c r="R267" i="4" s="1"/>
  <c r="Q267" i="4" s="1"/>
  <c r="G266" i="4"/>
  <c r="R266" i="4" s="1"/>
  <c r="Q266" i="4" s="1"/>
  <c r="G265" i="4"/>
  <c r="R265" i="4" s="1"/>
  <c r="Q265" i="4" s="1"/>
  <c r="G264" i="4"/>
  <c r="R264" i="4" s="1"/>
  <c r="Q264" i="4" s="1"/>
  <c r="G263" i="4"/>
  <c r="R263" i="4" s="1"/>
  <c r="Q263" i="4" s="1"/>
  <c r="G262" i="4"/>
  <c r="R262" i="4" s="1"/>
  <c r="Q262" i="4" s="1"/>
  <c r="G261" i="4"/>
  <c r="R261" i="4" s="1"/>
  <c r="Q261" i="4" s="1"/>
  <c r="G260" i="4"/>
  <c r="R260" i="4" s="1"/>
  <c r="Q260" i="4" s="1"/>
  <c r="G259" i="4"/>
  <c r="R259" i="4" s="1"/>
  <c r="Q259" i="4" s="1"/>
  <c r="G258" i="4"/>
  <c r="R258" i="4" s="1"/>
  <c r="Q258" i="4" s="1"/>
  <c r="G257" i="4"/>
  <c r="R257" i="4" s="1"/>
  <c r="Q257" i="4" s="1"/>
  <c r="G256" i="4"/>
  <c r="R256" i="4" s="1"/>
  <c r="Q256" i="4" s="1"/>
  <c r="G255" i="4"/>
  <c r="R255" i="4" s="1"/>
  <c r="Q255" i="4" s="1"/>
  <c r="G254" i="4"/>
  <c r="R254" i="4" s="1"/>
  <c r="Q254" i="4" s="1"/>
  <c r="G253" i="4"/>
  <c r="R253" i="4" s="1"/>
  <c r="Q253" i="4" s="1"/>
  <c r="G252" i="4"/>
  <c r="R252" i="4" s="1"/>
  <c r="Q252" i="4" s="1"/>
  <c r="G251" i="4"/>
  <c r="R251" i="4" s="1"/>
  <c r="Q251" i="4" s="1"/>
  <c r="G250" i="4"/>
  <c r="R250" i="4" s="1"/>
  <c r="Q250" i="4" s="1"/>
  <c r="G249" i="4"/>
  <c r="R249" i="4" s="1"/>
  <c r="Q249" i="4" s="1"/>
  <c r="G248" i="4"/>
  <c r="R248" i="4" s="1"/>
  <c r="Q248" i="4" s="1"/>
  <c r="G247" i="4"/>
  <c r="R247" i="4" s="1"/>
  <c r="Q247" i="4" s="1"/>
  <c r="G246" i="4"/>
  <c r="R246" i="4" s="1"/>
  <c r="Q246" i="4" s="1"/>
  <c r="G245" i="4"/>
  <c r="R245" i="4" s="1"/>
  <c r="Q245" i="4" s="1"/>
  <c r="G244" i="4"/>
  <c r="R244" i="4" s="1"/>
  <c r="Q244" i="4" s="1"/>
  <c r="G243" i="4"/>
  <c r="R243" i="4" s="1"/>
  <c r="Q243" i="4" s="1"/>
  <c r="G242" i="4"/>
  <c r="R242" i="4" s="1"/>
  <c r="Q242" i="4" s="1"/>
  <c r="G241" i="4"/>
  <c r="R241" i="4" s="1"/>
  <c r="Q241" i="4" s="1"/>
  <c r="G240" i="4"/>
  <c r="R240" i="4" s="1"/>
  <c r="Q240" i="4" s="1"/>
  <c r="G239" i="4"/>
  <c r="R239" i="4" s="1"/>
  <c r="Q239" i="4" s="1"/>
  <c r="G238" i="4"/>
  <c r="R238" i="4" s="1"/>
  <c r="Q238" i="4" s="1"/>
  <c r="G237" i="4"/>
  <c r="R237" i="4" s="1"/>
  <c r="Q237" i="4" s="1"/>
  <c r="G236" i="4"/>
  <c r="R236" i="4" s="1"/>
  <c r="Q236" i="4" s="1"/>
  <c r="G235" i="4"/>
  <c r="R235" i="4" s="1"/>
  <c r="Q235" i="4" s="1"/>
  <c r="G234" i="4"/>
  <c r="R234" i="4" s="1"/>
  <c r="Q234" i="4" s="1"/>
  <c r="G233" i="4"/>
  <c r="R233" i="4" s="1"/>
  <c r="Q233" i="4" s="1"/>
  <c r="G232" i="4"/>
  <c r="R232" i="4" s="1"/>
  <c r="Q232" i="4" s="1"/>
  <c r="G231" i="4"/>
  <c r="R231" i="4" s="1"/>
  <c r="Q231" i="4" s="1"/>
  <c r="G230" i="4"/>
  <c r="R230" i="4" s="1"/>
  <c r="Q230" i="4" s="1"/>
  <c r="G229" i="4"/>
  <c r="R229" i="4" s="1"/>
  <c r="Q229" i="4" s="1"/>
  <c r="G228" i="4"/>
  <c r="R228" i="4" s="1"/>
  <c r="Q228" i="4" s="1"/>
  <c r="G227" i="4"/>
  <c r="R227" i="4" s="1"/>
  <c r="Q227" i="4" s="1"/>
  <c r="G226" i="4"/>
  <c r="R226" i="4" s="1"/>
  <c r="Q226" i="4" s="1"/>
  <c r="G225" i="4"/>
  <c r="R225" i="4" s="1"/>
  <c r="Q225" i="4" s="1"/>
  <c r="G224" i="4"/>
  <c r="R224" i="4" s="1"/>
  <c r="Q224" i="4" s="1"/>
  <c r="G223" i="4"/>
  <c r="R223" i="4" s="1"/>
  <c r="Q223" i="4" s="1"/>
  <c r="G222" i="4"/>
  <c r="R222" i="4" s="1"/>
  <c r="Q222" i="4" s="1"/>
  <c r="G221" i="4"/>
  <c r="R221" i="4" s="1"/>
  <c r="Q221" i="4" s="1"/>
  <c r="G220" i="4"/>
  <c r="R220" i="4" s="1"/>
  <c r="Q220" i="4" s="1"/>
  <c r="G219" i="4"/>
  <c r="R219" i="4" s="1"/>
  <c r="Q219" i="4" s="1"/>
  <c r="G218" i="4"/>
  <c r="R218" i="4" s="1"/>
  <c r="Q218" i="4" s="1"/>
  <c r="G217" i="4"/>
  <c r="R217" i="4" s="1"/>
  <c r="Q217" i="4" s="1"/>
  <c r="G216" i="4"/>
  <c r="R216" i="4" s="1"/>
  <c r="Q216" i="4" s="1"/>
  <c r="G215" i="4"/>
  <c r="R215" i="4" s="1"/>
  <c r="Q215" i="4" s="1"/>
  <c r="G214" i="4"/>
  <c r="R214" i="4" s="1"/>
  <c r="Q214" i="4" s="1"/>
  <c r="G213" i="4"/>
  <c r="R213" i="4" s="1"/>
  <c r="Q213" i="4" s="1"/>
  <c r="G212" i="4"/>
  <c r="R212" i="4" s="1"/>
  <c r="Q212" i="4" s="1"/>
  <c r="G211" i="4"/>
  <c r="R211" i="4" s="1"/>
  <c r="Q211" i="4" s="1"/>
  <c r="G210" i="4"/>
  <c r="R210" i="4" s="1"/>
  <c r="Q210" i="4" s="1"/>
  <c r="G209" i="4"/>
  <c r="R209" i="4" s="1"/>
  <c r="Q209" i="4" s="1"/>
  <c r="G208" i="4"/>
  <c r="R208" i="4" s="1"/>
  <c r="Q208" i="4" s="1"/>
  <c r="G207" i="4"/>
  <c r="R207" i="4" s="1"/>
  <c r="Q207" i="4" s="1"/>
  <c r="G206" i="4"/>
  <c r="R206" i="4" s="1"/>
  <c r="Q206" i="4" s="1"/>
  <c r="G205" i="4"/>
  <c r="R205" i="4" s="1"/>
  <c r="Q205" i="4" s="1"/>
  <c r="G204" i="4"/>
  <c r="R204" i="4" s="1"/>
  <c r="Q204" i="4" s="1"/>
  <c r="G203" i="4"/>
  <c r="R203" i="4" s="1"/>
  <c r="Q203" i="4" s="1"/>
  <c r="G202" i="4"/>
  <c r="R202" i="4" s="1"/>
  <c r="Q202" i="4" s="1"/>
  <c r="G201" i="4"/>
  <c r="R201" i="4" s="1"/>
  <c r="Q201" i="4" s="1"/>
  <c r="G200" i="4"/>
  <c r="R200" i="4" s="1"/>
  <c r="Q200" i="4" s="1"/>
  <c r="G199" i="4"/>
  <c r="R199" i="4" s="1"/>
  <c r="Q199" i="4" s="1"/>
  <c r="G198" i="4"/>
  <c r="R198" i="4" s="1"/>
  <c r="Q198" i="4" s="1"/>
  <c r="G197" i="4"/>
  <c r="R197" i="4" s="1"/>
  <c r="Q197" i="4" s="1"/>
  <c r="G196" i="4"/>
  <c r="R196" i="4" s="1"/>
  <c r="Q196" i="4" s="1"/>
  <c r="G195" i="4"/>
  <c r="R195" i="4" s="1"/>
  <c r="Q195" i="4" s="1"/>
  <c r="G194" i="4"/>
  <c r="R194" i="4" s="1"/>
  <c r="Q194" i="4" s="1"/>
  <c r="G193" i="4"/>
  <c r="R193" i="4" s="1"/>
  <c r="Q193" i="4" s="1"/>
  <c r="G192" i="4"/>
  <c r="R192" i="4" s="1"/>
  <c r="Q192" i="4" s="1"/>
  <c r="G191" i="4"/>
  <c r="R191" i="4" s="1"/>
  <c r="Q191" i="4" s="1"/>
  <c r="G190" i="4"/>
  <c r="R190" i="4" s="1"/>
  <c r="Q190" i="4" s="1"/>
  <c r="G189" i="4"/>
  <c r="R189" i="4" s="1"/>
  <c r="Q189" i="4" s="1"/>
  <c r="G188" i="4"/>
  <c r="R188" i="4" s="1"/>
  <c r="Q188" i="4" s="1"/>
  <c r="G187" i="4"/>
  <c r="R187" i="4" s="1"/>
  <c r="Q187" i="4" s="1"/>
  <c r="G186" i="4"/>
  <c r="R186" i="4" s="1"/>
  <c r="Q186" i="4" s="1"/>
  <c r="G185" i="4"/>
  <c r="R185" i="4" s="1"/>
  <c r="Q185" i="4" s="1"/>
  <c r="G184" i="4"/>
  <c r="R184" i="4" s="1"/>
  <c r="Q184" i="4" s="1"/>
  <c r="G183" i="4"/>
  <c r="R183" i="4" s="1"/>
  <c r="Q183" i="4" s="1"/>
  <c r="G182" i="4"/>
  <c r="R182" i="4" s="1"/>
  <c r="Q182" i="4" s="1"/>
  <c r="G181" i="4"/>
  <c r="R181" i="4" s="1"/>
  <c r="Q181" i="4" s="1"/>
  <c r="G180" i="4"/>
  <c r="R180" i="4" s="1"/>
  <c r="Q180" i="4" s="1"/>
  <c r="G179" i="4"/>
  <c r="R179" i="4" s="1"/>
  <c r="Q179" i="4" s="1"/>
  <c r="G178" i="4"/>
  <c r="R178" i="4" s="1"/>
  <c r="Q178" i="4" s="1"/>
  <c r="G177" i="4"/>
  <c r="R177" i="4" s="1"/>
  <c r="Q177" i="4" s="1"/>
  <c r="G176" i="4"/>
  <c r="R176" i="4" s="1"/>
  <c r="Q176" i="4" s="1"/>
  <c r="G175" i="4"/>
  <c r="R175" i="4" s="1"/>
  <c r="Q175" i="4" s="1"/>
  <c r="G174" i="4"/>
  <c r="R174" i="4" s="1"/>
  <c r="Q174" i="4" s="1"/>
  <c r="G173" i="4"/>
  <c r="R173" i="4" s="1"/>
  <c r="Q173" i="4" s="1"/>
  <c r="G172" i="4"/>
  <c r="R172" i="4" s="1"/>
  <c r="Q172" i="4" s="1"/>
  <c r="G171" i="4"/>
  <c r="R171" i="4" s="1"/>
  <c r="Q171" i="4" s="1"/>
  <c r="G170" i="4"/>
  <c r="R170" i="4" s="1"/>
  <c r="Q170" i="4" s="1"/>
  <c r="G169" i="4"/>
  <c r="R169" i="4" s="1"/>
  <c r="Q169" i="4" s="1"/>
  <c r="G168" i="4"/>
  <c r="R168" i="4" s="1"/>
  <c r="Q168" i="4" s="1"/>
  <c r="G167" i="4"/>
  <c r="R167" i="4" s="1"/>
  <c r="Q167" i="4" s="1"/>
  <c r="G166" i="4"/>
  <c r="R166" i="4" s="1"/>
  <c r="Q166" i="4" s="1"/>
  <c r="G165" i="4"/>
  <c r="R165" i="4" s="1"/>
  <c r="Q165" i="4" s="1"/>
  <c r="G164" i="4"/>
  <c r="R164" i="4" s="1"/>
  <c r="Q164" i="4" s="1"/>
  <c r="G163" i="4"/>
  <c r="R163" i="4" s="1"/>
  <c r="Q163" i="4" s="1"/>
  <c r="G162" i="4"/>
  <c r="R162" i="4" s="1"/>
  <c r="Q162" i="4" s="1"/>
  <c r="G161" i="4"/>
  <c r="R161" i="4" s="1"/>
  <c r="Q161" i="4" s="1"/>
  <c r="G160" i="4"/>
  <c r="R160" i="4" s="1"/>
  <c r="Q160" i="4" s="1"/>
  <c r="G159" i="4"/>
  <c r="R159" i="4" s="1"/>
  <c r="Q159" i="4" s="1"/>
  <c r="G158" i="4"/>
  <c r="R158" i="4" s="1"/>
  <c r="Q158" i="4" s="1"/>
  <c r="G157" i="4"/>
  <c r="R157" i="4" s="1"/>
  <c r="Q157" i="4" s="1"/>
  <c r="G156" i="4"/>
  <c r="R156" i="4" s="1"/>
  <c r="Q156" i="4" s="1"/>
  <c r="G155" i="4"/>
  <c r="R155" i="4" s="1"/>
  <c r="Q155" i="4" s="1"/>
  <c r="G154" i="4"/>
  <c r="R154" i="4" s="1"/>
  <c r="Q154" i="4" s="1"/>
  <c r="G153" i="4"/>
  <c r="R153" i="4" s="1"/>
  <c r="Q153" i="4" s="1"/>
  <c r="G152" i="4"/>
  <c r="R152" i="4" s="1"/>
  <c r="Q152" i="4" s="1"/>
  <c r="G151" i="4"/>
  <c r="R151" i="4" s="1"/>
  <c r="Q151" i="4" s="1"/>
  <c r="G150" i="4"/>
  <c r="R150" i="4" s="1"/>
  <c r="Q150" i="4" s="1"/>
  <c r="G149" i="4"/>
  <c r="R149" i="4" s="1"/>
  <c r="Q149" i="4" s="1"/>
  <c r="G148" i="4"/>
  <c r="R148" i="4" s="1"/>
  <c r="Q148" i="4" s="1"/>
  <c r="G147" i="4"/>
  <c r="R147" i="4" s="1"/>
  <c r="Q147" i="4" s="1"/>
  <c r="G146" i="4"/>
  <c r="R146" i="4" s="1"/>
  <c r="Q146" i="4" s="1"/>
  <c r="G145" i="4"/>
  <c r="R145" i="4" s="1"/>
  <c r="Q145" i="4" s="1"/>
  <c r="G144" i="4"/>
  <c r="R144" i="4" s="1"/>
  <c r="Q144" i="4" s="1"/>
  <c r="G143" i="4"/>
  <c r="R143" i="4" s="1"/>
  <c r="Q143" i="4" s="1"/>
  <c r="G142" i="4"/>
  <c r="R142" i="4" s="1"/>
  <c r="Q142" i="4" s="1"/>
  <c r="G141" i="4"/>
  <c r="R141" i="4" s="1"/>
  <c r="Q141" i="4" s="1"/>
  <c r="G140" i="4"/>
  <c r="R140" i="4" s="1"/>
  <c r="Q140" i="4" s="1"/>
  <c r="G139" i="4"/>
  <c r="R139" i="4" s="1"/>
  <c r="Q139" i="4" s="1"/>
  <c r="G138" i="4"/>
  <c r="R138" i="4" s="1"/>
  <c r="Q138" i="4" s="1"/>
  <c r="G137" i="4"/>
  <c r="R137" i="4" s="1"/>
  <c r="Q137" i="4" s="1"/>
  <c r="G136" i="4"/>
  <c r="R136" i="4" s="1"/>
  <c r="Q136" i="4" s="1"/>
  <c r="G135" i="4"/>
  <c r="R135" i="4" s="1"/>
  <c r="Q135" i="4" s="1"/>
  <c r="G134" i="4"/>
  <c r="R134" i="4" s="1"/>
  <c r="Q134" i="4" s="1"/>
  <c r="G133" i="4"/>
  <c r="R133" i="4" s="1"/>
  <c r="Q133" i="4" s="1"/>
  <c r="G132" i="4"/>
  <c r="R132" i="4" s="1"/>
  <c r="Q132" i="4" s="1"/>
  <c r="G131" i="4"/>
  <c r="R131" i="4" s="1"/>
  <c r="Q131" i="4" s="1"/>
  <c r="G130" i="4"/>
  <c r="R130" i="4" s="1"/>
  <c r="Q130" i="4" s="1"/>
  <c r="G129" i="4"/>
  <c r="Y24" i="24" s="1"/>
  <c r="G128" i="4"/>
  <c r="R128" i="4" s="1"/>
  <c r="Q128" i="4" s="1"/>
  <c r="G127" i="4"/>
  <c r="R127" i="4" s="1"/>
  <c r="Q127" i="4" s="1"/>
  <c r="G126" i="4"/>
  <c r="R126" i="4" s="1"/>
  <c r="Q126" i="4" s="1"/>
  <c r="G125" i="4"/>
  <c r="R125" i="4" s="1"/>
  <c r="Q125" i="4" s="1"/>
  <c r="G124" i="4"/>
  <c r="R124" i="4" s="1"/>
  <c r="Q124" i="4" s="1"/>
  <c r="G123" i="4"/>
  <c r="R123" i="4" s="1"/>
  <c r="Q123" i="4" s="1"/>
  <c r="G122" i="4"/>
  <c r="R122" i="4" s="1"/>
  <c r="Q122" i="4" s="1"/>
  <c r="G121" i="4"/>
  <c r="R121" i="4" s="1"/>
  <c r="Q121" i="4" s="1"/>
  <c r="G120" i="4"/>
  <c r="R120" i="4" s="1"/>
  <c r="Q120" i="4" s="1"/>
  <c r="G119" i="4"/>
  <c r="R119" i="4" s="1"/>
  <c r="Q119" i="4" s="1"/>
  <c r="R118" i="4"/>
  <c r="Q118" i="4" s="1"/>
  <c r="R117" i="4"/>
  <c r="Q117" i="4" s="1"/>
  <c r="R116" i="4"/>
  <c r="Q116" i="4" s="1"/>
  <c r="R115" i="4"/>
  <c r="Q115" i="4" s="1"/>
  <c r="R114" i="4"/>
  <c r="Q114" i="4" s="1"/>
  <c r="R113" i="4"/>
  <c r="Q113" i="4" s="1"/>
  <c r="R112" i="4"/>
  <c r="Q112" i="4" s="1"/>
  <c r="R111" i="4"/>
  <c r="Q111" i="4" s="1"/>
  <c r="R110" i="4"/>
  <c r="Q110" i="4" s="1"/>
  <c r="R109" i="4"/>
  <c r="Q109" i="4" s="1"/>
  <c r="R108" i="4"/>
  <c r="Q108" i="4" s="1"/>
  <c r="R107" i="4"/>
  <c r="Q107" i="4" s="1"/>
  <c r="R106" i="4"/>
  <c r="Q106" i="4" s="1"/>
  <c r="R105" i="4"/>
  <c r="Q105" i="4" s="1"/>
  <c r="R104" i="4"/>
  <c r="Q104" i="4" s="1"/>
  <c r="R103" i="4"/>
  <c r="Q103" i="4" s="1"/>
  <c r="R102" i="4"/>
  <c r="Q102" i="4" s="1"/>
  <c r="R101" i="4"/>
  <c r="Q101" i="4" s="1"/>
  <c r="R100" i="4"/>
  <c r="Q100" i="4" s="1"/>
  <c r="R99" i="4"/>
  <c r="Q99" i="4" s="1"/>
  <c r="R98" i="4"/>
  <c r="Q98" i="4" s="1"/>
  <c r="R97" i="4"/>
  <c r="Q97" i="4" s="1"/>
  <c r="R96" i="4"/>
  <c r="Q96" i="4" s="1"/>
  <c r="R95" i="4"/>
  <c r="Q95" i="4" s="1"/>
  <c r="R94" i="4"/>
  <c r="Q94" i="4" s="1"/>
  <c r="R93" i="4"/>
  <c r="Q93" i="4" s="1"/>
  <c r="R92" i="4"/>
  <c r="Q92" i="4" s="1"/>
  <c r="R91" i="4"/>
  <c r="Q91" i="4" s="1"/>
  <c r="R90" i="4"/>
  <c r="Q90" i="4" s="1"/>
  <c r="R89" i="4"/>
  <c r="Q89" i="4" s="1"/>
  <c r="R88" i="4"/>
  <c r="Q88" i="4" s="1"/>
  <c r="R87" i="4"/>
  <c r="Q87" i="4" s="1"/>
  <c r="R86" i="4"/>
  <c r="Q86" i="4" s="1"/>
  <c r="R85" i="4"/>
  <c r="Q85" i="4" s="1"/>
  <c r="R84" i="4"/>
  <c r="Q84" i="4" s="1"/>
  <c r="R83" i="4"/>
  <c r="Q83" i="4" s="1"/>
  <c r="R82" i="4"/>
  <c r="Q82" i="4" s="1"/>
  <c r="R81" i="4"/>
  <c r="Q81" i="4" s="1"/>
  <c r="R80" i="4"/>
  <c r="Q80" i="4" s="1"/>
  <c r="R79" i="4"/>
  <c r="Q79" i="4" s="1"/>
  <c r="R78" i="4"/>
  <c r="Q78" i="4" s="1"/>
  <c r="R77" i="4"/>
  <c r="Q77" i="4" s="1"/>
  <c r="R76" i="4"/>
  <c r="Q76" i="4" s="1"/>
  <c r="R75" i="4"/>
  <c r="Q75" i="4" s="1"/>
  <c r="R74" i="4"/>
  <c r="Q74" i="4" s="1"/>
  <c r="R73" i="4"/>
  <c r="Q73" i="4" s="1"/>
  <c r="R72" i="4"/>
  <c r="Q72" i="4" s="1"/>
  <c r="R71" i="4"/>
  <c r="Q71" i="4" s="1"/>
  <c r="R70" i="4"/>
  <c r="Q70" i="4" s="1"/>
  <c r="R69" i="4"/>
  <c r="Q69" i="4" s="1"/>
  <c r="R68" i="4"/>
  <c r="Q68" i="4" s="1"/>
  <c r="R67" i="4"/>
  <c r="Q67" i="4" s="1"/>
  <c r="R66" i="4"/>
  <c r="Q66" i="4" s="1"/>
  <c r="R65" i="4"/>
  <c r="Q65" i="4" s="1"/>
  <c r="R64" i="4"/>
  <c r="Q64" i="4" s="1"/>
  <c r="R63" i="4"/>
  <c r="Q63" i="4" s="1"/>
  <c r="R62" i="4"/>
  <c r="Q62" i="4" s="1"/>
  <c r="R61" i="4"/>
  <c r="Q61" i="4" s="1"/>
  <c r="R60" i="4"/>
  <c r="Q60" i="4" s="1"/>
  <c r="R59" i="4"/>
  <c r="Q59" i="4" s="1"/>
  <c r="R58" i="4"/>
  <c r="Q58" i="4" s="1"/>
  <c r="R57" i="4"/>
  <c r="Q57" i="4" s="1"/>
  <c r="R56" i="4"/>
  <c r="Q56" i="4" s="1"/>
  <c r="Q55" i="4"/>
  <c r="G54" i="4"/>
  <c r="R54" i="4" s="1"/>
  <c r="Q54" i="4" s="1"/>
  <c r="G53" i="4"/>
  <c r="R53" i="4" s="1"/>
  <c r="Q53" i="4" s="1"/>
  <c r="G52" i="4"/>
  <c r="R52" i="4" s="1"/>
  <c r="Q52" i="4" s="1"/>
  <c r="G51" i="4"/>
  <c r="R51" i="4" s="1"/>
  <c r="Q51" i="4" s="1"/>
  <c r="G50" i="4"/>
  <c r="R50" i="4" s="1"/>
  <c r="Q50" i="4" s="1"/>
  <c r="G49" i="4"/>
  <c r="R49" i="4" s="1"/>
  <c r="Q49" i="4" s="1"/>
  <c r="R47" i="4"/>
  <c r="Q47" i="4" s="1"/>
  <c r="R46" i="4"/>
  <c r="Q46" i="4" s="1"/>
  <c r="R45" i="4"/>
  <c r="Q45" i="4" s="1"/>
  <c r="R44" i="4"/>
  <c r="Q44" i="4" s="1"/>
  <c r="G43" i="4"/>
  <c r="R43" i="4" s="1"/>
  <c r="Q43" i="4" s="1"/>
  <c r="G42" i="4"/>
  <c r="R42" i="4" s="1"/>
  <c r="Q42" i="4" s="1"/>
  <c r="G41" i="4"/>
  <c r="R41" i="4" s="1"/>
  <c r="Q41" i="4" s="1"/>
  <c r="G40" i="4"/>
  <c r="R40" i="4" s="1"/>
  <c r="Q40" i="4" s="1"/>
  <c r="G39" i="4"/>
  <c r="R39" i="4" s="1"/>
  <c r="Q39" i="4" s="1"/>
  <c r="G38" i="4"/>
  <c r="R38" i="4" s="1"/>
  <c r="Q38" i="4" s="1"/>
  <c r="G37" i="4"/>
  <c r="R37" i="4" s="1"/>
  <c r="Q37" i="4" s="1"/>
  <c r="G36" i="4"/>
  <c r="R36" i="4" s="1"/>
  <c r="Q36" i="4" s="1"/>
  <c r="R35" i="4"/>
  <c r="Q35" i="4" s="1"/>
  <c r="R34" i="4"/>
  <c r="Q34" i="4" s="1"/>
  <c r="R33" i="4"/>
  <c r="Q33" i="4" s="1"/>
  <c r="R32" i="4"/>
  <c r="Q32" i="4" s="1"/>
  <c r="R31" i="4"/>
  <c r="Q31" i="4" s="1"/>
  <c r="R30" i="4"/>
  <c r="Q30" i="4" s="1"/>
  <c r="R29" i="4"/>
  <c r="Q29" i="4" s="1"/>
  <c r="G28" i="4"/>
  <c r="R28" i="4" s="1"/>
  <c r="Q28" i="4" s="1"/>
  <c r="G27" i="4"/>
  <c r="R27" i="4" s="1"/>
  <c r="Q27" i="4" s="1"/>
  <c r="G26" i="4"/>
  <c r="R26" i="4" s="1"/>
  <c r="Q26" i="4" s="1"/>
  <c r="G25" i="4"/>
  <c r="R25" i="4" s="1"/>
  <c r="Q25" i="4" s="1"/>
  <c r="G24" i="4"/>
  <c r="R24" i="4" s="1"/>
  <c r="Q24" i="4" s="1"/>
  <c r="R22" i="4"/>
  <c r="Q22" i="4" s="1"/>
  <c r="G21" i="4"/>
  <c r="R21" i="4" s="1"/>
  <c r="Q21" i="4" s="1"/>
  <c r="G20" i="4"/>
  <c r="R20" i="4" s="1"/>
  <c r="Q20" i="4" s="1"/>
  <c r="R19" i="4"/>
  <c r="Q19" i="4" s="1"/>
  <c r="G18" i="4"/>
  <c r="R18" i="4" s="1"/>
  <c r="Q18" i="4" s="1"/>
  <c r="G17" i="4"/>
  <c r="R17" i="4" s="1"/>
  <c r="Q17" i="4" s="1"/>
  <c r="R16" i="4"/>
  <c r="Q16" i="4" s="1"/>
  <c r="G15" i="4"/>
  <c r="R15" i="4" s="1"/>
  <c r="Q15" i="4" s="1"/>
  <c r="G14" i="4"/>
  <c r="R14" i="4" s="1"/>
  <c r="Q14" i="4" s="1"/>
  <c r="R13" i="4"/>
  <c r="Q13" i="4" s="1"/>
  <c r="G12" i="4"/>
  <c r="R12" i="4" s="1"/>
  <c r="Q12" i="4" s="1"/>
  <c r="G11" i="4"/>
  <c r="R11" i="4" s="1"/>
  <c r="Q11" i="4" s="1"/>
  <c r="R10" i="4"/>
  <c r="Q10" i="4" s="1"/>
  <c r="G9" i="4"/>
  <c r="R9" i="4" s="1"/>
  <c r="Q9" i="4" s="1"/>
  <c r="G8" i="4"/>
  <c r="W121" i="28" l="1"/>
  <c r="S120" i="28"/>
  <c r="W120" i="28" s="1"/>
  <c r="AL120" i="28"/>
  <c r="W111" i="28"/>
  <c r="R129" i="4"/>
  <c r="Q129" i="4" s="1"/>
  <c r="R342" i="4"/>
  <c r="Q342" i="4" s="1"/>
  <c r="J35" i="24"/>
  <c r="Y19" i="24"/>
  <c r="J19" i="24" s="1"/>
  <c r="Y31" i="24"/>
  <c r="Y20" i="24"/>
  <c r="J20" i="24" s="1"/>
  <c r="Y25" i="24"/>
  <c r="Y32" i="24"/>
  <c r="J32" i="24" s="1"/>
  <c r="Y34" i="24"/>
  <c r="Y22" i="24"/>
  <c r="J22" i="24" s="1"/>
  <c r="M22" i="24" s="1"/>
  <c r="Y26" i="24"/>
  <c r="J26" i="24" s="1"/>
  <c r="Y33" i="24"/>
  <c r="J33" i="24" s="1"/>
  <c r="G470" i="18"/>
  <c r="F470" i="18"/>
  <c r="E470" i="18"/>
  <c r="C6" i="13"/>
  <c r="F6" i="13" s="1"/>
  <c r="D6" i="13"/>
  <c r="C7" i="13"/>
  <c r="F7" i="13" s="1"/>
  <c r="P7" i="13" s="1"/>
  <c r="D7" i="13"/>
  <c r="C8" i="13"/>
  <c r="F8" i="13" s="1"/>
  <c r="P8" i="13" s="1"/>
  <c r="D8" i="13"/>
  <c r="C9" i="13"/>
  <c r="F9" i="13" s="1"/>
  <c r="P9" i="13" s="1"/>
  <c r="D9" i="13"/>
  <c r="C10" i="13"/>
  <c r="F10" i="13" s="1"/>
  <c r="P10" i="13" s="1"/>
  <c r="D10" i="13"/>
  <c r="C11" i="13"/>
  <c r="F11" i="13" s="1"/>
  <c r="P11" i="13" s="1"/>
  <c r="D11" i="13"/>
  <c r="C12" i="13"/>
  <c r="F12" i="13" s="1"/>
  <c r="P12" i="13" s="1"/>
  <c r="D12" i="13"/>
  <c r="C13" i="13"/>
  <c r="F13" i="13" s="1"/>
  <c r="P13" i="13" s="1"/>
  <c r="D13" i="13"/>
  <c r="C14" i="13"/>
  <c r="F14" i="13" s="1"/>
  <c r="P14" i="13" s="1"/>
  <c r="D14" i="13"/>
  <c r="C15" i="13"/>
  <c r="F15" i="13" s="1"/>
  <c r="P15" i="13" s="1"/>
  <c r="D15" i="13"/>
  <c r="C16" i="13"/>
  <c r="F16" i="13" s="1"/>
  <c r="P16" i="13" s="1"/>
  <c r="D16" i="13"/>
  <c r="C17" i="13"/>
  <c r="F17" i="13" s="1"/>
  <c r="P17" i="13" s="1"/>
  <c r="D17" i="13"/>
  <c r="C18" i="13"/>
  <c r="F18" i="13" s="1"/>
  <c r="P18" i="13" s="1"/>
  <c r="D18" i="13"/>
  <c r="C19" i="13"/>
  <c r="F19" i="13" s="1"/>
  <c r="P19" i="13" s="1"/>
  <c r="D19" i="13"/>
  <c r="C20" i="13"/>
  <c r="F20" i="13" s="1"/>
  <c r="P20" i="13" s="1"/>
  <c r="D20" i="13"/>
  <c r="C21" i="13"/>
  <c r="F21" i="13" s="1"/>
  <c r="P21" i="13" s="1"/>
  <c r="D21" i="13"/>
  <c r="C22" i="13"/>
  <c r="F22" i="13" s="1"/>
  <c r="P22" i="13" s="1"/>
  <c r="D22" i="13"/>
  <c r="C23" i="13"/>
  <c r="F23" i="13" s="1"/>
  <c r="P23" i="13" s="1"/>
  <c r="D23" i="13"/>
  <c r="C24" i="13"/>
  <c r="F24" i="13" s="1"/>
  <c r="P24" i="13" s="1"/>
  <c r="D24" i="13"/>
  <c r="C25" i="13"/>
  <c r="F25" i="13" s="1"/>
  <c r="P25" i="13" s="1"/>
  <c r="D25" i="13"/>
  <c r="C26" i="13"/>
  <c r="F26" i="13" s="1"/>
  <c r="P26" i="13" s="1"/>
  <c r="D26" i="13"/>
  <c r="C27" i="13"/>
  <c r="F27" i="13" s="1"/>
  <c r="P27" i="13" s="1"/>
  <c r="D27" i="13"/>
  <c r="C28" i="13"/>
  <c r="F28" i="13" s="1"/>
  <c r="P28" i="13" s="1"/>
  <c r="D28" i="13"/>
  <c r="C29" i="13"/>
  <c r="F29" i="13" s="1"/>
  <c r="P29" i="13" s="1"/>
  <c r="D29" i="13"/>
  <c r="C30" i="13"/>
  <c r="F30" i="13" s="1"/>
  <c r="P30" i="13" s="1"/>
  <c r="D30" i="13"/>
  <c r="C31" i="13"/>
  <c r="F31" i="13" s="1"/>
  <c r="P31" i="13" s="1"/>
  <c r="D31" i="13"/>
  <c r="C32" i="13"/>
  <c r="F32" i="13" s="1"/>
  <c r="P32" i="13" s="1"/>
  <c r="D32" i="13"/>
  <c r="C33" i="13"/>
  <c r="F33" i="13" s="1"/>
  <c r="P33" i="13" s="1"/>
  <c r="D33" i="13"/>
  <c r="C34" i="13"/>
  <c r="F34" i="13" s="1"/>
  <c r="P34" i="13" s="1"/>
  <c r="D34" i="13"/>
  <c r="C35" i="13"/>
  <c r="F35" i="13" s="1"/>
  <c r="P35" i="13" s="1"/>
  <c r="D35" i="13"/>
  <c r="C36" i="13"/>
  <c r="F36" i="13" s="1"/>
  <c r="P36" i="13" s="1"/>
  <c r="D36" i="13"/>
  <c r="C37" i="13"/>
  <c r="F37" i="13" s="1"/>
  <c r="P37" i="13" s="1"/>
  <c r="D37" i="13"/>
  <c r="C38" i="13"/>
  <c r="F38" i="13" s="1"/>
  <c r="P38" i="13" s="1"/>
  <c r="D38" i="13"/>
  <c r="C39" i="13"/>
  <c r="F39" i="13" s="1"/>
  <c r="P39" i="13" s="1"/>
  <c r="D39" i="13"/>
  <c r="C40" i="13"/>
  <c r="F40" i="13" s="1"/>
  <c r="P40" i="13" s="1"/>
  <c r="D40" i="13"/>
  <c r="C41" i="13"/>
  <c r="F41" i="13" s="1"/>
  <c r="P41" i="13" s="1"/>
  <c r="D41" i="13"/>
  <c r="C42" i="13"/>
  <c r="F42" i="13" s="1"/>
  <c r="P42" i="13" s="1"/>
  <c r="D42" i="13"/>
  <c r="C43" i="13"/>
  <c r="F43" i="13" s="1"/>
  <c r="P43" i="13" s="1"/>
  <c r="D43" i="13"/>
  <c r="C44" i="13"/>
  <c r="F44" i="13" s="1"/>
  <c r="D44" i="13"/>
  <c r="C45" i="13"/>
  <c r="F45" i="13" s="1"/>
  <c r="P45" i="13" s="1"/>
  <c r="D45" i="13"/>
  <c r="C46" i="13"/>
  <c r="F46" i="13" s="1"/>
  <c r="P46" i="13" s="1"/>
  <c r="D46" i="13"/>
  <c r="C47" i="13"/>
  <c r="F47" i="13" s="1"/>
  <c r="P47" i="13" s="1"/>
  <c r="D47" i="13"/>
  <c r="C48" i="13"/>
  <c r="F48" i="13" s="1"/>
  <c r="P48" i="13" s="1"/>
  <c r="D48" i="13"/>
  <c r="C49" i="13"/>
  <c r="F49" i="13" s="1"/>
  <c r="P49" i="13" s="1"/>
  <c r="D49" i="13"/>
  <c r="C50" i="13"/>
  <c r="F50" i="13" s="1"/>
  <c r="P50" i="13" s="1"/>
  <c r="D50" i="13"/>
  <c r="C51" i="13"/>
  <c r="F51" i="13" s="1"/>
  <c r="P51" i="13" s="1"/>
  <c r="D51" i="13"/>
  <c r="C52" i="13"/>
  <c r="F52" i="13" s="1"/>
  <c r="P52" i="13" s="1"/>
  <c r="D52" i="13"/>
  <c r="C53" i="13"/>
  <c r="F53" i="13" s="1"/>
  <c r="P53" i="13" s="1"/>
  <c r="D53" i="13"/>
  <c r="C54" i="13"/>
  <c r="F54" i="13" s="1"/>
  <c r="P54" i="13" s="1"/>
  <c r="D54" i="13"/>
  <c r="C55" i="13"/>
  <c r="F55" i="13" s="1"/>
  <c r="P55" i="13" s="1"/>
  <c r="D55" i="13"/>
  <c r="C56" i="13"/>
  <c r="F56" i="13" s="1"/>
  <c r="P56" i="13" s="1"/>
  <c r="D56" i="13"/>
  <c r="C57" i="13"/>
  <c r="F57" i="13" s="1"/>
  <c r="P57" i="13" s="1"/>
  <c r="D57" i="13"/>
  <c r="C58" i="13"/>
  <c r="F58" i="13" s="1"/>
  <c r="P58" i="13" s="1"/>
  <c r="D58" i="13"/>
  <c r="C59" i="13"/>
  <c r="F59" i="13" s="1"/>
  <c r="P59" i="13" s="1"/>
  <c r="D59" i="13"/>
  <c r="C60" i="13"/>
  <c r="F60" i="13" s="1"/>
  <c r="P60" i="13" s="1"/>
  <c r="D60" i="13"/>
  <c r="C61" i="13"/>
  <c r="F61" i="13" s="1"/>
  <c r="D61" i="13"/>
  <c r="C62" i="13"/>
  <c r="F62" i="13" s="1"/>
  <c r="P62" i="13" s="1"/>
  <c r="D62" i="13"/>
  <c r="C63" i="13"/>
  <c r="F63" i="13" s="1"/>
  <c r="D63" i="13"/>
  <c r="C64" i="13"/>
  <c r="F64" i="13" s="1"/>
  <c r="P64" i="13" s="1"/>
  <c r="D64" i="13"/>
  <c r="C65" i="13"/>
  <c r="F65" i="13" s="1"/>
  <c r="D65" i="13"/>
  <c r="C66" i="13"/>
  <c r="F66" i="13" s="1"/>
  <c r="P66" i="13" s="1"/>
  <c r="D66" i="13"/>
  <c r="C67" i="13"/>
  <c r="F67" i="13" s="1"/>
  <c r="D67" i="13"/>
  <c r="C68" i="13"/>
  <c r="F68" i="13" s="1"/>
  <c r="P68" i="13" s="1"/>
  <c r="D68" i="13"/>
  <c r="C69" i="13"/>
  <c r="F69" i="13" s="1"/>
  <c r="D69" i="13"/>
  <c r="C70" i="13"/>
  <c r="F70" i="13" s="1"/>
  <c r="P70" i="13" s="1"/>
  <c r="D70" i="13"/>
  <c r="C71" i="13"/>
  <c r="F71" i="13" s="1"/>
  <c r="P71" i="13" s="1"/>
  <c r="D71" i="13"/>
  <c r="C72" i="13"/>
  <c r="F72" i="13" s="1"/>
  <c r="P72" i="13" s="1"/>
  <c r="D72" i="13"/>
  <c r="C73" i="13"/>
  <c r="F73" i="13" s="1"/>
  <c r="P73" i="13" s="1"/>
  <c r="D73" i="13"/>
  <c r="C74" i="13"/>
  <c r="F74" i="13" s="1"/>
  <c r="P74" i="13" s="1"/>
  <c r="D74" i="13"/>
  <c r="C75" i="13"/>
  <c r="F75" i="13" s="1"/>
  <c r="P75" i="13" s="1"/>
  <c r="D75" i="13"/>
  <c r="C76" i="13"/>
  <c r="F76" i="13" s="1"/>
  <c r="P76" i="13" s="1"/>
  <c r="D76" i="13"/>
  <c r="C77" i="13"/>
  <c r="F77" i="13" s="1"/>
  <c r="P77" i="13" s="1"/>
  <c r="D77" i="13"/>
  <c r="C78" i="13"/>
  <c r="F78" i="13" s="1"/>
  <c r="P78" i="13" s="1"/>
  <c r="D78" i="13"/>
  <c r="C79" i="13"/>
  <c r="F79" i="13" s="1"/>
  <c r="P79" i="13" s="1"/>
  <c r="D79" i="13"/>
  <c r="C80" i="13"/>
  <c r="F80" i="13" s="1"/>
  <c r="P80" i="13" s="1"/>
  <c r="D80" i="13"/>
  <c r="C81" i="13"/>
  <c r="F81" i="13" s="1"/>
  <c r="P81" i="13" s="1"/>
  <c r="D81" i="13"/>
  <c r="C82" i="13"/>
  <c r="F82" i="13" s="1"/>
  <c r="P82" i="13" s="1"/>
  <c r="D82" i="13"/>
  <c r="C83" i="13"/>
  <c r="F83" i="13" s="1"/>
  <c r="P83" i="13" s="1"/>
  <c r="D83" i="13"/>
  <c r="C84" i="13"/>
  <c r="F84" i="13" s="1"/>
  <c r="P84" i="13" s="1"/>
  <c r="D84" i="13"/>
  <c r="C85" i="13"/>
  <c r="F85" i="13" s="1"/>
  <c r="P85" i="13" s="1"/>
  <c r="D85" i="13"/>
  <c r="C86" i="13"/>
  <c r="F86" i="13" s="1"/>
  <c r="P86" i="13" s="1"/>
  <c r="D86" i="13"/>
  <c r="C87" i="13"/>
  <c r="F87" i="13" s="1"/>
  <c r="P87" i="13" s="1"/>
  <c r="D87" i="13"/>
  <c r="C88" i="13"/>
  <c r="F88" i="13" s="1"/>
  <c r="P88" i="13" s="1"/>
  <c r="D88" i="13"/>
  <c r="C89" i="13"/>
  <c r="F89" i="13" s="1"/>
  <c r="P89" i="13" s="1"/>
  <c r="D89" i="13"/>
  <c r="C90" i="13"/>
  <c r="F90" i="13" s="1"/>
  <c r="P90" i="13" s="1"/>
  <c r="D90" i="13"/>
  <c r="C91" i="13"/>
  <c r="F91" i="13" s="1"/>
  <c r="P91" i="13" s="1"/>
  <c r="D91" i="13"/>
  <c r="C92" i="13"/>
  <c r="F92" i="13" s="1"/>
  <c r="P92" i="13" s="1"/>
  <c r="D92" i="13"/>
  <c r="C93" i="13"/>
  <c r="F93" i="13" s="1"/>
  <c r="P93" i="13" s="1"/>
  <c r="D93" i="13"/>
  <c r="C94" i="13"/>
  <c r="F94" i="13" s="1"/>
  <c r="P94" i="13" s="1"/>
  <c r="D94" i="13"/>
  <c r="C95" i="13"/>
  <c r="F95" i="13" s="1"/>
  <c r="P95" i="13" s="1"/>
  <c r="D95" i="13"/>
  <c r="C96" i="13"/>
  <c r="F96" i="13" s="1"/>
  <c r="P96" i="13" s="1"/>
  <c r="D96" i="13"/>
  <c r="C97" i="13"/>
  <c r="F97" i="13" s="1"/>
  <c r="P97" i="13" s="1"/>
  <c r="D97" i="13"/>
  <c r="C98" i="13"/>
  <c r="F98" i="13" s="1"/>
  <c r="P98" i="13" s="1"/>
  <c r="D98" i="13"/>
  <c r="C99" i="13"/>
  <c r="F99" i="13" s="1"/>
  <c r="P99" i="13" s="1"/>
  <c r="D99" i="13"/>
  <c r="C100" i="13"/>
  <c r="F100" i="13" s="1"/>
  <c r="P100" i="13" s="1"/>
  <c r="D100" i="13"/>
  <c r="C101" i="13"/>
  <c r="F101" i="13" s="1"/>
  <c r="D101" i="13"/>
  <c r="C102" i="13"/>
  <c r="F102" i="13" s="1"/>
  <c r="P102" i="13" s="1"/>
  <c r="D102" i="13"/>
  <c r="C103" i="13"/>
  <c r="F103" i="13" s="1"/>
  <c r="D103" i="13"/>
  <c r="C104" i="13"/>
  <c r="F104" i="13" s="1"/>
  <c r="P104" i="13" s="1"/>
  <c r="D104" i="13"/>
  <c r="C105" i="13"/>
  <c r="F105" i="13" s="1"/>
  <c r="D105" i="13"/>
  <c r="C106" i="13"/>
  <c r="F106" i="13" s="1"/>
  <c r="P106" i="13" s="1"/>
  <c r="D106" i="13"/>
  <c r="C107" i="13"/>
  <c r="F107" i="13" s="1"/>
  <c r="D107" i="13"/>
  <c r="C108" i="13"/>
  <c r="F108" i="13" s="1"/>
  <c r="P108" i="13" s="1"/>
  <c r="D108" i="13"/>
  <c r="C109" i="13"/>
  <c r="F109" i="13" s="1"/>
  <c r="D109" i="13"/>
  <c r="C110" i="13"/>
  <c r="F110" i="13" s="1"/>
  <c r="P110" i="13" s="1"/>
  <c r="D110" i="13"/>
  <c r="C111" i="13"/>
  <c r="F111" i="13" s="1"/>
  <c r="D111" i="13"/>
  <c r="C112" i="13"/>
  <c r="F112" i="13" s="1"/>
  <c r="P112" i="13" s="1"/>
  <c r="D112" i="13"/>
  <c r="C113" i="13"/>
  <c r="F113" i="13" s="1"/>
  <c r="D113" i="13"/>
  <c r="C114" i="13"/>
  <c r="F114" i="13" s="1"/>
  <c r="P114" i="13" s="1"/>
  <c r="D114" i="13"/>
  <c r="C115" i="13"/>
  <c r="F115" i="13" s="1"/>
  <c r="D115" i="13"/>
  <c r="C116" i="13"/>
  <c r="F116" i="13" s="1"/>
  <c r="P116" i="13" s="1"/>
  <c r="D116" i="13"/>
  <c r="C117" i="13"/>
  <c r="F117" i="13" s="1"/>
  <c r="D117" i="13"/>
  <c r="C118" i="13"/>
  <c r="F118" i="13" s="1"/>
  <c r="P118" i="13" s="1"/>
  <c r="D118" i="13"/>
  <c r="C119" i="13"/>
  <c r="F119" i="13" s="1"/>
  <c r="D119" i="13"/>
  <c r="C120" i="13"/>
  <c r="F120" i="13" s="1"/>
  <c r="P120" i="13" s="1"/>
  <c r="D120" i="13"/>
  <c r="C121" i="13"/>
  <c r="F121" i="13" s="1"/>
  <c r="D121" i="13"/>
  <c r="C122" i="13"/>
  <c r="F122" i="13" s="1"/>
  <c r="P122" i="13" s="1"/>
  <c r="D122" i="13"/>
  <c r="C123" i="13"/>
  <c r="F123" i="13" s="1"/>
  <c r="D123" i="13"/>
  <c r="C124" i="13"/>
  <c r="F124" i="13" s="1"/>
  <c r="P124" i="13" s="1"/>
  <c r="D124" i="13"/>
  <c r="C125" i="13"/>
  <c r="F125" i="13" s="1"/>
  <c r="D125" i="13"/>
  <c r="C126" i="13"/>
  <c r="F126" i="13" s="1"/>
  <c r="P126" i="13" s="1"/>
  <c r="D126" i="13"/>
  <c r="C127" i="13"/>
  <c r="F127" i="13" s="1"/>
  <c r="P127" i="13" s="1"/>
  <c r="D127" i="13"/>
  <c r="C128" i="13"/>
  <c r="F128" i="13" s="1"/>
  <c r="P128" i="13" s="1"/>
  <c r="D128" i="13"/>
  <c r="C129" i="13"/>
  <c r="F129" i="13" s="1"/>
  <c r="P129" i="13" s="1"/>
  <c r="D129" i="13"/>
  <c r="C130" i="13"/>
  <c r="F130" i="13" s="1"/>
  <c r="P130" i="13" s="1"/>
  <c r="D130" i="13"/>
  <c r="C131" i="13"/>
  <c r="F131" i="13" s="1"/>
  <c r="P131" i="13" s="1"/>
  <c r="D131" i="13"/>
  <c r="C132" i="13"/>
  <c r="F132" i="13" s="1"/>
  <c r="P132" i="13" s="1"/>
  <c r="D132" i="13"/>
  <c r="C133" i="13"/>
  <c r="F133" i="13" s="1"/>
  <c r="D133" i="13"/>
  <c r="C134" i="13"/>
  <c r="F134" i="13" s="1"/>
  <c r="P134" i="13" s="1"/>
  <c r="D134" i="13"/>
  <c r="C135" i="13"/>
  <c r="F135" i="13" s="1"/>
  <c r="D135" i="13"/>
  <c r="C136" i="13"/>
  <c r="F136" i="13" s="1"/>
  <c r="P136" i="13" s="1"/>
  <c r="D136" i="13"/>
  <c r="C137" i="13"/>
  <c r="F137" i="13" s="1"/>
  <c r="D137" i="13"/>
  <c r="C138" i="13"/>
  <c r="F138" i="13" s="1"/>
  <c r="P138" i="13" s="1"/>
  <c r="D138" i="13"/>
  <c r="C139" i="13"/>
  <c r="F139" i="13" s="1"/>
  <c r="D139" i="13"/>
  <c r="C140" i="13"/>
  <c r="F140" i="13" s="1"/>
  <c r="P140" i="13" s="1"/>
  <c r="D140" i="13"/>
  <c r="C141" i="13"/>
  <c r="F141" i="13" s="1"/>
  <c r="D141" i="13"/>
  <c r="C142" i="13"/>
  <c r="F142" i="13" s="1"/>
  <c r="P142" i="13" s="1"/>
  <c r="D142" i="13"/>
  <c r="C143" i="13"/>
  <c r="F143" i="13" s="1"/>
  <c r="D143" i="13"/>
  <c r="C144" i="13"/>
  <c r="F144" i="13" s="1"/>
  <c r="P144" i="13" s="1"/>
  <c r="D144" i="13"/>
  <c r="C145" i="13"/>
  <c r="F145" i="13" s="1"/>
  <c r="D145" i="13"/>
  <c r="C146" i="13"/>
  <c r="F146" i="13" s="1"/>
  <c r="P146" i="13" s="1"/>
  <c r="D146" i="13"/>
  <c r="C147" i="13"/>
  <c r="F147" i="13" s="1"/>
  <c r="D147" i="13"/>
  <c r="C148" i="13"/>
  <c r="F148" i="13" s="1"/>
  <c r="P148" i="13" s="1"/>
  <c r="D148" i="13"/>
  <c r="C149" i="13"/>
  <c r="F149" i="13" s="1"/>
  <c r="D149" i="13"/>
  <c r="C150" i="13"/>
  <c r="F150" i="13" s="1"/>
  <c r="P150" i="13" s="1"/>
  <c r="D150" i="13"/>
  <c r="C151" i="13"/>
  <c r="F151" i="13" s="1"/>
  <c r="D151" i="13"/>
  <c r="C152" i="13"/>
  <c r="F152" i="13" s="1"/>
  <c r="P152" i="13" s="1"/>
  <c r="D152" i="13"/>
  <c r="C153" i="13"/>
  <c r="F153" i="13" s="1"/>
  <c r="D153" i="13"/>
  <c r="C154" i="13"/>
  <c r="F154" i="13" s="1"/>
  <c r="P154" i="13" s="1"/>
  <c r="D154" i="13"/>
  <c r="C155" i="13"/>
  <c r="F155" i="13" s="1"/>
  <c r="D155" i="13"/>
  <c r="C156" i="13"/>
  <c r="F156" i="13" s="1"/>
  <c r="P156" i="13" s="1"/>
  <c r="D156" i="13"/>
  <c r="C157" i="13"/>
  <c r="F157" i="13" s="1"/>
  <c r="D157" i="13"/>
  <c r="C158" i="13"/>
  <c r="F158" i="13" s="1"/>
  <c r="P158" i="13" s="1"/>
  <c r="D158" i="13"/>
  <c r="C159" i="13"/>
  <c r="F159" i="13" s="1"/>
  <c r="D159" i="13"/>
  <c r="C160" i="13"/>
  <c r="F160" i="13" s="1"/>
  <c r="P160" i="13" s="1"/>
  <c r="D160" i="13"/>
  <c r="C161" i="13"/>
  <c r="F161" i="13" s="1"/>
  <c r="D161" i="13"/>
  <c r="C162" i="13"/>
  <c r="F162" i="13" s="1"/>
  <c r="P162" i="13" s="1"/>
  <c r="D162" i="13"/>
  <c r="C163" i="13"/>
  <c r="F163" i="13" s="1"/>
  <c r="D163" i="13"/>
  <c r="C164" i="13"/>
  <c r="F164" i="13" s="1"/>
  <c r="P164" i="13" s="1"/>
  <c r="D164" i="13"/>
  <c r="C165" i="13"/>
  <c r="F165" i="13" s="1"/>
  <c r="D165" i="13"/>
  <c r="C166" i="13"/>
  <c r="F166" i="13" s="1"/>
  <c r="P166" i="13" s="1"/>
  <c r="D166" i="13"/>
  <c r="C167" i="13"/>
  <c r="F167" i="13" s="1"/>
  <c r="D167" i="13"/>
  <c r="C168" i="13"/>
  <c r="F168" i="13" s="1"/>
  <c r="P168" i="13" s="1"/>
  <c r="D168" i="13"/>
  <c r="C169" i="13"/>
  <c r="F169" i="13" s="1"/>
  <c r="D169" i="13"/>
  <c r="C170" i="13"/>
  <c r="F170" i="13" s="1"/>
  <c r="P170" i="13" s="1"/>
  <c r="D170" i="13"/>
  <c r="C171" i="13"/>
  <c r="F171" i="13" s="1"/>
  <c r="D171" i="13"/>
  <c r="C172" i="13"/>
  <c r="F172" i="13" s="1"/>
  <c r="P172" i="13" s="1"/>
  <c r="D172" i="13"/>
  <c r="C173" i="13"/>
  <c r="F173" i="13" s="1"/>
  <c r="D173" i="13"/>
  <c r="C174" i="13"/>
  <c r="F174" i="13" s="1"/>
  <c r="P174" i="13" s="1"/>
  <c r="D174" i="13"/>
  <c r="C175" i="13"/>
  <c r="F175" i="13" s="1"/>
  <c r="D175" i="13"/>
  <c r="C176" i="13"/>
  <c r="F176" i="13" s="1"/>
  <c r="P176" i="13" s="1"/>
  <c r="D176" i="13"/>
  <c r="C177" i="13"/>
  <c r="F177" i="13" s="1"/>
  <c r="D177" i="13"/>
  <c r="C178" i="13"/>
  <c r="F178" i="13" s="1"/>
  <c r="P178" i="13" s="1"/>
  <c r="D178" i="13"/>
  <c r="C179" i="13"/>
  <c r="F179" i="13" s="1"/>
  <c r="D179" i="13"/>
  <c r="C180" i="13"/>
  <c r="F180" i="13" s="1"/>
  <c r="P180" i="13" s="1"/>
  <c r="D180" i="13"/>
  <c r="C181" i="13"/>
  <c r="F181" i="13" s="1"/>
  <c r="D181" i="13"/>
  <c r="C182" i="13"/>
  <c r="F182" i="13" s="1"/>
  <c r="P182" i="13" s="1"/>
  <c r="D182" i="13"/>
  <c r="C183" i="13"/>
  <c r="F183" i="13" s="1"/>
  <c r="D183" i="13"/>
  <c r="C184" i="13"/>
  <c r="F184" i="13" s="1"/>
  <c r="P184" i="13" s="1"/>
  <c r="D184" i="13"/>
  <c r="C185" i="13"/>
  <c r="F185" i="13" s="1"/>
  <c r="D185" i="13"/>
  <c r="C186" i="13"/>
  <c r="F186" i="13" s="1"/>
  <c r="P186" i="13" s="1"/>
  <c r="D186" i="13"/>
  <c r="C187" i="13"/>
  <c r="F187" i="13" s="1"/>
  <c r="D187" i="13"/>
  <c r="C188" i="13"/>
  <c r="F188" i="13" s="1"/>
  <c r="P188" i="13" s="1"/>
  <c r="D188" i="13"/>
  <c r="C189" i="13"/>
  <c r="F189" i="13" s="1"/>
  <c r="D189" i="13"/>
  <c r="C190" i="13"/>
  <c r="F190" i="13" s="1"/>
  <c r="P190" i="13" s="1"/>
  <c r="D190" i="13"/>
  <c r="C191" i="13"/>
  <c r="F191" i="13" s="1"/>
  <c r="P191" i="13" s="1"/>
  <c r="D191" i="13"/>
  <c r="C192" i="13"/>
  <c r="F192" i="13" s="1"/>
  <c r="P192" i="13" s="1"/>
  <c r="D192" i="13"/>
  <c r="C193" i="13"/>
  <c r="F193" i="13" s="1"/>
  <c r="P193" i="13" s="1"/>
  <c r="D193" i="13"/>
  <c r="C194" i="13"/>
  <c r="F194" i="13" s="1"/>
  <c r="P194" i="13" s="1"/>
  <c r="D194" i="13"/>
  <c r="C195" i="13"/>
  <c r="F195" i="13" s="1"/>
  <c r="P195" i="13" s="1"/>
  <c r="D195" i="13"/>
  <c r="C196" i="13"/>
  <c r="F196" i="13" s="1"/>
  <c r="P196" i="13" s="1"/>
  <c r="D196" i="13"/>
  <c r="C197" i="13"/>
  <c r="F197" i="13" s="1"/>
  <c r="P197" i="13" s="1"/>
  <c r="D197" i="13"/>
  <c r="C198" i="13"/>
  <c r="F198" i="13" s="1"/>
  <c r="P198" i="13" s="1"/>
  <c r="D198" i="13"/>
  <c r="C199" i="13"/>
  <c r="F199" i="13" s="1"/>
  <c r="P199" i="13" s="1"/>
  <c r="D199" i="13"/>
  <c r="C200" i="13"/>
  <c r="F200" i="13" s="1"/>
  <c r="P200" i="13" s="1"/>
  <c r="D200" i="13"/>
  <c r="C5" i="13"/>
  <c r="D5" i="13"/>
  <c r="M23" i="24"/>
  <c r="AJ23" i="24" s="1"/>
  <c r="AD10" i="24"/>
  <c r="AC10" i="24"/>
  <c r="AB10" i="24"/>
  <c r="AA10" i="24"/>
  <c r="AE12" i="24"/>
  <c r="V12" i="24" s="1"/>
  <c r="AD12" i="24"/>
  <c r="AC12" i="24"/>
  <c r="AB12" i="24"/>
  <c r="AA12" i="24"/>
  <c r="Z12" i="24"/>
  <c r="Y12" i="24"/>
  <c r="J12" i="24" s="1"/>
  <c r="AE8" i="24"/>
  <c r="V8" i="24" s="1"/>
  <c r="AD8" i="24"/>
  <c r="AC8" i="24"/>
  <c r="AB8" i="24"/>
  <c r="AA8" i="24"/>
  <c r="Z8" i="24"/>
  <c r="K8" i="24" s="1"/>
  <c r="Y8" i="24"/>
  <c r="J8" i="24" s="1"/>
  <c r="J24" i="24"/>
  <c r="J34" i="24"/>
  <c r="M34" i="24" s="1"/>
  <c r="D6" i="9"/>
  <c r="E6" i="9"/>
  <c r="F6" i="9"/>
  <c r="D7" i="9"/>
  <c r="E7" i="9"/>
  <c r="F7" i="9"/>
  <c r="D8" i="9"/>
  <c r="E8" i="9"/>
  <c r="F8" i="9"/>
  <c r="D9" i="9"/>
  <c r="E9" i="9"/>
  <c r="F9" i="9"/>
  <c r="D10" i="9"/>
  <c r="E10" i="9"/>
  <c r="F10" i="9"/>
  <c r="D11" i="9"/>
  <c r="E11" i="9"/>
  <c r="F11" i="9"/>
  <c r="D12" i="9"/>
  <c r="E12" i="9"/>
  <c r="F12" i="9"/>
  <c r="D13" i="9"/>
  <c r="E13" i="9"/>
  <c r="F13" i="9"/>
  <c r="D14" i="9"/>
  <c r="E14" i="9"/>
  <c r="F14" i="9"/>
  <c r="D15" i="9"/>
  <c r="E15" i="9"/>
  <c r="F15" i="9"/>
  <c r="D16" i="9"/>
  <c r="E16" i="9"/>
  <c r="F16" i="9"/>
  <c r="D17" i="9"/>
  <c r="E17" i="9"/>
  <c r="F17" i="9"/>
  <c r="D18" i="9"/>
  <c r="E18" i="9"/>
  <c r="F18" i="9"/>
  <c r="D19" i="9"/>
  <c r="E19" i="9"/>
  <c r="F19" i="9"/>
  <c r="D20" i="9"/>
  <c r="E20" i="9"/>
  <c r="F20" i="9"/>
  <c r="D21" i="9"/>
  <c r="E21" i="9"/>
  <c r="F21" i="9"/>
  <c r="D22" i="9"/>
  <c r="E22" i="9"/>
  <c r="F22" i="9"/>
  <c r="D23" i="9"/>
  <c r="E23" i="9"/>
  <c r="F23" i="9"/>
  <c r="D24" i="9"/>
  <c r="E24" i="9"/>
  <c r="F24" i="9"/>
  <c r="D25" i="9"/>
  <c r="E25" i="9"/>
  <c r="F25" i="9"/>
  <c r="D26" i="9"/>
  <c r="E26" i="9"/>
  <c r="F26" i="9"/>
  <c r="D27" i="9"/>
  <c r="E27" i="9"/>
  <c r="F27" i="9"/>
  <c r="D28" i="9"/>
  <c r="E28" i="9"/>
  <c r="F28" i="9"/>
  <c r="D29" i="9"/>
  <c r="E29" i="9"/>
  <c r="F29" i="9"/>
  <c r="D30" i="9"/>
  <c r="E30" i="9"/>
  <c r="F30" i="9"/>
  <c r="D31" i="9"/>
  <c r="E31" i="9"/>
  <c r="F31" i="9"/>
  <c r="D32" i="9"/>
  <c r="E32" i="9"/>
  <c r="F32" i="9"/>
  <c r="D33" i="9"/>
  <c r="E33" i="9"/>
  <c r="F33" i="9"/>
  <c r="D34" i="9"/>
  <c r="E34" i="9"/>
  <c r="F34" i="9"/>
  <c r="D35" i="9"/>
  <c r="E35" i="9"/>
  <c r="F35" i="9"/>
  <c r="D36" i="9"/>
  <c r="E36" i="9"/>
  <c r="F36" i="9"/>
  <c r="D37" i="9"/>
  <c r="E37" i="9"/>
  <c r="F37" i="9"/>
  <c r="D38" i="9"/>
  <c r="E38" i="9"/>
  <c r="F38" i="9"/>
  <c r="D39" i="9"/>
  <c r="E39" i="9"/>
  <c r="F39" i="9"/>
  <c r="D40" i="9"/>
  <c r="E40" i="9"/>
  <c r="F40" i="9"/>
  <c r="D41" i="9"/>
  <c r="E41" i="9"/>
  <c r="F41" i="9"/>
  <c r="D42" i="9"/>
  <c r="E42" i="9"/>
  <c r="F42" i="9"/>
  <c r="D43" i="9"/>
  <c r="E43" i="9"/>
  <c r="F43" i="9"/>
  <c r="D44" i="9"/>
  <c r="E44" i="9"/>
  <c r="F44" i="9"/>
  <c r="D45" i="9"/>
  <c r="E45" i="9"/>
  <c r="F45" i="9"/>
  <c r="D46" i="9"/>
  <c r="E46" i="9"/>
  <c r="F46" i="9"/>
  <c r="D47" i="9"/>
  <c r="E47" i="9"/>
  <c r="F47" i="9"/>
  <c r="D48" i="9"/>
  <c r="E48" i="9"/>
  <c r="F48" i="9"/>
  <c r="D49" i="9"/>
  <c r="E49" i="9"/>
  <c r="F49" i="9"/>
  <c r="D50" i="9"/>
  <c r="E50" i="9"/>
  <c r="F50" i="9"/>
  <c r="D51" i="9"/>
  <c r="E51" i="9"/>
  <c r="F51" i="9"/>
  <c r="D52" i="9"/>
  <c r="E52" i="9"/>
  <c r="F52" i="9"/>
  <c r="D53" i="9"/>
  <c r="E53" i="9"/>
  <c r="F53" i="9"/>
  <c r="D54" i="9"/>
  <c r="E54" i="9"/>
  <c r="F54" i="9"/>
  <c r="D55" i="9"/>
  <c r="E55" i="9"/>
  <c r="F55" i="9"/>
  <c r="D56" i="9"/>
  <c r="E56" i="9"/>
  <c r="F56" i="9"/>
  <c r="D57" i="9"/>
  <c r="E57" i="9"/>
  <c r="F57" i="9"/>
  <c r="D58" i="9"/>
  <c r="E58" i="9"/>
  <c r="F58" i="9"/>
  <c r="D59" i="9"/>
  <c r="E59" i="9"/>
  <c r="F59" i="9"/>
  <c r="D60" i="9"/>
  <c r="E60" i="9"/>
  <c r="F60" i="9"/>
  <c r="D61" i="9"/>
  <c r="E61" i="9"/>
  <c r="F61" i="9"/>
  <c r="D62" i="9"/>
  <c r="E62" i="9"/>
  <c r="F62" i="9"/>
  <c r="D63" i="9"/>
  <c r="E63" i="9"/>
  <c r="F63" i="9"/>
  <c r="D64" i="9"/>
  <c r="E64" i="9"/>
  <c r="F64" i="9"/>
  <c r="D65" i="9"/>
  <c r="E65" i="9"/>
  <c r="F65" i="9"/>
  <c r="D66" i="9"/>
  <c r="E66" i="9"/>
  <c r="F66" i="9"/>
  <c r="D67" i="9"/>
  <c r="E67" i="9"/>
  <c r="F67" i="9"/>
  <c r="D68" i="9"/>
  <c r="E68" i="9"/>
  <c r="F68" i="9"/>
  <c r="D69" i="9"/>
  <c r="E69" i="9"/>
  <c r="F69" i="9"/>
  <c r="D70" i="9"/>
  <c r="E70" i="9"/>
  <c r="F70" i="9"/>
  <c r="D71" i="9"/>
  <c r="E71" i="9"/>
  <c r="F71" i="9"/>
  <c r="D72" i="9"/>
  <c r="E72" i="9"/>
  <c r="F72" i="9"/>
  <c r="D73" i="9"/>
  <c r="E73" i="9"/>
  <c r="F73" i="9"/>
  <c r="D74" i="9"/>
  <c r="E74" i="9"/>
  <c r="F74" i="9"/>
  <c r="D75" i="9"/>
  <c r="E75" i="9"/>
  <c r="F75" i="9"/>
  <c r="D76" i="9"/>
  <c r="E76" i="9"/>
  <c r="F76" i="9"/>
  <c r="D77" i="9"/>
  <c r="E77" i="9"/>
  <c r="F77" i="9"/>
  <c r="D78" i="9"/>
  <c r="E78" i="9"/>
  <c r="F78" i="9"/>
  <c r="D79" i="9"/>
  <c r="E79" i="9"/>
  <c r="F79" i="9"/>
  <c r="D80" i="9"/>
  <c r="E80" i="9"/>
  <c r="F80" i="9"/>
  <c r="D81" i="9"/>
  <c r="E81" i="9"/>
  <c r="F81" i="9"/>
  <c r="D82" i="9"/>
  <c r="E82" i="9"/>
  <c r="F82" i="9"/>
  <c r="D83" i="9"/>
  <c r="E83" i="9"/>
  <c r="F83" i="9"/>
  <c r="D84" i="9"/>
  <c r="E84" i="9"/>
  <c r="F84" i="9"/>
  <c r="D85" i="9"/>
  <c r="E85" i="9"/>
  <c r="F85" i="9"/>
  <c r="D86" i="9"/>
  <c r="E86" i="9"/>
  <c r="F86" i="9"/>
  <c r="D87" i="9"/>
  <c r="E87" i="9"/>
  <c r="F87" i="9"/>
  <c r="D88" i="9"/>
  <c r="E88" i="9"/>
  <c r="F88" i="9"/>
  <c r="D89" i="9"/>
  <c r="E89" i="9"/>
  <c r="F89" i="9"/>
  <c r="D90" i="9"/>
  <c r="E90" i="9"/>
  <c r="F90" i="9"/>
  <c r="D91" i="9"/>
  <c r="E91" i="9"/>
  <c r="F91" i="9"/>
  <c r="D92" i="9"/>
  <c r="E92" i="9"/>
  <c r="F92" i="9"/>
  <c r="D93" i="9"/>
  <c r="E93" i="9"/>
  <c r="F93" i="9"/>
  <c r="D94" i="9"/>
  <c r="E94" i="9"/>
  <c r="F94" i="9"/>
  <c r="D95" i="9"/>
  <c r="E95" i="9"/>
  <c r="F95" i="9"/>
  <c r="D96" i="9"/>
  <c r="E96" i="9"/>
  <c r="F96" i="9"/>
  <c r="D97" i="9"/>
  <c r="E97" i="9"/>
  <c r="F97" i="9"/>
  <c r="D98" i="9"/>
  <c r="E98" i="9"/>
  <c r="F98" i="9"/>
  <c r="D99" i="9"/>
  <c r="E99" i="9"/>
  <c r="F99" i="9"/>
  <c r="D100" i="9"/>
  <c r="E100" i="9"/>
  <c r="F100" i="9"/>
  <c r="D101" i="9"/>
  <c r="E101" i="9"/>
  <c r="F101" i="9"/>
  <c r="D102" i="9"/>
  <c r="E102" i="9"/>
  <c r="F102" i="9"/>
  <c r="D103" i="9"/>
  <c r="E103" i="9"/>
  <c r="F103" i="9"/>
  <c r="D104" i="9"/>
  <c r="E104" i="9"/>
  <c r="F104" i="9"/>
  <c r="D105" i="9"/>
  <c r="E105" i="9"/>
  <c r="F105" i="9"/>
  <c r="D106" i="9"/>
  <c r="E106" i="9"/>
  <c r="F106" i="9"/>
  <c r="D107" i="9"/>
  <c r="E107" i="9"/>
  <c r="F107" i="9"/>
  <c r="D108" i="9"/>
  <c r="E108" i="9"/>
  <c r="F108" i="9"/>
  <c r="D109" i="9"/>
  <c r="E109" i="9"/>
  <c r="F109" i="9"/>
  <c r="D110" i="9"/>
  <c r="E110" i="9"/>
  <c r="F110" i="9"/>
  <c r="D111" i="9"/>
  <c r="E111" i="9"/>
  <c r="F111" i="9"/>
  <c r="D112" i="9"/>
  <c r="E112" i="9"/>
  <c r="F112" i="9"/>
  <c r="D113" i="9"/>
  <c r="E113" i="9"/>
  <c r="F113" i="9"/>
  <c r="D114" i="9"/>
  <c r="E114" i="9"/>
  <c r="F114" i="9"/>
  <c r="D115" i="9"/>
  <c r="E115" i="9"/>
  <c r="F115" i="9"/>
  <c r="D116" i="9"/>
  <c r="E116" i="9"/>
  <c r="F116" i="9"/>
  <c r="D117" i="9"/>
  <c r="E117" i="9"/>
  <c r="F117" i="9"/>
  <c r="D118" i="9"/>
  <c r="E118" i="9"/>
  <c r="F118" i="9"/>
  <c r="D119" i="9"/>
  <c r="E119" i="9"/>
  <c r="F119" i="9"/>
  <c r="D120" i="9"/>
  <c r="E120" i="9"/>
  <c r="F120" i="9"/>
  <c r="D121" i="9"/>
  <c r="E121" i="9"/>
  <c r="F121" i="9"/>
  <c r="D122" i="9"/>
  <c r="E122" i="9"/>
  <c r="F122" i="9"/>
  <c r="D123" i="9"/>
  <c r="E123" i="9"/>
  <c r="F123" i="9"/>
  <c r="D124" i="9"/>
  <c r="E124" i="9"/>
  <c r="F124" i="9"/>
  <c r="D125" i="9"/>
  <c r="E125" i="9"/>
  <c r="F125" i="9"/>
  <c r="D126" i="9"/>
  <c r="E126" i="9"/>
  <c r="F126" i="9"/>
  <c r="D127" i="9"/>
  <c r="E127" i="9"/>
  <c r="F127" i="9"/>
  <c r="D128" i="9"/>
  <c r="E128" i="9"/>
  <c r="F128" i="9"/>
  <c r="D129" i="9"/>
  <c r="E129" i="9"/>
  <c r="F129" i="9"/>
  <c r="D130" i="9"/>
  <c r="E130" i="9"/>
  <c r="F130" i="9"/>
  <c r="D131" i="9"/>
  <c r="E131" i="9"/>
  <c r="F131" i="9"/>
  <c r="D132" i="9"/>
  <c r="E132" i="9"/>
  <c r="F132" i="9"/>
  <c r="D133" i="9"/>
  <c r="E133" i="9"/>
  <c r="F133" i="9"/>
  <c r="D134" i="9"/>
  <c r="E134" i="9"/>
  <c r="F134" i="9"/>
  <c r="D135" i="9"/>
  <c r="E135" i="9"/>
  <c r="F135" i="9"/>
  <c r="D136" i="9"/>
  <c r="E136" i="9"/>
  <c r="F136" i="9"/>
  <c r="D137" i="9"/>
  <c r="E137" i="9"/>
  <c r="F137" i="9"/>
  <c r="D138" i="9"/>
  <c r="E138" i="9"/>
  <c r="F138" i="9"/>
  <c r="D139" i="9"/>
  <c r="E139" i="9"/>
  <c r="F139" i="9"/>
  <c r="D140" i="9"/>
  <c r="E140" i="9"/>
  <c r="F140" i="9"/>
  <c r="D141" i="9"/>
  <c r="E141" i="9"/>
  <c r="F141" i="9"/>
  <c r="D142" i="9"/>
  <c r="E142" i="9"/>
  <c r="F142" i="9"/>
  <c r="D143" i="9"/>
  <c r="E143" i="9"/>
  <c r="F143" i="9"/>
  <c r="D144" i="9"/>
  <c r="E144" i="9"/>
  <c r="F144" i="9"/>
  <c r="D145" i="9"/>
  <c r="E145" i="9"/>
  <c r="F145" i="9"/>
  <c r="D146" i="9"/>
  <c r="E146" i="9"/>
  <c r="F146" i="9"/>
  <c r="D147" i="9"/>
  <c r="E147" i="9"/>
  <c r="F147" i="9"/>
  <c r="D148" i="9"/>
  <c r="E148" i="9"/>
  <c r="F148" i="9"/>
  <c r="D149" i="9"/>
  <c r="E149" i="9"/>
  <c r="F149" i="9"/>
  <c r="F5" i="9"/>
  <c r="E5" i="9"/>
  <c r="D5" i="9"/>
  <c r="G51" i="15"/>
  <c r="V21" i="24"/>
  <c r="R21" i="24"/>
  <c r="N21" i="24"/>
  <c r="Q21" i="24" s="1"/>
  <c r="U21" i="24" s="1"/>
  <c r="V18" i="24"/>
  <c r="K18" i="24"/>
  <c r="N18" i="24" s="1"/>
  <c r="J18" i="24"/>
  <c r="M18" i="24" s="1"/>
  <c r="AJ18" i="24" s="1"/>
  <c r="R18" i="24"/>
  <c r="AK21" i="24"/>
  <c r="V13" i="24"/>
  <c r="K13" i="24"/>
  <c r="N13" i="24" s="1"/>
  <c r="AK13" i="24" s="1"/>
  <c r="J13" i="24"/>
  <c r="R13" i="24"/>
  <c r="K12" i="24"/>
  <c r="R12" i="24"/>
  <c r="Z42" i="24"/>
  <c r="Z40" i="24"/>
  <c r="K40" i="24" s="1"/>
  <c r="L40" i="24" s="1"/>
  <c r="Z39" i="24"/>
  <c r="K39" i="24" s="1"/>
  <c r="AJ21" i="24"/>
  <c r="V11" i="24"/>
  <c r="K11" i="24"/>
  <c r="N11" i="24" s="1"/>
  <c r="J11" i="24"/>
  <c r="M11" i="24" s="1"/>
  <c r="V7" i="24"/>
  <c r="K7" i="24"/>
  <c r="J7" i="24"/>
  <c r="V9" i="24"/>
  <c r="K9" i="24"/>
  <c r="N9" i="24" s="1"/>
  <c r="J9" i="24"/>
  <c r="V6" i="24"/>
  <c r="K6" i="24"/>
  <c r="N6" i="24" s="1"/>
  <c r="J6" i="24"/>
  <c r="M6" i="24" s="1"/>
  <c r="Y49" i="24"/>
  <c r="J49" i="24" s="1"/>
  <c r="AK23" i="24"/>
  <c r="AK28" i="24"/>
  <c r="AK35" i="24"/>
  <c r="AJ36" i="24"/>
  <c r="AJ37" i="24"/>
  <c r="AJ38" i="24"/>
  <c r="AJ39" i="24"/>
  <c r="AJ40" i="24"/>
  <c r="AJ41" i="24"/>
  <c r="AJ42" i="24"/>
  <c r="AJ43" i="24"/>
  <c r="AK44" i="24"/>
  <c r="AK45" i="24"/>
  <c r="AK46" i="24"/>
  <c r="AI51" i="24"/>
  <c r="AH51" i="24"/>
  <c r="AG51" i="24"/>
  <c r="AE50" i="24"/>
  <c r="V50" i="24" s="1"/>
  <c r="AD50" i="24"/>
  <c r="AC50" i="24"/>
  <c r="AB50" i="24"/>
  <c r="AA50" i="24"/>
  <c r="Z50" i="24"/>
  <c r="K50" i="24" s="1"/>
  <c r="Y50" i="24"/>
  <c r="J50" i="24" s="1"/>
  <c r="R50" i="24"/>
  <c r="AE49" i="24"/>
  <c r="V49" i="24" s="1"/>
  <c r="AD49" i="24"/>
  <c r="AC49" i="24"/>
  <c r="AB49" i="24"/>
  <c r="AA49" i="24"/>
  <c r="Z49" i="24"/>
  <c r="K49" i="24" s="1"/>
  <c r="R49" i="24"/>
  <c r="AE48" i="24"/>
  <c r="V48" i="24" s="1"/>
  <c r="AD48" i="24"/>
  <c r="AC48" i="24"/>
  <c r="AB48" i="24"/>
  <c r="AA48" i="24"/>
  <c r="Z48" i="24"/>
  <c r="K48" i="24" s="1"/>
  <c r="Y48" i="24"/>
  <c r="J48" i="24" s="1"/>
  <c r="R48" i="24"/>
  <c r="AE47" i="24"/>
  <c r="V47" i="24" s="1"/>
  <c r="AD47" i="24"/>
  <c r="AC47" i="24"/>
  <c r="AB47" i="24"/>
  <c r="AA47" i="24"/>
  <c r="Z47" i="24"/>
  <c r="K47" i="24" s="1"/>
  <c r="Y47" i="24"/>
  <c r="J47" i="24" s="1"/>
  <c r="R47" i="24"/>
  <c r="V46" i="24"/>
  <c r="R46" i="24"/>
  <c r="N46" i="24"/>
  <c r="J46" i="24"/>
  <c r="L46" i="24" s="1"/>
  <c r="V45" i="24"/>
  <c r="R45" i="24"/>
  <c r="N45" i="24"/>
  <c r="J45" i="24"/>
  <c r="AE44" i="24"/>
  <c r="V44" i="24" s="1"/>
  <c r="AB44" i="24"/>
  <c r="AA44" i="24"/>
  <c r="Y44" i="24"/>
  <c r="J44" i="24" s="1"/>
  <c r="L44" i="24" s="1"/>
  <c r="R44" i="24"/>
  <c r="N44" i="24"/>
  <c r="AE43" i="24"/>
  <c r="AD43" i="24"/>
  <c r="AC43" i="24"/>
  <c r="Z43" i="24"/>
  <c r="M43" i="24"/>
  <c r="G43" i="24"/>
  <c r="AE42" i="24"/>
  <c r="V42" i="24" s="1"/>
  <c r="AD42" i="24"/>
  <c r="AC42" i="24"/>
  <c r="R42" i="24"/>
  <c r="M42" i="24"/>
  <c r="G42" i="24"/>
  <c r="AE41" i="24"/>
  <c r="V41" i="24" s="1"/>
  <c r="AD41" i="24"/>
  <c r="AC41" i="24"/>
  <c r="Z41" i="24"/>
  <c r="K41" i="24" s="1"/>
  <c r="R41" i="24"/>
  <c r="M41" i="24"/>
  <c r="G41" i="24"/>
  <c r="AE40" i="24"/>
  <c r="V40" i="24" s="1"/>
  <c r="AD40" i="24"/>
  <c r="AC40" i="24"/>
  <c r="R40" i="24"/>
  <c r="M40" i="24"/>
  <c r="AE39" i="24"/>
  <c r="V39" i="24" s="1"/>
  <c r="AD39" i="24"/>
  <c r="AC39" i="24"/>
  <c r="M39" i="24"/>
  <c r="AE38" i="24"/>
  <c r="V38" i="24" s="1"/>
  <c r="AD38" i="24"/>
  <c r="AC38" i="24"/>
  <c r="Z38" i="24"/>
  <c r="K38" i="24" s="1"/>
  <c r="L38" i="24" s="1"/>
  <c r="R38" i="24"/>
  <c r="M38" i="24"/>
  <c r="AE37" i="24"/>
  <c r="V37" i="24" s="1"/>
  <c r="AD37" i="24"/>
  <c r="AC37" i="24"/>
  <c r="Z37" i="24"/>
  <c r="K37" i="24" s="1"/>
  <c r="R37" i="24"/>
  <c r="M37" i="24"/>
  <c r="K36" i="24"/>
  <c r="V36" i="24"/>
  <c r="R36" i="24"/>
  <c r="Q36" i="24"/>
  <c r="S36" i="24" s="1"/>
  <c r="N36" i="24"/>
  <c r="M36" i="24"/>
  <c r="V35" i="24"/>
  <c r="R35" i="24"/>
  <c r="Q35" i="24" s="1"/>
  <c r="N35" i="24"/>
  <c r="M35" i="24"/>
  <c r="V34" i="24"/>
  <c r="K34" i="24"/>
  <c r="N34" i="24" s="1"/>
  <c r="AK34" i="24" s="1"/>
  <c r="R34" i="24"/>
  <c r="V33" i="24"/>
  <c r="K33" i="24"/>
  <c r="V32" i="24"/>
  <c r="R32" i="24"/>
  <c r="K32" i="24"/>
  <c r="N32" i="24" s="1"/>
  <c r="AK32" i="24" s="1"/>
  <c r="K31" i="24"/>
  <c r="V31" i="24"/>
  <c r="J31" i="24"/>
  <c r="M31" i="24" s="1"/>
  <c r="V30" i="24"/>
  <c r="J30" i="24"/>
  <c r="R30" i="24"/>
  <c r="K30" i="24"/>
  <c r="N30" i="24" s="1"/>
  <c r="AK30" i="24" s="1"/>
  <c r="I30" i="24"/>
  <c r="AF29" i="24"/>
  <c r="U29" i="24"/>
  <c r="S29" i="24"/>
  <c r="AF28" i="24"/>
  <c r="V28" i="24" s="1"/>
  <c r="U28" i="24"/>
  <c r="S28" i="24"/>
  <c r="V27" i="24"/>
  <c r="R27" i="24"/>
  <c r="Q27" i="24" s="1"/>
  <c r="N27" i="24"/>
  <c r="M27" i="24"/>
  <c r="R23" i="24"/>
  <c r="N23" i="24"/>
  <c r="L23" i="24"/>
  <c r="V26" i="24"/>
  <c r="R26" i="24"/>
  <c r="K26" i="24"/>
  <c r="N26" i="24" s="1"/>
  <c r="V25" i="24"/>
  <c r="K25" i="24"/>
  <c r="N25" i="24" s="1"/>
  <c r="J25" i="24"/>
  <c r="M25" i="24" s="1"/>
  <c r="R25" i="24"/>
  <c r="I25" i="24"/>
  <c r="V24" i="24"/>
  <c r="K24" i="24"/>
  <c r="N24" i="24" s="1"/>
  <c r="AK24" i="24" s="1"/>
  <c r="R24" i="24"/>
  <c r="I24" i="24"/>
  <c r="V22" i="24"/>
  <c r="K22" i="24"/>
  <c r="N22" i="24" s="1"/>
  <c r="AK22" i="24" s="1"/>
  <c r="R22" i="24"/>
  <c r="I22" i="24"/>
  <c r="V20" i="24"/>
  <c r="K20" i="24"/>
  <c r="N20" i="24" s="1"/>
  <c r="AK20" i="24" s="1"/>
  <c r="R20" i="24"/>
  <c r="V19" i="24"/>
  <c r="K19" i="24"/>
  <c r="N19" i="24" s="1"/>
  <c r="AK19" i="24" s="1"/>
  <c r="R19" i="24"/>
  <c r="I19" i="24"/>
  <c r="V17" i="24"/>
  <c r="K17" i="24"/>
  <c r="N17" i="24" s="1"/>
  <c r="J17" i="24"/>
  <c r="M17" i="24" s="1"/>
  <c r="R17" i="24"/>
  <c r="V16" i="24"/>
  <c r="K16" i="24"/>
  <c r="R16" i="24"/>
  <c r="J16" i="24"/>
  <c r="AE15" i="24"/>
  <c r="V15" i="24" s="1"/>
  <c r="AD15" i="24"/>
  <c r="AC15" i="24"/>
  <c r="AB15" i="24"/>
  <c r="AA15" i="24"/>
  <c r="Z15" i="24"/>
  <c r="K15" i="24" s="1"/>
  <c r="Y15" i="24"/>
  <c r="J15" i="24" s="1"/>
  <c r="R15" i="24"/>
  <c r="AE14" i="24"/>
  <c r="V14" i="24" s="1"/>
  <c r="AD14" i="24"/>
  <c r="AC14" i="24"/>
  <c r="AB14" i="24"/>
  <c r="AA14" i="24"/>
  <c r="Z14" i="24"/>
  <c r="K14" i="24" s="1"/>
  <c r="Y14" i="24"/>
  <c r="J14" i="24" s="1"/>
  <c r="R14" i="24"/>
  <c r="R11" i="24"/>
  <c r="AE10" i="24"/>
  <c r="V10" i="24" s="1"/>
  <c r="Z10" i="24"/>
  <c r="K10" i="24" s="1"/>
  <c r="Y10" i="24"/>
  <c r="J10" i="24" s="1"/>
  <c r="R10" i="24"/>
  <c r="R9" i="24"/>
  <c r="R8" i="24"/>
  <c r="R7" i="24"/>
  <c r="R6" i="24"/>
  <c r="AE5" i="24"/>
  <c r="V5" i="24" s="1"/>
  <c r="AD5" i="24"/>
  <c r="AC5" i="24"/>
  <c r="AB5" i="24"/>
  <c r="AA5" i="24"/>
  <c r="Z5" i="24"/>
  <c r="K5" i="24" s="1"/>
  <c r="Y5" i="24"/>
  <c r="J5" i="24" s="1"/>
  <c r="P51" i="24"/>
  <c r="J27" i="24"/>
  <c r="J28" i="24"/>
  <c r="L28" i="24" s="1"/>
  <c r="AL28" i="24" s="1"/>
  <c r="R39" i="24"/>
  <c r="R43" i="24"/>
  <c r="T28" i="24"/>
  <c r="R31" i="24"/>
  <c r="R33" i="24"/>
  <c r="R5" i="24"/>
  <c r="S27" i="24"/>
  <c r="K27" i="24"/>
  <c r="G461" i="18"/>
  <c r="F461" i="18"/>
  <c r="E461" i="18"/>
  <c r="G460" i="18"/>
  <c r="F460" i="18"/>
  <c r="E460" i="18"/>
  <c r="G459" i="18"/>
  <c r="F459" i="18"/>
  <c r="E459" i="18"/>
  <c r="G458" i="18"/>
  <c r="F458" i="18"/>
  <c r="E458" i="18"/>
  <c r="G457" i="18"/>
  <c r="F457" i="18"/>
  <c r="E457" i="18"/>
  <c r="G456" i="18"/>
  <c r="F456" i="18"/>
  <c r="E456" i="18"/>
  <c r="G455" i="18"/>
  <c r="F455" i="18"/>
  <c r="E455" i="18"/>
  <c r="G454" i="18"/>
  <c r="F454" i="18"/>
  <c r="E454" i="18"/>
  <c r="G453" i="18"/>
  <c r="F453" i="18"/>
  <c r="E453" i="18"/>
  <c r="G452" i="18"/>
  <c r="F452" i="18"/>
  <c r="E452" i="18"/>
  <c r="G451" i="18"/>
  <c r="F451" i="18"/>
  <c r="E451" i="18"/>
  <c r="G450" i="18"/>
  <c r="F450" i="18"/>
  <c r="E450" i="18"/>
  <c r="G449" i="18"/>
  <c r="F449" i="18"/>
  <c r="E449" i="18"/>
  <c r="G448" i="18"/>
  <c r="F448" i="18"/>
  <c r="E448" i="18"/>
  <c r="G447" i="18"/>
  <c r="F447" i="18"/>
  <c r="E447" i="18"/>
  <c r="G446" i="18"/>
  <c r="F446" i="18"/>
  <c r="E446" i="18"/>
  <c r="G445" i="18"/>
  <c r="F445" i="18"/>
  <c r="E445" i="18"/>
  <c r="G444" i="18"/>
  <c r="F444" i="18"/>
  <c r="E444" i="18"/>
  <c r="G443" i="18"/>
  <c r="F443" i="18"/>
  <c r="E443" i="18"/>
  <c r="G442" i="18"/>
  <c r="F442" i="18"/>
  <c r="E442" i="18"/>
  <c r="G441" i="18"/>
  <c r="F441" i="18"/>
  <c r="E441" i="18"/>
  <c r="G440" i="18"/>
  <c r="F440" i="18"/>
  <c r="E440" i="18"/>
  <c r="G439" i="18"/>
  <c r="F439" i="18"/>
  <c r="E439" i="18"/>
  <c r="G438" i="18"/>
  <c r="F438" i="18"/>
  <c r="E438" i="18"/>
  <c r="G437" i="18"/>
  <c r="F437" i="18"/>
  <c r="E437" i="18"/>
  <c r="G436" i="18"/>
  <c r="F436" i="18"/>
  <c r="E436" i="18"/>
  <c r="G435" i="18"/>
  <c r="F435" i="18"/>
  <c r="E435" i="18"/>
  <c r="G434" i="18"/>
  <c r="F434" i="18"/>
  <c r="E434" i="18"/>
  <c r="G433" i="18"/>
  <c r="F433" i="18"/>
  <c r="E433" i="18"/>
  <c r="G432" i="18"/>
  <c r="F432" i="18"/>
  <c r="E432" i="18"/>
  <c r="G431" i="18"/>
  <c r="F431" i="18"/>
  <c r="E431" i="18"/>
  <c r="G430" i="18"/>
  <c r="F430" i="18"/>
  <c r="E430" i="18"/>
  <c r="G429" i="18"/>
  <c r="F429" i="18"/>
  <c r="E429" i="18"/>
  <c r="G428" i="18"/>
  <c r="F428" i="18"/>
  <c r="E428" i="18"/>
  <c r="G427" i="18"/>
  <c r="F427" i="18"/>
  <c r="E427" i="18"/>
  <c r="G426" i="18"/>
  <c r="F426" i="18"/>
  <c r="E426" i="18"/>
  <c r="G425" i="18"/>
  <c r="F425" i="18"/>
  <c r="E425" i="18"/>
  <c r="G424" i="18"/>
  <c r="F424" i="18"/>
  <c r="E424" i="18"/>
  <c r="G423" i="18"/>
  <c r="F423" i="18"/>
  <c r="E423" i="18"/>
  <c r="G422" i="18"/>
  <c r="F422" i="18"/>
  <c r="E422" i="18"/>
  <c r="G421" i="18"/>
  <c r="F421" i="18"/>
  <c r="E421" i="18"/>
  <c r="G420" i="18"/>
  <c r="F420" i="18"/>
  <c r="E420" i="18"/>
  <c r="G419" i="18"/>
  <c r="F419" i="18"/>
  <c r="E419" i="18"/>
  <c r="G418" i="18"/>
  <c r="F418" i="18"/>
  <c r="E418" i="18"/>
  <c r="G417" i="18"/>
  <c r="F417" i="18"/>
  <c r="E417" i="18"/>
  <c r="G416" i="18"/>
  <c r="F416" i="18"/>
  <c r="E416" i="18"/>
  <c r="G415" i="18"/>
  <c r="F415" i="18"/>
  <c r="E415" i="18"/>
  <c r="G414" i="18"/>
  <c r="F414" i="18"/>
  <c r="E414" i="18"/>
  <c r="G413" i="18"/>
  <c r="F413" i="18"/>
  <c r="E413" i="18"/>
  <c r="G412" i="18"/>
  <c r="F412" i="18"/>
  <c r="E412" i="18"/>
  <c r="G411" i="18"/>
  <c r="F411" i="18"/>
  <c r="E411" i="18"/>
  <c r="G410" i="18"/>
  <c r="F410" i="18"/>
  <c r="E410" i="18"/>
  <c r="G409" i="18"/>
  <c r="F409" i="18"/>
  <c r="E409" i="18"/>
  <c r="G408" i="18"/>
  <c r="F408" i="18"/>
  <c r="E408" i="18"/>
  <c r="G407" i="18"/>
  <c r="F407" i="18"/>
  <c r="E407" i="18"/>
  <c r="G406" i="18"/>
  <c r="F406" i="18"/>
  <c r="E406" i="18"/>
  <c r="G405" i="18"/>
  <c r="F405" i="18"/>
  <c r="E405" i="18"/>
  <c r="G404" i="18"/>
  <c r="F404" i="18"/>
  <c r="E404" i="18"/>
  <c r="G403" i="18"/>
  <c r="F403" i="18"/>
  <c r="E403" i="18"/>
  <c r="G402" i="18"/>
  <c r="F402" i="18"/>
  <c r="E402" i="18"/>
  <c r="G401" i="18"/>
  <c r="F401" i="18"/>
  <c r="E401" i="18"/>
  <c r="G400" i="18"/>
  <c r="F400" i="18"/>
  <c r="E400" i="18"/>
  <c r="G399" i="18"/>
  <c r="F399" i="18"/>
  <c r="E399" i="18"/>
  <c r="G398" i="18"/>
  <c r="F398" i="18"/>
  <c r="E398" i="18"/>
  <c r="G397" i="18"/>
  <c r="F397" i="18"/>
  <c r="E397" i="18"/>
  <c r="G396" i="18"/>
  <c r="F396" i="18"/>
  <c r="E396" i="18"/>
  <c r="G395" i="18"/>
  <c r="F395" i="18"/>
  <c r="E395" i="18"/>
  <c r="G394" i="18"/>
  <c r="F394" i="18"/>
  <c r="E394" i="18"/>
  <c r="G393" i="18"/>
  <c r="F393" i="18"/>
  <c r="E393" i="18"/>
  <c r="G392" i="18"/>
  <c r="F392" i="18"/>
  <c r="E392" i="18"/>
  <c r="G391" i="18"/>
  <c r="F391" i="18"/>
  <c r="E391" i="18"/>
  <c r="G390" i="18"/>
  <c r="F390" i="18"/>
  <c r="E390" i="18"/>
  <c r="G389" i="18"/>
  <c r="F389" i="18"/>
  <c r="E389" i="18"/>
  <c r="G388" i="18"/>
  <c r="F388" i="18"/>
  <c r="E388" i="18"/>
  <c r="G387" i="18"/>
  <c r="F387" i="18"/>
  <c r="E387" i="18"/>
  <c r="G386" i="18"/>
  <c r="F386" i="18"/>
  <c r="E386" i="18"/>
  <c r="G385" i="18"/>
  <c r="F385" i="18"/>
  <c r="E385" i="18"/>
  <c r="G384" i="18"/>
  <c r="F384" i="18"/>
  <c r="E384" i="18"/>
  <c r="G383" i="18"/>
  <c r="F383" i="18"/>
  <c r="E383" i="18"/>
  <c r="G382" i="18"/>
  <c r="F382" i="18"/>
  <c r="E382" i="18"/>
  <c r="G381" i="18"/>
  <c r="F381" i="18"/>
  <c r="E381" i="18"/>
  <c r="G380" i="18"/>
  <c r="F380" i="18"/>
  <c r="E380" i="18"/>
  <c r="G379" i="18"/>
  <c r="F379" i="18"/>
  <c r="E379" i="18"/>
  <c r="G378" i="18"/>
  <c r="F378" i="18"/>
  <c r="E378" i="18"/>
  <c r="G377" i="18"/>
  <c r="F377" i="18"/>
  <c r="E377" i="18"/>
  <c r="G376" i="18"/>
  <c r="F376" i="18"/>
  <c r="E376" i="18"/>
  <c r="G375" i="18"/>
  <c r="F375" i="18"/>
  <c r="E375" i="18"/>
  <c r="G374" i="18"/>
  <c r="F374" i="18"/>
  <c r="E374" i="18"/>
  <c r="G373" i="18"/>
  <c r="F373" i="18"/>
  <c r="E373" i="18"/>
  <c r="G372" i="18"/>
  <c r="F372" i="18"/>
  <c r="E372" i="18"/>
  <c r="G371" i="18"/>
  <c r="F371" i="18"/>
  <c r="E371" i="18"/>
  <c r="G370" i="18"/>
  <c r="F370" i="18"/>
  <c r="E370" i="18"/>
  <c r="G369" i="18"/>
  <c r="F369" i="18"/>
  <c r="E369" i="18"/>
  <c r="G368" i="18"/>
  <c r="F368" i="18"/>
  <c r="E368" i="18"/>
  <c r="G367" i="18"/>
  <c r="F367" i="18"/>
  <c r="E367" i="18"/>
  <c r="G366" i="18"/>
  <c r="F366" i="18"/>
  <c r="E366" i="18"/>
  <c r="G365" i="18"/>
  <c r="F365" i="18"/>
  <c r="E365" i="18"/>
  <c r="G364" i="18"/>
  <c r="F364" i="18"/>
  <c r="E364" i="18"/>
  <c r="G363" i="18"/>
  <c r="F363" i="18"/>
  <c r="E363" i="18"/>
  <c r="G362" i="18"/>
  <c r="F362" i="18"/>
  <c r="E362" i="18"/>
  <c r="G361" i="18"/>
  <c r="F361" i="18"/>
  <c r="E361" i="18"/>
  <c r="G360" i="18"/>
  <c r="F360" i="18"/>
  <c r="E360" i="18"/>
  <c r="G359" i="18"/>
  <c r="F359" i="18"/>
  <c r="E359" i="18"/>
  <c r="G358" i="18"/>
  <c r="F358" i="18"/>
  <c r="E358" i="18"/>
  <c r="G357" i="18"/>
  <c r="F357" i="18"/>
  <c r="E357" i="18"/>
  <c r="G356" i="18"/>
  <c r="F356" i="18"/>
  <c r="E356" i="18"/>
  <c r="G355" i="18"/>
  <c r="F355" i="18"/>
  <c r="E355" i="18"/>
  <c r="G354" i="18"/>
  <c r="F354" i="18"/>
  <c r="E354" i="18"/>
  <c r="G353" i="18"/>
  <c r="F353" i="18"/>
  <c r="E353" i="18"/>
  <c r="G352" i="18"/>
  <c r="F352" i="18"/>
  <c r="E352" i="18"/>
  <c r="G351" i="18"/>
  <c r="F351" i="18"/>
  <c r="E351" i="18"/>
  <c r="G350" i="18"/>
  <c r="F350" i="18"/>
  <c r="E350" i="18"/>
  <c r="G349" i="18"/>
  <c r="F349" i="18"/>
  <c r="E349" i="18"/>
  <c r="G348" i="18"/>
  <c r="F348" i="18"/>
  <c r="E348" i="18"/>
  <c r="G347" i="18"/>
  <c r="F347" i="18"/>
  <c r="E347" i="18"/>
  <c r="G346" i="18"/>
  <c r="F346" i="18"/>
  <c r="E346" i="18"/>
  <c r="G345" i="18"/>
  <c r="F345" i="18"/>
  <c r="E345" i="18"/>
  <c r="G344" i="18"/>
  <c r="F344" i="18"/>
  <c r="E344" i="18"/>
  <c r="G343" i="18"/>
  <c r="F343" i="18"/>
  <c r="E343" i="18"/>
  <c r="G342" i="18"/>
  <c r="F342" i="18"/>
  <c r="E342" i="18"/>
  <c r="G341" i="18"/>
  <c r="F341" i="18"/>
  <c r="E341" i="18"/>
  <c r="G340" i="18"/>
  <c r="F340" i="18"/>
  <c r="E340" i="18"/>
  <c r="G339" i="18"/>
  <c r="F339" i="18"/>
  <c r="E339" i="18"/>
  <c r="G338" i="18"/>
  <c r="F338" i="18"/>
  <c r="E338" i="18"/>
  <c r="G337" i="18"/>
  <c r="F337" i="18"/>
  <c r="E337" i="18"/>
  <c r="G336" i="18"/>
  <c r="F336" i="18"/>
  <c r="E336" i="18"/>
  <c r="G335" i="18"/>
  <c r="F335" i="18"/>
  <c r="E335" i="18"/>
  <c r="G334" i="18"/>
  <c r="F334" i="18"/>
  <c r="E334" i="18"/>
  <c r="G333" i="18"/>
  <c r="F333" i="18"/>
  <c r="E333" i="18"/>
  <c r="G332" i="18"/>
  <c r="F332" i="18"/>
  <c r="E332" i="18"/>
  <c r="G331" i="18"/>
  <c r="F331" i="18"/>
  <c r="E331" i="18"/>
  <c r="G330" i="18"/>
  <c r="F330" i="18"/>
  <c r="E330" i="18"/>
  <c r="G329" i="18"/>
  <c r="F329" i="18"/>
  <c r="E329" i="18"/>
  <c r="G328" i="18"/>
  <c r="F328" i="18"/>
  <c r="E328" i="18"/>
  <c r="G327" i="18"/>
  <c r="F327" i="18"/>
  <c r="E327" i="18"/>
  <c r="G326" i="18"/>
  <c r="F326" i="18"/>
  <c r="E326" i="18"/>
  <c r="G325" i="18"/>
  <c r="F325" i="18"/>
  <c r="E325" i="18"/>
  <c r="G324" i="18"/>
  <c r="F324" i="18"/>
  <c r="E324" i="18"/>
  <c r="G323" i="18"/>
  <c r="F323" i="18"/>
  <c r="E323" i="18"/>
  <c r="G322" i="18"/>
  <c r="F322" i="18"/>
  <c r="E322" i="18"/>
  <c r="G321" i="18"/>
  <c r="F321" i="18"/>
  <c r="E321" i="18"/>
  <c r="G320" i="18"/>
  <c r="F320" i="18"/>
  <c r="E320" i="18"/>
  <c r="G319" i="18"/>
  <c r="F319" i="18"/>
  <c r="E319" i="18"/>
  <c r="G318" i="18"/>
  <c r="F318" i="18"/>
  <c r="E318" i="18"/>
  <c r="G317" i="18"/>
  <c r="F317" i="18"/>
  <c r="E317" i="18"/>
  <c r="G316" i="18"/>
  <c r="F316" i="18"/>
  <c r="E316" i="18"/>
  <c r="G315" i="18"/>
  <c r="F315" i="18"/>
  <c r="E315" i="18"/>
  <c r="G314" i="18"/>
  <c r="F314" i="18"/>
  <c r="E314" i="18"/>
  <c r="G313" i="18"/>
  <c r="F313" i="18"/>
  <c r="E313" i="18"/>
  <c r="G312" i="18"/>
  <c r="F312" i="18"/>
  <c r="E312" i="18"/>
  <c r="G311" i="18"/>
  <c r="F311" i="18"/>
  <c r="E311" i="18"/>
  <c r="G310" i="18"/>
  <c r="F310" i="18"/>
  <c r="E310" i="18"/>
  <c r="G309" i="18"/>
  <c r="F309" i="18"/>
  <c r="E309" i="18"/>
  <c r="G308" i="18"/>
  <c r="F308" i="18"/>
  <c r="E308" i="18"/>
  <c r="G307" i="18"/>
  <c r="F307" i="18"/>
  <c r="E307" i="18"/>
  <c r="G306" i="18"/>
  <c r="F306" i="18"/>
  <c r="E306" i="18"/>
  <c r="G305" i="18"/>
  <c r="F305" i="18"/>
  <c r="E305" i="18"/>
  <c r="G304" i="18"/>
  <c r="F304" i="18"/>
  <c r="E304" i="18"/>
  <c r="G303" i="18"/>
  <c r="F303" i="18"/>
  <c r="E303" i="18"/>
  <c r="G302" i="18"/>
  <c r="F302" i="18"/>
  <c r="E302" i="18"/>
  <c r="G301" i="18"/>
  <c r="F301" i="18"/>
  <c r="E301" i="18"/>
  <c r="G300" i="18"/>
  <c r="F300" i="18"/>
  <c r="E300" i="18"/>
  <c r="G299" i="18"/>
  <c r="F299" i="18"/>
  <c r="E299" i="18"/>
  <c r="G298" i="18"/>
  <c r="F298" i="18"/>
  <c r="E298" i="18"/>
  <c r="G297" i="18"/>
  <c r="F297" i="18"/>
  <c r="E297" i="18"/>
  <c r="G296" i="18"/>
  <c r="F296" i="18"/>
  <c r="E296" i="18"/>
  <c r="G295" i="18"/>
  <c r="F295" i="18"/>
  <c r="E295" i="18"/>
  <c r="G294" i="18"/>
  <c r="F294" i="18"/>
  <c r="E294" i="18"/>
  <c r="G293" i="18"/>
  <c r="F293" i="18"/>
  <c r="E293" i="18"/>
  <c r="G292" i="18"/>
  <c r="F292" i="18"/>
  <c r="E292" i="18"/>
  <c r="G291" i="18"/>
  <c r="F291" i="18"/>
  <c r="E291" i="18"/>
  <c r="G290" i="18"/>
  <c r="F290" i="18"/>
  <c r="E290" i="18"/>
  <c r="G289" i="18"/>
  <c r="F289" i="18"/>
  <c r="E289" i="18"/>
  <c r="G288" i="18"/>
  <c r="F288" i="18"/>
  <c r="E288" i="18"/>
  <c r="G287" i="18"/>
  <c r="F287" i="18"/>
  <c r="E287" i="18"/>
  <c r="G286" i="18"/>
  <c r="F286" i="18"/>
  <c r="E286" i="18"/>
  <c r="G285" i="18"/>
  <c r="F285" i="18"/>
  <c r="E285" i="18"/>
  <c r="G284" i="18"/>
  <c r="F284" i="18"/>
  <c r="E284" i="18"/>
  <c r="G283" i="18"/>
  <c r="F283" i="18"/>
  <c r="E283" i="18"/>
  <c r="G282" i="18"/>
  <c r="F282" i="18"/>
  <c r="E282" i="18"/>
  <c r="G281" i="18"/>
  <c r="F281" i="18"/>
  <c r="E281" i="18"/>
  <c r="G280" i="18"/>
  <c r="F280" i="18"/>
  <c r="E280" i="18"/>
  <c r="G279" i="18"/>
  <c r="F279" i="18"/>
  <c r="E279" i="18"/>
  <c r="G278" i="18"/>
  <c r="F278" i="18"/>
  <c r="E278" i="18"/>
  <c r="G277" i="18"/>
  <c r="F277" i="18"/>
  <c r="E277" i="18"/>
  <c r="G276" i="18"/>
  <c r="F276" i="18"/>
  <c r="E276" i="18"/>
  <c r="G275" i="18"/>
  <c r="F275" i="18"/>
  <c r="E275" i="18"/>
  <c r="G274" i="18"/>
  <c r="F274" i="18"/>
  <c r="E274" i="18"/>
  <c r="G273" i="18"/>
  <c r="F273" i="18"/>
  <c r="E273" i="18"/>
  <c r="G272" i="18"/>
  <c r="F272" i="18"/>
  <c r="E272" i="18"/>
  <c r="G271" i="18"/>
  <c r="F271" i="18"/>
  <c r="E271" i="18"/>
  <c r="G270" i="18"/>
  <c r="F270" i="18"/>
  <c r="E270" i="18"/>
  <c r="G269" i="18"/>
  <c r="F269" i="18"/>
  <c r="E269" i="18"/>
  <c r="G268" i="18"/>
  <c r="F268" i="18"/>
  <c r="E268" i="18"/>
  <c r="G267" i="18"/>
  <c r="F267" i="18"/>
  <c r="E267" i="18"/>
  <c r="G266" i="18"/>
  <c r="F266" i="18"/>
  <c r="E266" i="18"/>
  <c r="G265" i="18"/>
  <c r="F265" i="18"/>
  <c r="E265" i="18"/>
  <c r="G264" i="18"/>
  <c r="F264" i="18"/>
  <c r="E264" i="18"/>
  <c r="G263" i="18"/>
  <c r="F263" i="18"/>
  <c r="E263" i="18"/>
  <c r="G262" i="18"/>
  <c r="F262" i="18"/>
  <c r="E262" i="18"/>
  <c r="G261" i="18"/>
  <c r="F261" i="18"/>
  <c r="E261" i="18"/>
  <c r="G260" i="18"/>
  <c r="F260" i="18"/>
  <c r="E260" i="18"/>
  <c r="G259" i="18"/>
  <c r="F259" i="18"/>
  <c r="E259" i="18"/>
  <c r="G258" i="18"/>
  <c r="F258" i="18"/>
  <c r="E258" i="18"/>
  <c r="G257" i="18"/>
  <c r="F257" i="18"/>
  <c r="E257" i="18"/>
  <c r="G256" i="18"/>
  <c r="F256" i="18"/>
  <c r="E256" i="18"/>
  <c r="G255" i="18"/>
  <c r="F255" i="18"/>
  <c r="E255" i="18"/>
  <c r="G254" i="18"/>
  <c r="F254" i="18"/>
  <c r="E254" i="18"/>
  <c r="G253" i="18"/>
  <c r="F253" i="18"/>
  <c r="E253" i="18"/>
  <c r="G252" i="18"/>
  <c r="F252" i="18"/>
  <c r="E252" i="18"/>
  <c r="G251" i="18"/>
  <c r="F251" i="18"/>
  <c r="E251" i="18"/>
  <c r="G250" i="18"/>
  <c r="F250" i="18"/>
  <c r="E250" i="18"/>
  <c r="G249" i="18"/>
  <c r="F249" i="18"/>
  <c r="E249" i="18"/>
  <c r="G248" i="18"/>
  <c r="F248" i="18"/>
  <c r="E248" i="18"/>
  <c r="G247" i="18"/>
  <c r="F247" i="18"/>
  <c r="E247" i="18"/>
  <c r="G246" i="18"/>
  <c r="F246" i="18"/>
  <c r="E246" i="18"/>
  <c r="G245" i="18"/>
  <c r="F245" i="18"/>
  <c r="E245" i="18"/>
  <c r="G244" i="18"/>
  <c r="F244" i="18"/>
  <c r="E244" i="18"/>
  <c r="G243" i="18"/>
  <c r="F243" i="18"/>
  <c r="E243" i="18"/>
  <c r="G242" i="18"/>
  <c r="F242" i="18"/>
  <c r="E242" i="18"/>
  <c r="G241" i="18"/>
  <c r="F241" i="18"/>
  <c r="E241" i="18"/>
  <c r="G240" i="18"/>
  <c r="F240" i="18"/>
  <c r="E240" i="18"/>
  <c r="G239" i="18"/>
  <c r="F239" i="18"/>
  <c r="E239" i="18"/>
  <c r="G238" i="18"/>
  <c r="F238" i="18"/>
  <c r="E238" i="18"/>
  <c r="G237" i="18"/>
  <c r="F237" i="18"/>
  <c r="E237" i="18"/>
  <c r="G236" i="18"/>
  <c r="F236" i="18"/>
  <c r="E236" i="18"/>
  <c r="G235" i="18"/>
  <c r="F235" i="18"/>
  <c r="E235" i="18"/>
  <c r="G234" i="18"/>
  <c r="F234" i="18"/>
  <c r="E234" i="18"/>
  <c r="G233" i="18"/>
  <c r="F233" i="18"/>
  <c r="E233" i="18"/>
  <c r="G232" i="18"/>
  <c r="F232" i="18"/>
  <c r="E232" i="18"/>
  <c r="G231" i="18"/>
  <c r="F231" i="18"/>
  <c r="E231" i="18"/>
  <c r="G230" i="18"/>
  <c r="F230" i="18"/>
  <c r="E230" i="18"/>
  <c r="G229" i="18"/>
  <c r="F229" i="18"/>
  <c r="E229" i="18"/>
  <c r="G228" i="18"/>
  <c r="F228" i="18"/>
  <c r="E228" i="18"/>
  <c r="G227" i="18"/>
  <c r="F227" i="18"/>
  <c r="E227" i="18"/>
  <c r="G226" i="18"/>
  <c r="F226" i="18"/>
  <c r="E226" i="18"/>
  <c r="G225" i="18"/>
  <c r="F225" i="18"/>
  <c r="E225" i="18"/>
  <c r="G224" i="18"/>
  <c r="F224" i="18"/>
  <c r="E224" i="18"/>
  <c r="G223" i="18"/>
  <c r="F223" i="18"/>
  <c r="E223" i="18"/>
  <c r="G222" i="18"/>
  <c r="F222" i="18"/>
  <c r="E222" i="18"/>
  <c r="G221" i="18"/>
  <c r="F221" i="18"/>
  <c r="E221" i="18"/>
  <c r="G220" i="18"/>
  <c r="F220" i="18"/>
  <c r="E220" i="18"/>
  <c r="G219" i="18"/>
  <c r="F219" i="18"/>
  <c r="E219" i="18"/>
  <c r="G218" i="18"/>
  <c r="F218" i="18"/>
  <c r="E218" i="18"/>
  <c r="G217" i="18"/>
  <c r="F217" i="18"/>
  <c r="E217" i="18"/>
  <c r="G216" i="18"/>
  <c r="F216" i="18"/>
  <c r="E216" i="18"/>
  <c r="G215" i="18"/>
  <c r="F215" i="18"/>
  <c r="E215" i="18"/>
  <c r="G214" i="18"/>
  <c r="F214" i="18"/>
  <c r="E214" i="18"/>
  <c r="G213" i="18"/>
  <c r="F213" i="18"/>
  <c r="E213" i="18"/>
  <c r="G212" i="18"/>
  <c r="F212" i="18"/>
  <c r="E212" i="18"/>
  <c r="G211" i="18"/>
  <c r="F211" i="18"/>
  <c r="E211" i="18"/>
  <c r="G210" i="18"/>
  <c r="F210" i="18"/>
  <c r="E210" i="18"/>
  <c r="G209" i="18"/>
  <c r="F209" i="18"/>
  <c r="E209" i="18"/>
  <c r="G208" i="18"/>
  <c r="F208" i="18"/>
  <c r="E208" i="18"/>
  <c r="G207" i="18"/>
  <c r="F207" i="18"/>
  <c r="E207" i="18"/>
  <c r="G206" i="18"/>
  <c r="F206" i="18"/>
  <c r="E206" i="18"/>
  <c r="G205" i="18"/>
  <c r="F205" i="18"/>
  <c r="E205" i="18"/>
  <c r="G204" i="18"/>
  <c r="F204" i="18"/>
  <c r="E204" i="18"/>
  <c r="G203" i="18"/>
  <c r="F203" i="18"/>
  <c r="E203" i="18"/>
  <c r="G202" i="18"/>
  <c r="F202" i="18"/>
  <c r="E202" i="18"/>
  <c r="G201" i="18"/>
  <c r="F201" i="18"/>
  <c r="E201" i="18"/>
  <c r="G200" i="18"/>
  <c r="F200" i="18"/>
  <c r="E200" i="18"/>
  <c r="G199" i="18"/>
  <c r="F199" i="18"/>
  <c r="E199" i="18"/>
  <c r="G198" i="18"/>
  <c r="F198" i="18"/>
  <c r="E198" i="18"/>
  <c r="G197" i="18"/>
  <c r="F197" i="18"/>
  <c r="E197" i="18"/>
  <c r="G196" i="18"/>
  <c r="F196" i="18"/>
  <c r="E196" i="18"/>
  <c r="G195" i="18"/>
  <c r="F195" i="18"/>
  <c r="E195" i="18"/>
  <c r="G194" i="18"/>
  <c r="F194" i="18"/>
  <c r="E194" i="18"/>
  <c r="G193" i="18"/>
  <c r="F193" i="18"/>
  <c r="E193" i="18"/>
  <c r="G192" i="18"/>
  <c r="F192" i="18"/>
  <c r="E192" i="18"/>
  <c r="G191" i="18"/>
  <c r="F191" i="18"/>
  <c r="E191" i="18"/>
  <c r="G190" i="18"/>
  <c r="F190" i="18"/>
  <c r="E190" i="18"/>
  <c r="G189" i="18"/>
  <c r="F189" i="18"/>
  <c r="E189" i="18"/>
  <c r="G188" i="18"/>
  <c r="F188" i="18"/>
  <c r="E188" i="18"/>
  <c r="G187" i="18"/>
  <c r="F187" i="18"/>
  <c r="E187" i="18"/>
  <c r="G186" i="18"/>
  <c r="F186" i="18"/>
  <c r="E186" i="18"/>
  <c r="G185" i="18"/>
  <c r="F185" i="18"/>
  <c r="E185" i="18"/>
  <c r="G184" i="18"/>
  <c r="F184" i="18"/>
  <c r="E184" i="18"/>
  <c r="G183" i="18"/>
  <c r="F183" i="18"/>
  <c r="E183" i="18"/>
  <c r="G182" i="18"/>
  <c r="F182" i="18"/>
  <c r="E182" i="18"/>
  <c r="G181" i="18"/>
  <c r="F181" i="18"/>
  <c r="E181" i="18"/>
  <c r="G180" i="18"/>
  <c r="F180" i="18"/>
  <c r="E180" i="18"/>
  <c r="G179" i="18"/>
  <c r="F179" i="18"/>
  <c r="E179" i="18"/>
  <c r="G178" i="18"/>
  <c r="F178" i="18"/>
  <c r="E178" i="18"/>
  <c r="G177" i="18"/>
  <c r="F177" i="18"/>
  <c r="E177" i="18"/>
  <c r="G176" i="18"/>
  <c r="F176" i="18"/>
  <c r="E176" i="18"/>
  <c r="G175" i="18"/>
  <c r="F175" i="18"/>
  <c r="E175" i="18"/>
  <c r="G174" i="18"/>
  <c r="F174" i="18"/>
  <c r="E174" i="18"/>
  <c r="G173" i="18"/>
  <c r="F173" i="18"/>
  <c r="E173" i="18"/>
  <c r="G172" i="18"/>
  <c r="F172" i="18"/>
  <c r="E172" i="18"/>
  <c r="G171" i="18"/>
  <c r="F171" i="18"/>
  <c r="E171" i="18"/>
  <c r="G170" i="18"/>
  <c r="F170" i="18"/>
  <c r="E170" i="18"/>
  <c r="G169" i="18"/>
  <c r="F169" i="18"/>
  <c r="E169" i="18"/>
  <c r="G168" i="18"/>
  <c r="F168" i="18"/>
  <c r="E168" i="18"/>
  <c r="G167" i="18"/>
  <c r="F167" i="18"/>
  <c r="E167" i="18"/>
  <c r="G166" i="18"/>
  <c r="F166" i="18"/>
  <c r="E166" i="18"/>
  <c r="G165" i="18"/>
  <c r="F165" i="18"/>
  <c r="E165" i="18"/>
  <c r="G164" i="18"/>
  <c r="F164" i="18"/>
  <c r="E164" i="18"/>
  <c r="G163" i="18"/>
  <c r="F163" i="18"/>
  <c r="E163" i="18"/>
  <c r="G162" i="18"/>
  <c r="F162" i="18"/>
  <c r="E162" i="18"/>
  <c r="G161" i="18"/>
  <c r="F161" i="18"/>
  <c r="E161" i="18"/>
  <c r="G160" i="18"/>
  <c r="F160" i="18"/>
  <c r="E160" i="18"/>
  <c r="G159" i="18"/>
  <c r="F159" i="18"/>
  <c r="E159" i="18"/>
  <c r="G158" i="18"/>
  <c r="F158" i="18"/>
  <c r="E158" i="18"/>
  <c r="G157" i="18"/>
  <c r="F157" i="18"/>
  <c r="E157" i="18"/>
  <c r="G156" i="18"/>
  <c r="F156" i="18"/>
  <c r="E156" i="18"/>
  <c r="G155" i="18"/>
  <c r="F155" i="18"/>
  <c r="E155" i="18"/>
  <c r="G154" i="18"/>
  <c r="F154" i="18"/>
  <c r="E154" i="18"/>
  <c r="G153" i="18"/>
  <c r="F153" i="18"/>
  <c r="E153" i="18"/>
  <c r="G152" i="18"/>
  <c r="F152" i="18"/>
  <c r="E152" i="18"/>
  <c r="G151" i="18"/>
  <c r="F151" i="18"/>
  <c r="E151" i="18"/>
  <c r="G150" i="18"/>
  <c r="F150" i="18"/>
  <c r="E150" i="18"/>
  <c r="G149" i="18"/>
  <c r="F149" i="18"/>
  <c r="E149" i="18"/>
  <c r="G148" i="18"/>
  <c r="F148" i="18"/>
  <c r="E148" i="18"/>
  <c r="G147" i="18"/>
  <c r="F147" i="18"/>
  <c r="E147" i="18"/>
  <c r="G146" i="18"/>
  <c r="F146" i="18"/>
  <c r="E146" i="18"/>
  <c r="G145" i="18"/>
  <c r="F145" i="18"/>
  <c r="E145" i="18"/>
  <c r="G144" i="18"/>
  <c r="F144" i="18"/>
  <c r="E144" i="18"/>
  <c r="G143" i="18"/>
  <c r="F143" i="18"/>
  <c r="E143" i="18"/>
  <c r="G142" i="18"/>
  <c r="F142" i="18"/>
  <c r="E142" i="18"/>
  <c r="G141" i="18"/>
  <c r="F141" i="18"/>
  <c r="E141" i="18"/>
  <c r="G140" i="18"/>
  <c r="F140" i="18"/>
  <c r="E140" i="18"/>
  <c r="G139" i="18"/>
  <c r="F139" i="18"/>
  <c r="E139" i="18"/>
  <c r="G138" i="18"/>
  <c r="F138" i="18"/>
  <c r="E138" i="18"/>
  <c r="G137" i="18"/>
  <c r="F137" i="18"/>
  <c r="E137" i="18"/>
  <c r="G136" i="18"/>
  <c r="F136" i="18"/>
  <c r="E136" i="18"/>
  <c r="G135" i="18"/>
  <c r="F135" i="18"/>
  <c r="E135" i="18"/>
  <c r="G134" i="18"/>
  <c r="F134" i="18"/>
  <c r="E134" i="18"/>
  <c r="G133" i="18"/>
  <c r="F133" i="18"/>
  <c r="E133" i="18"/>
  <c r="G132" i="18"/>
  <c r="F132" i="18"/>
  <c r="E132" i="18"/>
  <c r="G131" i="18"/>
  <c r="F131" i="18"/>
  <c r="E131" i="18"/>
  <c r="G130" i="18"/>
  <c r="F130" i="18"/>
  <c r="E130" i="18"/>
  <c r="G129" i="18"/>
  <c r="F129" i="18"/>
  <c r="E129" i="18"/>
  <c r="G128" i="18"/>
  <c r="F128" i="18"/>
  <c r="E128" i="18"/>
  <c r="G127" i="18"/>
  <c r="F127" i="18"/>
  <c r="E127" i="18"/>
  <c r="G126" i="18"/>
  <c r="F126" i="18"/>
  <c r="E126" i="18"/>
  <c r="G125" i="18"/>
  <c r="F125" i="18"/>
  <c r="E125" i="18"/>
  <c r="G124" i="18"/>
  <c r="F124" i="18"/>
  <c r="E124" i="18"/>
  <c r="G123" i="18"/>
  <c r="F123" i="18"/>
  <c r="E123" i="18"/>
  <c r="G122" i="18"/>
  <c r="F122" i="18"/>
  <c r="E122" i="18"/>
  <c r="G121" i="18"/>
  <c r="F121" i="18"/>
  <c r="E121" i="18"/>
  <c r="G120" i="18"/>
  <c r="F120" i="18"/>
  <c r="E120" i="18"/>
  <c r="G119" i="18"/>
  <c r="F119" i="18"/>
  <c r="E119" i="18"/>
  <c r="G118" i="18"/>
  <c r="F118" i="18"/>
  <c r="E118" i="18"/>
  <c r="G117" i="18"/>
  <c r="F117" i="18"/>
  <c r="E117" i="18"/>
  <c r="G116" i="18"/>
  <c r="F116" i="18"/>
  <c r="E116" i="18"/>
  <c r="G115" i="18"/>
  <c r="F115" i="18"/>
  <c r="E115" i="18"/>
  <c r="G114" i="18"/>
  <c r="F114" i="18"/>
  <c r="E114" i="18"/>
  <c r="G113" i="18"/>
  <c r="F113" i="18"/>
  <c r="E113" i="18"/>
  <c r="G112" i="18"/>
  <c r="F112" i="18"/>
  <c r="E112" i="18"/>
  <c r="G111" i="18"/>
  <c r="F111" i="18"/>
  <c r="E111" i="18"/>
  <c r="G110" i="18"/>
  <c r="F110" i="18"/>
  <c r="E110" i="18"/>
  <c r="G109" i="18"/>
  <c r="F109" i="18"/>
  <c r="E109" i="18"/>
  <c r="G108" i="18"/>
  <c r="F108" i="18"/>
  <c r="E108" i="18"/>
  <c r="G107" i="18"/>
  <c r="F107" i="18"/>
  <c r="E107" i="18"/>
  <c r="G106" i="18"/>
  <c r="F106" i="18"/>
  <c r="E106" i="18"/>
  <c r="G105" i="18"/>
  <c r="F105" i="18"/>
  <c r="E105" i="18"/>
  <c r="G104" i="18"/>
  <c r="F104" i="18"/>
  <c r="E104" i="18"/>
  <c r="G103" i="18"/>
  <c r="F103" i="18"/>
  <c r="E103" i="18"/>
  <c r="G102" i="18"/>
  <c r="F102" i="18"/>
  <c r="E102" i="18"/>
  <c r="G101" i="18"/>
  <c r="F101" i="18"/>
  <c r="E101" i="18"/>
  <c r="G100" i="18"/>
  <c r="F100" i="18"/>
  <c r="E100" i="18"/>
  <c r="G99" i="18"/>
  <c r="F99" i="18"/>
  <c r="E99" i="18"/>
  <c r="G98" i="18"/>
  <c r="F98" i="18"/>
  <c r="E98" i="18"/>
  <c r="G97" i="18"/>
  <c r="F97" i="18"/>
  <c r="E97" i="18"/>
  <c r="G96" i="18"/>
  <c r="F96" i="18"/>
  <c r="E96" i="18"/>
  <c r="G95" i="18"/>
  <c r="F95" i="18"/>
  <c r="E95" i="18"/>
  <c r="G94" i="18"/>
  <c r="F94" i="18"/>
  <c r="E94" i="18"/>
  <c r="G93" i="18"/>
  <c r="F93" i="18"/>
  <c r="E93" i="18"/>
  <c r="G92" i="18"/>
  <c r="F92" i="18"/>
  <c r="E92" i="18"/>
  <c r="G91" i="18"/>
  <c r="F91" i="18"/>
  <c r="E91" i="18"/>
  <c r="G90" i="18"/>
  <c r="F90" i="18"/>
  <c r="E90" i="18"/>
  <c r="G89" i="18"/>
  <c r="F89" i="18"/>
  <c r="E89" i="18"/>
  <c r="G88" i="18"/>
  <c r="F88" i="18"/>
  <c r="E88" i="18"/>
  <c r="G87" i="18"/>
  <c r="F87" i="18"/>
  <c r="E87" i="18"/>
  <c r="G86" i="18"/>
  <c r="F86" i="18"/>
  <c r="E86" i="18"/>
  <c r="G85" i="18"/>
  <c r="F85" i="18"/>
  <c r="E85" i="18"/>
  <c r="G84" i="18"/>
  <c r="F84" i="18"/>
  <c r="E84" i="18"/>
  <c r="G83" i="18"/>
  <c r="F83" i="18"/>
  <c r="E83" i="18"/>
  <c r="G82" i="18"/>
  <c r="F82" i="18"/>
  <c r="E82" i="18"/>
  <c r="G81" i="18"/>
  <c r="F81" i="18"/>
  <c r="E81" i="18"/>
  <c r="G80" i="18"/>
  <c r="F80" i="18"/>
  <c r="E80" i="18"/>
  <c r="G79" i="18"/>
  <c r="F79" i="18"/>
  <c r="E79" i="18"/>
  <c r="G78" i="18"/>
  <c r="F78" i="18"/>
  <c r="E78" i="18"/>
  <c r="G77" i="18"/>
  <c r="F77" i="18"/>
  <c r="E77" i="18"/>
  <c r="G76" i="18"/>
  <c r="F76" i="18"/>
  <c r="E76" i="18"/>
  <c r="G75" i="18"/>
  <c r="F75" i="18"/>
  <c r="E75" i="18"/>
  <c r="G74" i="18"/>
  <c r="F74" i="18"/>
  <c r="E74" i="18"/>
  <c r="G73" i="18"/>
  <c r="F73" i="18"/>
  <c r="E73" i="18"/>
  <c r="G72" i="18"/>
  <c r="F72" i="18"/>
  <c r="E72" i="18"/>
  <c r="G71" i="18"/>
  <c r="F71" i="18"/>
  <c r="E71" i="18"/>
  <c r="G70" i="18"/>
  <c r="F70" i="18"/>
  <c r="E70" i="18"/>
  <c r="G69" i="18"/>
  <c r="F69" i="18"/>
  <c r="E69" i="18"/>
  <c r="G68" i="18"/>
  <c r="F68" i="18"/>
  <c r="E68" i="18"/>
  <c r="G67" i="18"/>
  <c r="F67" i="18"/>
  <c r="E67" i="18"/>
  <c r="G66" i="18"/>
  <c r="F66" i="18"/>
  <c r="E66" i="18"/>
  <c r="G65" i="18"/>
  <c r="F65" i="18"/>
  <c r="E65" i="18"/>
  <c r="G64" i="18"/>
  <c r="F64" i="18"/>
  <c r="E64" i="18"/>
  <c r="G63" i="18"/>
  <c r="F63" i="18"/>
  <c r="E63" i="18"/>
  <c r="G62" i="18"/>
  <c r="F62" i="18"/>
  <c r="E62" i="18"/>
  <c r="G61" i="18"/>
  <c r="F61" i="18"/>
  <c r="E61" i="18"/>
  <c r="G60" i="18"/>
  <c r="F60" i="18"/>
  <c r="E60" i="18"/>
  <c r="G59" i="18"/>
  <c r="F59" i="18"/>
  <c r="E59" i="18"/>
  <c r="G58" i="18"/>
  <c r="F58" i="18"/>
  <c r="E58" i="18"/>
  <c r="G57" i="18"/>
  <c r="F57" i="18"/>
  <c r="E57" i="18"/>
  <c r="G56" i="18"/>
  <c r="F56" i="18"/>
  <c r="E56" i="18"/>
  <c r="G55" i="18"/>
  <c r="F55" i="18"/>
  <c r="E55" i="18"/>
  <c r="G54" i="18"/>
  <c r="F54" i="18"/>
  <c r="E54" i="18"/>
  <c r="G53" i="18"/>
  <c r="F53" i="18"/>
  <c r="E53" i="18"/>
  <c r="G52" i="18"/>
  <c r="F52" i="18"/>
  <c r="E52" i="18"/>
  <c r="G51" i="18"/>
  <c r="F51" i="18"/>
  <c r="E51" i="18"/>
  <c r="G50" i="18"/>
  <c r="F50" i="18"/>
  <c r="E50" i="18"/>
  <c r="G49" i="18"/>
  <c r="F49" i="18"/>
  <c r="E49" i="18"/>
  <c r="G48" i="18"/>
  <c r="F48" i="18"/>
  <c r="E48" i="18"/>
  <c r="G47" i="18"/>
  <c r="F47" i="18"/>
  <c r="E47" i="18"/>
  <c r="G46" i="18"/>
  <c r="F46" i="18"/>
  <c r="E46" i="18"/>
  <c r="G45" i="18"/>
  <c r="F45" i="18"/>
  <c r="E45" i="18"/>
  <c r="G44" i="18"/>
  <c r="F44" i="18"/>
  <c r="E44" i="18"/>
  <c r="G43" i="18"/>
  <c r="F43" i="18"/>
  <c r="E43" i="18"/>
  <c r="G42" i="18"/>
  <c r="F42" i="18"/>
  <c r="E42" i="18"/>
  <c r="G41" i="18"/>
  <c r="F41" i="18"/>
  <c r="E41" i="18"/>
  <c r="G40" i="18"/>
  <c r="F40" i="18"/>
  <c r="E40" i="18"/>
  <c r="G39" i="18"/>
  <c r="F39" i="18"/>
  <c r="E39" i="18"/>
  <c r="G38" i="18"/>
  <c r="F38" i="18"/>
  <c r="E38" i="18"/>
  <c r="G37" i="18"/>
  <c r="F37" i="18"/>
  <c r="E37" i="18"/>
  <c r="G36" i="18"/>
  <c r="F36" i="18"/>
  <c r="E36" i="18"/>
  <c r="G35" i="18"/>
  <c r="F35" i="18"/>
  <c r="E35" i="18"/>
  <c r="G34" i="18"/>
  <c r="F34" i="18"/>
  <c r="E34" i="18"/>
  <c r="G33" i="18"/>
  <c r="F33" i="18"/>
  <c r="E33" i="18"/>
  <c r="G32" i="18"/>
  <c r="F32" i="18"/>
  <c r="E32" i="18"/>
  <c r="G31" i="18"/>
  <c r="F31" i="18"/>
  <c r="E31" i="18"/>
  <c r="G30" i="18"/>
  <c r="F30" i="18"/>
  <c r="E30" i="18"/>
  <c r="G29" i="18"/>
  <c r="F29" i="18"/>
  <c r="E29" i="18"/>
  <c r="G28" i="18"/>
  <c r="F28" i="18"/>
  <c r="E28" i="18"/>
  <c r="G27" i="18"/>
  <c r="F27" i="18"/>
  <c r="E27" i="18"/>
  <c r="G26" i="18"/>
  <c r="F26" i="18"/>
  <c r="E26" i="18"/>
  <c r="G25" i="18"/>
  <c r="F25" i="18"/>
  <c r="E25" i="18"/>
  <c r="G24" i="18"/>
  <c r="F24" i="18"/>
  <c r="E24" i="18"/>
  <c r="G23" i="18"/>
  <c r="F23" i="18"/>
  <c r="E23" i="18"/>
  <c r="G22" i="18"/>
  <c r="F22" i="18"/>
  <c r="E22" i="18"/>
  <c r="G21" i="18"/>
  <c r="F21" i="18"/>
  <c r="E21" i="18"/>
  <c r="G20" i="18"/>
  <c r="F20" i="18"/>
  <c r="E20" i="18"/>
  <c r="G19" i="18"/>
  <c r="F19" i="18"/>
  <c r="E19" i="18"/>
  <c r="G18" i="18"/>
  <c r="F18" i="18"/>
  <c r="E18" i="18"/>
  <c r="G17" i="18"/>
  <c r="F17" i="18"/>
  <c r="E17" i="18"/>
  <c r="G16" i="18"/>
  <c r="F16" i="18"/>
  <c r="E16" i="18"/>
  <c r="G15" i="18"/>
  <c r="F15" i="18"/>
  <c r="E15" i="18"/>
  <c r="G14" i="18"/>
  <c r="F14" i="18"/>
  <c r="E14" i="18"/>
  <c r="G13" i="18"/>
  <c r="F13" i="18"/>
  <c r="E13" i="18"/>
  <c r="G12" i="18"/>
  <c r="F12" i="18"/>
  <c r="E12" i="18"/>
  <c r="G11" i="18"/>
  <c r="F11" i="18"/>
  <c r="E11" i="18"/>
  <c r="G10" i="18"/>
  <c r="F10" i="18"/>
  <c r="E10" i="18"/>
  <c r="G9" i="18"/>
  <c r="F9" i="18"/>
  <c r="E9" i="18"/>
  <c r="G8" i="18"/>
  <c r="F8" i="18"/>
  <c r="E8" i="18"/>
  <c r="G7" i="18"/>
  <c r="F7" i="18"/>
  <c r="E7" i="18"/>
  <c r="G6" i="18"/>
  <c r="F6" i="18"/>
  <c r="E6" i="18"/>
  <c r="G275" i="17"/>
  <c r="F275" i="17"/>
  <c r="E275" i="17"/>
  <c r="G274" i="17"/>
  <c r="F274" i="17"/>
  <c r="E274" i="17"/>
  <c r="G273" i="17"/>
  <c r="F273" i="17"/>
  <c r="E273" i="17"/>
  <c r="G272" i="17"/>
  <c r="F272" i="17"/>
  <c r="E272" i="17"/>
  <c r="G271" i="17"/>
  <c r="F271" i="17"/>
  <c r="E271" i="17"/>
  <c r="G270" i="17"/>
  <c r="F270" i="17"/>
  <c r="E270" i="17"/>
  <c r="G269" i="17"/>
  <c r="F269" i="17"/>
  <c r="E269" i="17"/>
  <c r="G268" i="17"/>
  <c r="F268" i="17"/>
  <c r="E268" i="17"/>
  <c r="G267" i="17"/>
  <c r="F267" i="17"/>
  <c r="E267" i="17"/>
  <c r="G266" i="17"/>
  <c r="F266" i="17"/>
  <c r="E266" i="17"/>
  <c r="G265" i="17"/>
  <c r="F265" i="17"/>
  <c r="E265" i="17"/>
  <c r="G264" i="17"/>
  <c r="F264" i="17"/>
  <c r="E264" i="17"/>
  <c r="G263" i="17"/>
  <c r="F263" i="17"/>
  <c r="E263" i="17"/>
  <c r="G262" i="17"/>
  <c r="F262" i="17"/>
  <c r="E262" i="17"/>
  <c r="G261" i="17"/>
  <c r="F261" i="17"/>
  <c r="E261" i="17"/>
  <c r="G260" i="17"/>
  <c r="F260" i="17"/>
  <c r="E260" i="17"/>
  <c r="G259" i="17"/>
  <c r="F259" i="17"/>
  <c r="E259" i="17"/>
  <c r="G258" i="17"/>
  <c r="F258" i="17"/>
  <c r="E258" i="17"/>
  <c r="G257" i="17"/>
  <c r="F257" i="17"/>
  <c r="E257" i="17"/>
  <c r="G256" i="17"/>
  <c r="F256" i="17"/>
  <c r="E256" i="17"/>
  <c r="G255" i="17"/>
  <c r="F255" i="17"/>
  <c r="E255" i="17"/>
  <c r="G254" i="17"/>
  <c r="F254" i="17"/>
  <c r="E254" i="17"/>
  <c r="G253" i="17"/>
  <c r="F253" i="17"/>
  <c r="E253" i="17"/>
  <c r="G252" i="17"/>
  <c r="F252" i="17"/>
  <c r="E252" i="17"/>
  <c r="G251" i="17"/>
  <c r="F251" i="17"/>
  <c r="E251" i="17"/>
  <c r="G250" i="17"/>
  <c r="F250" i="17"/>
  <c r="E250" i="17"/>
  <c r="G249" i="17"/>
  <c r="F249" i="17"/>
  <c r="E249" i="17"/>
  <c r="G248" i="17"/>
  <c r="F248" i="17"/>
  <c r="E248" i="17"/>
  <c r="G247" i="17"/>
  <c r="F247" i="17"/>
  <c r="E247" i="17"/>
  <c r="G246" i="17"/>
  <c r="F246" i="17"/>
  <c r="E246" i="17"/>
  <c r="G245" i="17"/>
  <c r="F245" i="17"/>
  <c r="E245" i="17"/>
  <c r="G244" i="17"/>
  <c r="F244" i="17"/>
  <c r="E244" i="17"/>
  <c r="G243" i="17"/>
  <c r="F243" i="17"/>
  <c r="E243" i="17"/>
  <c r="G242" i="17"/>
  <c r="F242" i="17"/>
  <c r="E242" i="17"/>
  <c r="G241" i="17"/>
  <c r="F241" i="17"/>
  <c r="E241" i="17"/>
  <c r="G240" i="17"/>
  <c r="F240" i="17"/>
  <c r="E240" i="17"/>
  <c r="G239" i="17"/>
  <c r="F239" i="17"/>
  <c r="E239" i="17"/>
  <c r="G238" i="17"/>
  <c r="F238" i="17"/>
  <c r="E238" i="17"/>
  <c r="G237" i="17"/>
  <c r="F237" i="17"/>
  <c r="E237" i="17"/>
  <c r="G236" i="17"/>
  <c r="F236" i="17"/>
  <c r="E236" i="17"/>
  <c r="G235" i="17"/>
  <c r="F235" i="17"/>
  <c r="E235" i="17"/>
  <c r="G234" i="17"/>
  <c r="F234" i="17"/>
  <c r="E234" i="17"/>
  <c r="G233" i="17"/>
  <c r="F233" i="17"/>
  <c r="E233" i="17"/>
  <c r="G232" i="17"/>
  <c r="F232" i="17"/>
  <c r="E232" i="17"/>
  <c r="G231" i="17"/>
  <c r="F231" i="17"/>
  <c r="E231" i="17"/>
  <c r="G230" i="17"/>
  <c r="F230" i="17"/>
  <c r="E230" i="17"/>
  <c r="G229" i="17"/>
  <c r="F229" i="17"/>
  <c r="E229" i="17"/>
  <c r="G228" i="17"/>
  <c r="F228" i="17"/>
  <c r="E228" i="17"/>
  <c r="G227" i="17"/>
  <c r="F227" i="17"/>
  <c r="E227" i="17"/>
  <c r="G226" i="17"/>
  <c r="F226" i="17"/>
  <c r="E226" i="17"/>
  <c r="G225" i="17"/>
  <c r="F225" i="17"/>
  <c r="E225" i="17"/>
  <c r="G224" i="17"/>
  <c r="F224" i="17"/>
  <c r="E224" i="17"/>
  <c r="G223" i="17"/>
  <c r="F223" i="17"/>
  <c r="E223" i="17"/>
  <c r="G222" i="17"/>
  <c r="F222" i="17"/>
  <c r="E222" i="17"/>
  <c r="G221" i="17"/>
  <c r="F221" i="17"/>
  <c r="E221" i="17"/>
  <c r="G220" i="17"/>
  <c r="F220" i="17"/>
  <c r="E220" i="17"/>
  <c r="G219" i="17"/>
  <c r="F219" i="17"/>
  <c r="E219" i="17"/>
  <c r="G218" i="17"/>
  <c r="F218" i="17"/>
  <c r="E218" i="17"/>
  <c r="G217" i="17"/>
  <c r="F217" i="17"/>
  <c r="E217" i="17"/>
  <c r="G216" i="17"/>
  <c r="F216" i="17"/>
  <c r="E216" i="17"/>
  <c r="G215" i="17"/>
  <c r="F215" i="17"/>
  <c r="E215" i="17"/>
  <c r="G214" i="17"/>
  <c r="F214" i="17"/>
  <c r="E214" i="17"/>
  <c r="G213" i="17"/>
  <c r="F213" i="17"/>
  <c r="E213" i="17"/>
  <c r="G212" i="17"/>
  <c r="F212" i="17"/>
  <c r="E212" i="17"/>
  <c r="G211" i="17"/>
  <c r="F211" i="17"/>
  <c r="E211" i="17"/>
  <c r="G210" i="17"/>
  <c r="F210" i="17"/>
  <c r="E210" i="17"/>
  <c r="G209" i="17"/>
  <c r="F209" i="17"/>
  <c r="E209" i="17"/>
  <c r="G208" i="17"/>
  <c r="F208" i="17"/>
  <c r="E208" i="17"/>
  <c r="G207" i="17"/>
  <c r="F207" i="17"/>
  <c r="E207" i="17"/>
  <c r="G206" i="17"/>
  <c r="F206" i="17"/>
  <c r="E206" i="17"/>
  <c r="G205" i="17"/>
  <c r="F205" i="17"/>
  <c r="E205" i="17"/>
  <c r="G204" i="17"/>
  <c r="F204" i="17"/>
  <c r="E204" i="17"/>
  <c r="G203" i="17"/>
  <c r="F203" i="17"/>
  <c r="E203" i="17"/>
  <c r="G202" i="17"/>
  <c r="F202" i="17"/>
  <c r="E202" i="17"/>
  <c r="G201" i="17"/>
  <c r="F201" i="17"/>
  <c r="E201" i="17"/>
  <c r="G200" i="17"/>
  <c r="F200" i="17"/>
  <c r="E200" i="17"/>
  <c r="G199" i="17"/>
  <c r="F199" i="17"/>
  <c r="E199" i="17"/>
  <c r="G198" i="17"/>
  <c r="F198" i="17"/>
  <c r="E198" i="17"/>
  <c r="G197" i="17"/>
  <c r="F197" i="17"/>
  <c r="E197" i="17"/>
  <c r="G196" i="17"/>
  <c r="F196" i="17"/>
  <c r="E196" i="17"/>
  <c r="G195" i="17"/>
  <c r="F195" i="17"/>
  <c r="E195" i="17"/>
  <c r="G194" i="17"/>
  <c r="F194" i="17"/>
  <c r="E194" i="17"/>
  <c r="G193" i="17"/>
  <c r="F193" i="17"/>
  <c r="E193" i="17"/>
  <c r="G192" i="17"/>
  <c r="F192" i="17"/>
  <c r="E192" i="17"/>
  <c r="G191" i="17"/>
  <c r="F191" i="17"/>
  <c r="E191" i="17"/>
  <c r="G190" i="17"/>
  <c r="F190" i="17"/>
  <c r="E190" i="17"/>
  <c r="G189" i="17"/>
  <c r="F189" i="17"/>
  <c r="E189" i="17"/>
  <c r="G188" i="17"/>
  <c r="F188" i="17"/>
  <c r="E188" i="17"/>
  <c r="G187" i="17"/>
  <c r="F187" i="17"/>
  <c r="E187" i="17"/>
  <c r="G186" i="17"/>
  <c r="F186" i="17"/>
  <c r="E186" i="17"/>
  <c r="G185" i="17"/>
  <c r="F185" i="17"/>
  <c r="E185" i="17"/>
  <c r="G184" i="17"/>
  <c r="F184" i="17"/>
  <c r="E184" i="17"/>
  <c r="G183" i="17"/>
  <c r="F183" i="17"/>
  <c r="E183" i="17"/>
  <c r="G182" i="17"/>
  <c r="F182" i="17"/>
  <c r="E182" i="17"/>
  <c r="G181" i="17"/>
  <c r="F181" i="17"/>
  <c r="E181" i="17"/>
  <c r="G180" i="17"/>
  <c r="F180" i="17"/>
  <c r="E180" i="17"/>
  <c r="G179" i="17"/>
  <c r="F179" i="17"/>
  <c r="E179" i="17"/>
  <c r="G178" i="17"/>
  <c r="F178" i="17"/>
  <c r="E178" i="17"/>
  <c r="G177" i="17"/>
  <c r="F177" i="17"/>
  <c r="E177" i="17"/>
  <c r="G176" i="17"/>
  <c r="F176" i="17"/>
  <c r="E176" i="17"/>
  <c r="G175" i="17"/>
  <c r="F175" i="17"/>
  <c r="E175" i="17"/>
  <c r="G174" i="17"/>
  <c r="F174" i="17"/>
  <c r="E174" i="17"/>
  <c r="G173" i="17"/>
  <c r="F173" i="17"/>
  <c r="E173" i="17"/>
  <c r="G172" i="17"/>
  <c r="F172" i="17"/>
  <c r="E172" i="17"/>
  <c r="G171" i="17"/>
  <c r="F171" i="17"/>
  <c r="E171" i="17"/>
  <c r="G170" i="17"/>
  <c r="F170" i="17"/>
  <c r="E170" i="17"/>
  <c r="G169" i="17"/>
  <c r="F169" i="17"/>
  <c r="E169" i="17"/>
  <c r="G168" i="17"/>
  <c r="F168" i="17"/>
  <c r="E168" i="17"/>
  <c r="G167" i="17"/>
  <c r="F167" i="17"/>
  <c r="E167" i="17"/>
  <c r="G166" i="17"/>
  <c r="F166" i="17"/>
  <c r="E166" i="17"/>
  <c r="G165" i="17"/>
  <c r="F165" i="17"/>
  <c r="E165" i="17"/>
  <c r="G164" i="17"/>
  <c r="F164" i="17"/>
  <c r="E164" i="17"/>
  <c r="G163" i="17"/>
  <c r="F163" i="17"/>
  <c r="E163" i="17"/>
  <c r="G162" i="17"/>
  <c r="F162" i="17"/>
  <c r="E162" i="17"/>
  <c r="G161" i="17"/>
  <c r="F161" i="17"/>
  <c r="E161" i="17"/>
  <c r="G160" i="17"/>
  <c r="F160" i="17"/>
  <c r="E160" i="17"/>
  <c r="G159" i="17"/>
  <c r="F159" i="17"/>
  <c r="E159" i="17"/>
  <c r="G158" i="17"/>
  <c r="F158" i="17"/>
  <c r="E158" i="17"/>
  <c r="G157" i="17"/>
  <c r="F157" i="17"/>
  <c r="E157" i="17"/>
  <c r="G156" i="17"/>
  <c r="F156" i="17"/>
  <c r="E156" i="17"/>
  <c r="G155" i="17"/>
  <c r="F155" i="17"/>
  <c r="E155" i="17"/>
  <c r="G154" i="17"/>
  <c r="F154" i="17"/>
  <c r="E154" i="17"/>
  <c r="G153" i="17"/>
  <c r="F153" i="17"/>
  <c r="E153" i="17"/>
  <c r="G152" i="17"/>
  <c r="F152" i="17"/>
  <c r="E152" i="17"/>
  <c r="G151" i="17"/>
  <c r="F151" i="17"/>
  <c r="E151" i="17"/>
  <c r="G150" i="17"/>
  <c r="F150" i="17"/>
  <c r="E150" i="17"/>
  <c r="G149" i="17"/>
  <c r="F149" i="17"/>
  <c r="E149" i="17"/>
  <c r="G148" i="17"/>
  <c r="F148" i="17"/>
  <c r="E148" i="17"/>
  <c r="G147" i="17"/>
  <c r="F147" i="17"/>
  <c r="E147" i="17"/>
  <c r="G146" i="17"/>
  <c r="F146" i="17"/>
  <c r="E146" i="17"/>
  <c r="G145" i="17"/>
  <c r="F145" i="17"/>
  <c r="E145" i="17"/>
  <c r="G144" i="17"/>
  <c r="F144" i="17"/>
  <c r="E144" i="17"/>
  <c r="G143" i="17"/>
  <c r="F143" i="17"/>
  <c r="E143" i="17"/>
  <c r="G142" i="17"/>
  <c r="F142" i="17"/>
  <c r="E142" i="17"/>
  <c r="G141" i="17"/>
  <c r="F141" i="17"/>
  <c r="E141" i="17"/>
  <c r="G140" i="17"/>
  <c r="F140" i="17"/>
  <c r="E140" i="17"/>
  <c r="G139" i="17"/>
  <c r="F139" i="17"/>
  <c r="E139" i="17"/>
  <c r="G138" i="17"/>
  <c r="F138" i="17"/>
  <c r="E138" i="17"/>
  <c r="G137" i="17"/>
  <c r="F137" i="17"/>
  <c r="E137" i="17"/>
  <c r="G136" i="17"/>
  <c r="F136" i="17"/>
  <c r="E136" i="17"/>
  <c r="G135" i="17"/>
  <c r="F135" i="17"/>
  <c r="E135" i="17"/>
  <c r="G134" i="17"/>
  <c r="F134" i="17"/>
  <c r="E134" i="17"/>
  <c r="G133" i="17"/>
  <c r="F133" i="17"/>
  <c r="E133" i="17"/>
  <c r="G132" i="17"/>
  <c r="F132" i="17"/>
  <c r="E132" i="17"/>
  <c r="G131" i="17"/>
  <c r="F131" i="17"/>
  <c r="E131" i="17"/>
  <c r="G130" i="17"/>
  <c r="F130" i="17"/>
  <c r="E130" i="17"/>
  <c r="G129" i="17"/>
  <c r="F129" i="17"/>
  <c r="E129" i="17"/>
  <c r="G128" i="17"/>
  <c r="F128" i="17"/>
  <c r="E128" i="17"/>
  <c r="G127" i="17"/>
  <c r="F127" i="17"/>
  <c r="E127" i="17"/>
  <c r="G126" i="17"/>
  <c r="F126" i="17"/>
  <c r="E126" i="17"/>
  <c r="G125" i="17"/>
  <c r="F125" i="17"/>
  <c r="E125" i="17"/>
  <c r="G124" i="17"/>
  <c r="F124" i="17"/>
  <c r="E124" i="17"/>
  <c r="G123" i="17"/>
  <c r="F123" i="17"/>
  <c r="E123" i="17"/>
  <c r="G122" i="17"/>
  <c r="F122" i="17"/>
  <c r="E122" i="17"/>
  <c r="G121" i="17"/>
  <c r="F121" i="17"/>
  <c r="E121" i="17"/>
  <c r="G120" i="17"/>
  <c r="F120" i="17"/>
  <c r="E120" i="17"/>
  <c r="G119" i="17"/>
  <c r="F119" i="17"/>
  <c r="E119" i="17"/>
  <c r="G118" i="17"/>
  <c r="F118" i="17"/>
  <c r="E118" i="17"/>
  <c r="G117" i="17"/>
  <c r="F117" i="17"/>
  <c r="E117" i="17"/>
  <c r="G116" i="17"/>
  <c r="F116" i="17"/>
  <c r="E116" i="17"/>
  <c r="G115" i="17"/>
  <c r="F115" i="17"/>
  <c r="E115" i="17"/>
  <c r="G114" i="17"/>
  <c r="F114" i="17"/>
  <c r="E114" i="17"/>
  <c r="G113" i="17"/>
  <c r="F113" i="17"/>
  <c r="E113" i="17"/>
  <c r="G112" i="17"/>
  <c r="F112" i="17"/>
  <c r="E112" i="17"/>
  <c r="G111" i="17"/>
  <c r="F111" i="17"/>
  <c r="E111" i="17"/>
  <c r="G110" i="17"/>
  <c r="F110" i="17"/>
  <c r="E110" i="17"/>
  <c r="G109" i="17"/>
  <c r="F109" i="17"/>
  <c r="E109" i="17"/>
  <c r="G108" i="17"/>
  <c r="F108" i="17"/>
  <c r="E108" i="17"/>
  <c r="G107" i="17"/>
  <c r="F107" i="17"/>
  <c r="E107" i="17"/>
  <c r="G106" i="17"/>
  <c r="F106" i="17"/>
  <c r="E106" i="17"/>
  <c r="G105" i="17"/>
  <c r="F105" i="17"/>
  <c r="E105" i="17"/>
  <c r="G104" i="17"/>
  <c r="F104" i="17"/>
  <c r="E104" i="17"/>
  <c r="G103" i="17"/>
  <c r="F103" i="17"/>
  <c r="E103" i="17"/>
  <c r="G102" i="17"/>
  <c r="F102" i="17"/>
  <c r="E102" i="17"/>
  <c r="G101" i="17"/>
  <c r="F101" i="17"/>
  <c r="E101" i="17"/>
  <c r="G100" i="17"/>
  <c r="F100" i="17"/>
  <c r="E100" i="17"/>
  <c r="G99" i="17"/>
  <c r="F99" i="17"/>
  <c r="E99" i="17"/>
  <c r="G98" i="17"/>
  <c r="F98" i="17"/>
  <c r="E98" i="17"/>
  <c r="G97" i="17"/>
  <c r="F97" i="17"/>
  <c r="E97" i="17"/>
  <c r="G96" i="17"/>
  <c r="F96" i="17"/>
  <c r="E96" i="17"/>
  <c r="G95" i="17"/>
  <c r="F95" i="17"/>
  <c r="E95" i="17"/>
  <c r="G94" i="17"/>
  <c r="F94" i="17"/>
  <c r="E94" i="17"/>
  <c r="G93" i="17"/>
  <c r="F93" i="17"/>
  <c r="E93" i="17"/>
  <c r="G92" i="17"/>
  <c r="F92" i="17"/>
  <c r="E92" i="17"/>
  <c r="G91" i="17"/>
  <c r="F91" i="17"/>
  <c r="E91" i="17"/>
  <c r="G90" i="17"/>
  <c r="F90" i="17"/>
  <c r="E90" i="17"/>
  <c r="G89" i="17"/>
  <c r="F89" i="17"/>
  <c r="E89" i="17"/>
  <c r="G88" i="17"/>
  <c r="F88" i="17"/>
  <c r="E88" i="17"/>
  <c r="G87" i="17"/>
  <c r="F87" i="17"/>
  <c r="E87" i="17"/>
  <c r="G86" i="17"/>
  <c r="F86" i="17"/>
  <c r="E86" i="17"/>
  <c r="G85" i="17"/>
  <c r="F85" i="17"/>
  <c r="E85" i="17"/>
  <c r="G84" i="17"/>
  <c r="F84" i="17"/>
  <c r="E84" i="17"/>
  <c r="G83" i="17"/>
  <c r="F83" i="17"/>
  <c r="E83" i="17"/>
  <c r="G82" i="17"/>
  <c r="F82" i="17"/>
  <c r="E82" i="17"/>
  <c r="G81" i="17"/>
  <c r="F81" i="17"/>
  <c r="E81" i="17"/>
  <c r="G80" i="17"/>
  <c r="F80" i="17"/>
  <c r="E80" i="17"/>
  <c r="G79" i="17"/>
  <c r="F79" i="17"/>
  <c r="E79" i="17"/>
  <c r="G78" i="17"/>
  <c r="F78" i="17"/>
  <c r="E78" i="17"/>
  <c r="G77" i="17"/>
  <c r="F77" i="17"/>
  <c r="E77" i="17"/>
  <c r="G76" i="17"/>
  <c r="F76" i="17"/>
  <c r="E76" i="17"/>
  <c r="G75" i="17"/>
  <c r="F75" i="17"/>
  <c r="E75" i="17"/>
  <c r="G74" i="17"/>
  <c r="F74" i="17"/>
  <c r="E74" i="17"/>
  <c r="G73" i="17"/>
  <c r="F73" i="17"/>
  <c r="E73" i="17"/>
  <c r="G72" i="17"/>
  <c r="F72" i="17"/>
  <c r="E72" i="17"/>
  <c r="G71" i="17"/>
  <c r="F71" i="17"/>
  <c r="E71" i="17"/>
  <c r="G70" i="17"/>
  <c r="F70" i="17"/>
  <c r="E70" i="17"/>
  <c r="G69" i="17"/>
  <c r="F69" i="17"/>
  <c r="E69" i="17"/>
  <c r="G68" i="17"/>
  <c r="F68" i="17"/>
  <c r="E68" i="17"/>
  <c r="G67" i="17"/>
  <c r="F67" i="17"/>
  <c r="E67" i="17"/>
  <c r="G66" i="17"/>
  <c r="F66" i="17"/>
  <c r="E66" i="17"/>
  <c r="G65" i="17"/>
  <c r="F65" i="17"/>
  <c r="E65" i="17"/>
  <c r="G64" i="17"/>
  <c r="F64" i="17"/>
  <c r="E64" i="17"/>
  <c r="G63" i="17"/>
  <c r="F63" i="17"/>
  <c r="E63" i="17"/>
  <c r="G62" i="17"/>
  <c r="F62" i="17"/>
  <c r="E62" i="17"/>
  <c r="G61" i="17"/>
  <c r="F61" i="17"/>
  <c r="E61" i="17"/>
  <c r="G60" i="17"/>
  <c r="F60" i="17"/>
  <c r="E60" i="17"/>
  <c r="G59" i="17"/>
  <c r="F59" i="17"/>
  <c r="E59" i="17"/>
  <c r="G58" i="17"/>
  <c r="F58" i="17"/>
  <c r="E58" i="17"/>
  <c r="G57" i="17"/>
  <c r="F57" i="17"/>
  <c r="E57" i="17"/>
  <c r="G56" i="17"/>
  <c r="F56" i="17"/>
  <c r="E56" i="17"/>
  <c r="G55" i="17"/>
  <c r="F55" i="17"/>
  <c r="E55" i="17"/>
  <c r="G54" i="17"/>
  <c r="F54" i="17"/>
  <c r="E54" i="17"/>
  <c r="G53" i="17"/>
  <c r="F53" i="17"/>
  <c r="E53" i="17"/>
  <c r="G52" i="17"/>
  <c r="F52" i="17"/>
  <c r="E52" i="17"/>
  <c r="G51" i="17"/>
  <c r="F51" i="17"/>
  <c r="E51" i="17"/>
  <c r="G50" i="17"/>
  <c r="F50" i="17"/>
  <c r="E50" i="17"/>
  <c r="G49" i="17"/>
  <c r="F49" i="17"/>
  <c r="E49" i="17"/>
  <c r="G48" i="17"/>
  <c r="F48" i="17"/>
  <c r="E48" i="17"/>
  <c r="G47" i="17"/>
  <c r="F47" i="17"/>
  <c r="E47" i="17"/>
  <c r="G46" i="17"/>
  <c r="F46" i="17"/>
  <c r="E46" i="17"/>
  <c r="G45" i="17"/>
  <c r="F45" i="17"/>
  <c r="E45" i="17"/>
  <c r="G44" i="17"/>
  <c r="F44" i="17"/>
  <c r="E44" i="17"/>
  <c r="G43" i="17"/>
  <c r="F43" i="17"/>
  <c r="E43" i="17"/>
  <c r="G42" i="17"/>
  <c r="F42" i="17"/>
  <c r="E42" i="17"/>
  <c r="G41" i="17"/>
  <c r="F41" i="17"/>
  <c r="E41" i="17"/>
  <c r="G40" i="17"/>
  <c r="F40" i="17"/>
  <c r="E40" i="17"/>
  <c r="G39" i="17"/>
  <c r="F39" i="17"/>
  <c r="E39" i="17"/>
  <c r="G38" i="17"/>
  <c r="F38" i="17"/>
  <c r="E38" i="17"/>
  <c r="G37" i="17"/>
  <c r="F37" i="17"/>
  <c r="E37" i="17"/>
  <c r="G36" i="17"/>
  <c r="F36" i="17"/>
  <c r="E36" i="17"/>
  <c r="G35" i="17"/>
  <c r="F35" i="17"/>
  <c r="E35" i="17"/>
  <c r="G34" i="17"/>
  <c r="F34" i="17"/>
  <c r="E34" i="17"/>
  <c r="G33" i="17"/>
  <c r="F33" i="17"/>
  <c r="E33" i="17"/>
  <c r="G32" i="17"/>
  <c r="F32" i="17"/>
  <c r="E32" i="17"/>
  <c r="G31" i="17"/>
  <c r="F31" i="17"/>
  <c r="E31" i="17"/>
  <c r="G30" i="17"/>
  <c r="F30" i="17"/>
  <c r="E30" i="17"/>
  <c r="G29" i="17"/>
  <c r="F29" i="17"/>
  <c r="E29" i="17"/>
  <c r="G28" i="17"/>
  <c r="F28" i="17"/>
  <c r="E28" i="17"/>
  <c r="G27" i="17"/>
  <c r="F27" i="17"/>
  <c r="E27" i="17"/>
  <c r="G26" i="17"/>
  <c r="F26" i="17"/>
  <c r="E26" i="17"/>
  <c r="G25" i="17"/>
  <c r="F25" i="17"/>
  <c r="E25" i="17"/>
  <c r="G24" i="17"/>
  <c r="F24" i="17"/>
  <c r="E24" i="17"/>
  <c r="G23" i="17"/>
  <c r="F23" i="17"/>
  <c r="E23" i="17"/>
  <c r="G22" i="17"/>
  <c r="F22" i="17"/>
  <c r="E22" i="17"/>
  <c r="G21" i="17"/>
  <c r="F21" i="17"/>
  <c r="E21" i="17"/>
  <c r="G20" i="17"/>
  <c r="F20" i="17"/>
  <c r="E20" i="17"/>
  <c r="G19" i="17"/>
  <c r="F19" i="17"/>
  <c r="E19" i="17"/>
  <c r="G18" i="17"/>
  <c r="F18" i="17"/>
  <c r="E18" i="17"/>
  <c r="G17" i="17"/>
  <c r="F17" i="17"/>
  <c r="E17" i="17"/>
  <c r="G16" i="17"/>
  <c r="F16" i="17"/>
  <c r="E16" i="17"/>
  <c r="G15" i="17"/>
  <c r="F15" i="17"/>
  <c r="E15" i="17"/>
  <c r="G14" i="17"/>
  <c r="F14" i="17"/>
  <c r="E14" i="17"/>
  <c r="G13" i="17"/>
  <c r="F13" i="17"/>
  <c r="E13" i="17"/>
  <c r="G12" i="17"/>
  <c r="F12" i="17"/>
  <c r="E12" i="17"/>
  <c r="G11" i="17"/>
  <c r="F11" i="17"/>
  <c r="E11" i="17"/>
  <c r="G10" i="17"/>
  <c r="F10" i="17"/>
  <c r="E10" i="17"/>
  <c r="G9" i="17"/>
  <c r="F9" i="17"/>
  <c r="E9" i="17"/>
  <c r="G8" i="17"/>
  <c r="F8" i="17"/>
  <c r="E8" i="17"/>
  <c r="G7" i="17"/>
  <c r="F7" i="17"/>
  <c r="E7" i="17"/>
  <c r="G6" i="17"/>
  <c r="F6" i="17"/>
  <c r="E6" i="17"/>
  <c r="D1791" i="16"/>
  <c r="C1791" i="16"/>
  <c r="F1791" i="16" s="1"/>
  <c r="P1791" i="16" s="1"/>
  <c r="D1790" i="16"/>
  <c r="C1790" i="16"/>
  <c r="F1790" i="16" s="1"/>
  <c r="D1789" i="16"/>
  <c r="C1789" i="16"/>
  <c r="F1789" i="16" s="1"/>
  <c r="P1789" i="16" s="1"/>
  <c r="D1788" i="16"/>
  <c r="C1788" i="16"/>
  <c r="F1788" i="16" s="1"/>
  <c r="P1788" i="16" s="1"/>
  <c r="D1787" i="16"/>
  <c r="C1787" i="16"/>
  <c r="F1787" i="16" s="1"/>
  <c r="P1787" i="16" s="1"/>
  <c r="D1786" i="16"/>
  <c r="C1786" i="16"/>
  <c r="F1786" i="16" s="1"/>
  <c r="P1786" i="16" s="1"/>
  <c r="D1785" i="16"/>
  <c r="C1785" i="16"/>
  <c r="F1785" i="16" s="1"/>
  <c r="P1785" i="16" s="1"/>
  <c r="D1784" i="16"/>
  <c r="C1784" i="16"/>
  <c r="F1784" i="16" s="1"/>
  <c r="P1784" i="16" s="1"/>
  <c r="D1783" i="16"/>
  <c r="C1783" i="16"/>
  <c r="F1783" i="16" s="1"/>
  <c r="P1783" i="16" s="1"/>
  <c r="D1782" i="16"/>
  <c r="C1782" i="16"/>
  <c r="F1782" i="16" s="1"/>
  <c r="P1782" i="16" s="1"/>
  <c r="D1781" i="16"/>
  <c r="C1781" i="16"/>
  <c r="F1781" i="16" s="1"/>
  <c r="P1781" i="16" s="1"/>
  <c r="D1780" i="16"/>
  <c r="C1780" i="16"/>
  <c r="F1780" i="16" s="1"/>
  <c r="P1780" i="16" s="1"/>
  <c r="D1779" i="16"/>
  <c r="C1779" i="16"/>
  <c r="F1779" i="16" s="1"/>
  <c r="P1779" i="16" s="1"/>
  <c r="D1778" i="16"/>
  <c r="C1778" i="16"/>
  <c r="F1778" i="16" s="1"/>
  <c r="P1778" i="16" s="1"/>
  <c r="D1777" i="16"/>
  <c r="C1777" i="16"/>
  <c r="F1777" i="16" s="1"/>
  <c r="P1777" i="16" s="1"/>
  <c r="D1776" i="16"/>
  <c r="C1776" i="16"/>
  <c r="F1776" i="16" s="1"/>
  <c r="P1776" i="16" s="1"/>
  <c r="D1775" i="16"/>
  <c r="C1775" i="16"/>
  <c r="F1775" i="16" s="1"/>
  <c r="P1775" i="16" s="1"/>
  <c r="D1774" i="16"/>
  <c r="C1774" i="16"/>
  <c r="F1774" i="16" s="1"/>
  <c r="P1774" i="16" s="1"/>
  <c r="D1773" i="16"/>
  <c r="C1773" i="16"/>
  <c r="F1773" i="16" s="1"/>
  <c r="P1773" i="16" s="1"/>
  <c r="D1772" i="16"/>
  <c r="C1772" i="16"/>
  <c r="F1772" i="16" s="1"/>
  <c r="P1772" i="16" s="1"/>
  <c r="D1771" i="16"/>
  <c r="C1771" i="16"/>
  <c r="F1771" i="16" s="1"/>
  <c r="P1771" i="16" s="1"/>
  <c r="D1770" i="16"/>
  <c r="C1770" i="16"/>
  <c r="F1770" i="16" s="1"/>
  <c r="P1770" i="16" s="1"/>
  <c r="D1769" i="16"/>
  <c r="C1769" i="16"/>
  <c r="F1769" i="16" s="1"/>
  <c r="P1769" i="16" s="1"/>
  <c r="D1768" i="16"/>
  <c r="C1768" i="16"/>
  <c r="F1768" i="16" s="1"/>
  <c r="P1768" i="16" s="1"/>
  <c r="D1767" i="16"/>
  <c r="C1767" i="16"/>
  <c r="F1767" i="16" s="1"/>
  <c r="P1767" i="16" s="1"/>
  <c r="D1766" i="16"/>
  <c r="C1766" i="16"/>
  <c r="F1766" i="16" s="1"/>
  <c r="P1766" i="16" s="1"/>
  <c r="D1765" i="16"/>
  <c r="C1765" i="16"/>
  <c r="F1765" i="16" s="1"/>
  <c r="P1765" i="16" s="1"/>
  <c r="D1764" i="16"/>
  <c r="C1764" i="16"/>
  <c r="F1764" i="16" s="1"/>
  <c r="P1764" i="16" s="1"/>
  <c r="D1763" i="16"/>
  <c r="C1763" i="16"/>
  <c r="F1763" i="16" s="1"/>
  <c r="P1763" i="16" s="1"/>
  <c r="D1762" i="16"/>
  <c r="C1762" i="16"/>
  <c r="F1762" i="16" s="1"/>
  <c r="P1762" i="16" s="1"/>
  <c r="D1761" i="16"/>
  <c r="C1761" i="16"/>
  <c r="F1761" i="16" s="1"/>
  <c r="P1761" i="16" s="1"/>
  <c r="D1760" i="16"/>
  <c r="C1760" i="16"/>
  <c r="F1760" i="16" s="1"/>
  <c r="P1760" i="16" s="1"/>
  <c r="D1759" i="16"/>
  <c r="C1759" i="16"/>
  <c r="F1759" i="16" s="1"/>
  <c r="P1759" i="16" s="1"/>
  <c r="D1758" i="16"/>
  <c r="C1758" i="16"/>
  <c r="F1758" i="16" s="1"/>
  <c r="D1757" i="16"/>
  <c r="C1757" i="16"/>
  <c r="F1757" i="16" s="1"/>
  <c r="P1757" i="16" s="1"/>
  <c r="D1756" i="16"/>
  <c r="C1756" i="16"/>
  <c r="F1756" i="16" s="1"/>
  <c r="P1756" i="16" s="1"/>
  <c r="D1755" i="16"/>
  <c r="C1755" i="16"/>
  <c r="F1755" i="16" s="1"/>
  <c r="P1755" i="16" s="1"/>
  <c r="D1754" i="16"/>
  <c r="C1754" i="16"/>
  <c r="F1754" i="16" s="1"/>
  <c r="P1754" i="16" s="1"/>
  <c r="D1753" i="16"/>
  <c r="C1753" i="16"/>
  <c r="F1753" i="16" s="1"/>
  <c r="P1753" i="16" s="1"/>
  <c r="D1752" i="16"/>
  <c r="C1752" i="16"/>
  <c r="F1752" i="16" s="1"/>
  <c r="P1752" i="16" s="1"/>
  <c r="D1751" i="16"/>
  <c r="C1751" i="16"/>
  <c r="F1751" i="16" s="1"/>
  <c r="P1751" i="16" s="1"/>
  <c r="D1750" i="16"/>
  <c r="C1750" i="16"/>
  <c r="F1750" i="16" s="1"/>
  <c r="P1750" i="16" s="1"/>
  <c r="D1749" i="16"/>
  <c r="C1749" i="16"/>
  <c r="F1749" i="16" s="1"/>
  <c r="P1749" i="16" s="1"/>
  <c r="D1748" i="16"/>
  <c r="C1748" i="16"/>
  <c r="F1748" i="16" s="1"/>
  <c r="P1748" i="16" s="1"/>
  <c r="D1747" i="16"/>
  <c r="C1747" i="16"/>
  <c r="F1747" i="16" s="1"/>
  <c r="P1747" i="16" s="1"/>
  <c r="D1746" i="16"/>
  <c r="C1746" i="16"/>
  <c r="F1746" i="16" s="1"/>
  <c r="P1746" i="16" s="1"/>
  <c r="D1745" i="16"/>
  <c r="C1745" i="16"/>
  <c r="F1745" i="16" s="1"/>
  <c r="P1745" i="16" s="1"/>
  <c r="D1744" i="16"/>
  <c r="C1744" i="16"/>
  <c r="F1744" i="16" s="1"/>
  <c r="P1744" i="16" s="1"/>
  <c r="D1743" i="16"/>
  <c r="C1743" i="16"/>
  <c r="F1743" i="16" s="1"/>
  <c r="P1743" i="16" s="1"/>
  <c r="D1742" i="16"/>
  <c r="C1742" i="16"/>
  <c r="F1742" i="16" s="1"/>
  <c r="P1742" i="16" s="1"/>
  <c r="D1741" i="16"/>
  <c r="C1741" i="16"/>
  <c r="F1741" i="16" s="1"/>
  <c r="P1741" i="16" s="1"/>
  <c r="D1740" i="16"/>
  <c r="C1740" i="16"/>
  <c r="F1740" i="16" s="1"/>
  <c r="P1740" i="16" s="1"/>
  <c r="D1739" i="16"/>
  <c r="C1739" i="16"/>
  <c r="F1739" i="16" s="1"/>
  <c r="P1739" i="16" s="1"/>
  <c r="D1738" i="16"/>
  <c r="C1738" i="16"/>
  <c r="F1738" i="16" s="1"/>
  <c r="P1738" i="16" s="1"/>
  <c r="D1737" i="16"/>
  <c r="C1737" i="16"/>
  <c r="F1737" i="16" s="1"/>
  <c r="P1737" i="16" s="1"/>
  <c r="D1736" i="16"/>
  <c r="C1736" i="16"/>
  <c r="F1736" i="16" s="1"/>
  <c r="P1736" i="16" s="1"/>
  <c r="D1735" i="16"/>
  <c r="C1735" i="16"/>
  <c r="F1735" i="16" s="1"/>
  <c r="P1735" i="16" s="1"/>
  <c r="D1734" i="16"/>
  <c r="C1734" i="16"/>
  <c r="F1734" i="16" s="1"/>
  <c r="P1734" i="16" s="1"/>
  <c r="D1733" i="16"/>
  <c r="C1733" i="16"/>
  <c r="F1733" i="16" s="1"/>
  <c r="P1733" i="16" s="1"/>
  <c r="D1732" i="16"/>
  <c r="C1732" i="16"/>
  <c r="F1732" i="16" s="1"/>
  <c r="P1732" i="16" s="1"/>
  <c r="D1731" i="16"/>
  <c r="C1731" i="16"/>
  <c r="F1731" i="16" s="1"/>
  <c r="P1731" i="16" s="1"/>
  <c r="D1730" i="16"/>
  <c r="C1730" i="16"/>
  <c r="F1730" i="16" s="1"/>
  <c r="P1730" i="16" s="1"/>
  <c r="D1729" i="16"/>
  <c r="C1729" i="16"/>
  <c r="F1729" i="16" s="1"/>
  <c r="P1729" i="16" s="1"/>
  <c r="D1728" i="16"/>
  <c r="C1728" i="16"/>
  <c r="F1728" i="16" s="1"/>
  <c r="P1728" i="16" s="1"/>
  <c r="D1727" i="16"/>
  <c r="C1727" i="16"/>
  <c r="F1727" i="16" s="1"/>
  <c r="P1727" i="16" s="1"/>
  <c r="D1726" i="16"/>
  <c r="C1726" i="16"/>
  <c r="F1726" i="16" s="1"/>
  <c r="D1725" i="16"/>
  <c r="C1725" i="16"/>
  <c r="F1725" i="16" s="1"/>
  <c r="P1725" i="16" s="1"/>
  <c r="D1724" i="16"/>
  <c r="C1724" i="16"/>
  <c r="F1724" i="16" s="1"/>
  <c r="P1724" i="16" s="1"/>
  <c r="D1723" i="16"/>
  <c r="C1723" i="16"/>
  <c r="F1723" i="16" s="1"/>
  <c r="P1723" i="16" s="1"/>
  <c r="D1722" i="16"/>
  <c r="C1722" i="16"/>
  <c r="F1722" i="16" s="1"/>
  <c r="P1722" i="16" s="1"/>
  <c r="D1721" i="16"/>
  <c r="C1721" i="16"/>
  <c r="F1721" i="16" s="1"/>
  <c r="P1721" i="16" s="1"/>
  <c r="D1720" i="16"/>
  <c r="C1720" i="16"/>
  <c r="F1720" i="16" s="1"/>
  <c r="P1720" i="16" s="1"/>
  <c r="D1719" i="16"/>
  <c r="C1719" i="16"/>
  <c r="F1719" i="16" s="1"/>
  <c r="P1719" i="16" s="1"/>
  <c r="D1718" i="16"/>
  <c r="C1718" i="16"/>
  <c r="F1718" i="16" s="1"/>
  <c r="P1718" i="16" s="1"/>
  <c r="D1717" i="16"/>
  <c r="C1717" i="16"/>
  <c r="F1717" i="16" s="1"/>
  <c r="P1717" i="16" s="1"/>
  <c r="D1716" i="16"/>
  <c r="C1716" i="16"/>
  <c r="F1716" i="16" s="1"/>
  <c r="P1716" i="16" s="1"/>
  <c r="D1715" i="16"/>
  <c r="C1715" i="16"/>
  <c r="F1715" i="16" s="1"/>
  <c r="P1715" i="16" s="1"/>
  <c r="D1714" i="16"/>
  <c r="C1714" i="16"/>
  <c r="F1714" i="16" s="1"/>
  <c r="P1714" i="16" s="1"/>
  <c r="D1713" i="16"/>
  <c r="C1713" i="16"/>
  <c r="F1713" i="16" s="1"/>
  <c r="P1713" i="16" s="1"/>
  <c r="D1712" i="16"/>
  <c r="C1712" i="16"/>
  <c r="F1712" i="16" s="1"/>
  <c r="P1712" i="16" s="1"/>
  <c r="D1711" i="16"/>
  <c r="C1711" i="16"/>
  <c r="F1711" i="16" s="1"/>
  <c r="P1711" i="16" s="1"/>
  <c r="D1710" i="16"/>
  <c r="C1710" i="16"/>
  <c r="F1710" i="16" s="1"/>
  <c r="P1710" i="16" s="1"/>
  <c r="D1709" i="16"/>
  <c r="C1709" i="16"/>
  <c r="F1709" i="16" s="1"/>
  <c r="P1709" i="16" s="1"/>
  <c r="D1708" i="16"/>
  <c r="C1708" i="16"/>
  <c r="F1708" i="16" s="1"/>
  <c r="P1708" i="16" s="1"/>
  <c r="D1707" i="16"/>
  <c r="C1707" i="16"/>
  <c r="F1707" i="16" s="1"/>
  <c r="P1707" i="16" s="1"/>
  <c r="D1706" i="16"/>
  <c r="C1706" i="16"/>
  <c r="F1706" i="16" s="1"/>
  <c r="P1706" i="16" s="1"/>
  <c r="D1705" i="16"/>
  <c r="C1705" i="16"/>
  <c r="F1705" i="16" s="1"/>
  <c r="P1705" i="16" s="1"/>
  <c r="D1704" i="16"/>
  <c r="C1704" i="16"/>
  <c r="F1704" i="16" s="1"/>
  <c r="P1704" i="16" s="1"/>
  <c r="D1703" i="16"/>
  <c r="C1703" i="16"/>
  <c r="F1703" i="16" s="1"/>
  <c r="P1703" i="16" s="1"/>
  <c r="D1702" i="16"/>
  <c r="C1702" i="16"/>
  <c r="F1702" i="16" s="1"/>
  <c r="P1702" i="16" s="1"/>
  <c r="D1701" i="16"/>
  <c r="C1701" i="16"/>
  <c r="F1701" i="16" s="1"/>
  <c r="P1701" i="16" s="1"/>
  <c r="D1700" i="16"/>
  <c r="C1700" i="16"/>
  <c r="F1700" i="16" s="1"/>
  <c r="P1700" i="16" s="1"/>
  <c r="D1699" i="16"/>
  <c r="C1699" i="16"/>
  <c r="F1699" i="16" s="1"/>
  <c r="P1699" i="16" s="1"/>
  <c r="D1698" i="16"/>
  <c r="C1698" i="16"/>
  <c r="F1698" i="16" s="1"/>
  <c r="P1698" i="16" s="1"/>
  <c r="D1697" i="16"/>
  <c r="C1697" i="16"/>
  <c r="F1697" i="16" s="1"/>
  <c r="P1697" i="16" s="1"/>
  <c r="D1696" i="16"/>
  <c r="C1696" i="16"/>
  <c r="F1696" i="16" s="1"/>
  <c r="P1696" i="16" s="1"/>
  <c r="D1695" i="16"/>
  <c r="C1695" i="16"/>
  <c r="F1695" i="16" s="1"/>
  <c r="P1695" i="16" s="1"/>
  <c r="D1694" i="16"/>
  <c r="C1694" i="16"/>
  <c r="F1694" i="16" s="1"/>
  <c r="D1693" i="16"/>
  <c r="C1693" i="16"/>
  <c r="F1693" i="16" s="1"/>
  <c r="P1693" i="16" s="1"/>
  <c r="D1692" i="16"/>
  <c r="C1692" i="16"/>
  <c r="F1692" i="16" s="1"/>
  <c r="P1692" i="16" s="1"/>
  <c r="D1691" i="16"/>
  <c r="C1691" i="16"/>
  <c r="F1691" i="16" s="1"/>
  <c r="P1691" i="16" s="1"/>
  <c r="D1690" i="16"/>
  <c r="C1690" i="16"/>
  <c r="F1690" i="16" s="1"/>
  <c r="P1690" i="16" s="1"/>
  <c r="D1689" i="16"/>
  <c r="C1689" i="16"/>
  <c r="F1689" i="16" s="1"/>
  <c r="P1689" i="16" s="1"/>
  <c r="D1688" i="16"/>
  <c r="C1688" i="16"/>
  <c r="F1688" i="16" s="1"/>
  <c r="P1688" i="16" s="1"/>
  <c r="D1687" i="16"/>
  <c r="C1687" i="16"/>
  <c r="F1687" i="16" s="1"/>
  <c r="P1687" i="16" s="1"/>
  <c r="D1686" i="16"/>
  <c r="C1686" i="16"/>
  <c r="F1686" i="16" s="1"/>
  <c r="P1686" i="16" s="1"/>
  <c r="D1685" i="16"/>
  <c r="C1685" i="16"/>
  <c r="F1685" i="16" s="1"/>
  <c r="P1685" i="16" s="1"/>
  <c r="D1684" i="16"/>
  <c r="C1684" i="16"/>
  <c r="F1684" i="16" s="1"/>
  <c r="P1684" i="16" s="1"/>
  <c r="D1683" i="16"/>
  <c r="C1683" i="16"/>
  <c r="F1683" i="16" s="1"/>
  <c r="P1683" i="16" s="1"/>
  <c r="D1682" i="16"/>
  <c r="C1682" i="16"/>
  <c r="F1682" i="16" s="1"/>
  <c r="P1682" i="16" s="1"/>
  <c r="D1681" i="16"/>
  <c r="C1681" i="16"/>
  <c r="F1681" i="16" s="1"/>
  <c r="P1681" i="16" s="1"/>
  <c r="D1680" i="16"/>
  <c r="C1680" i="16"/>
  <c r="F1680" i="16" s="1"/>
  <c r="P1680" i="16" s="1"/>
  <c r="D1679" i="16"/>
  <c r="C1679" i="16"/>
  <c r="F1679" i="16" s="1"/>
  <c r="P1679" i="16" s="1"/>
  <c r="D1678" i="16"/>
  <c r="C1678" i="16"/>
  <c r="F1678" i="16" s="1"/>
  <c r="P1678" i="16" s="1"/>
  <c r="D1677" i="16"/>
  <c r="C1677" i="16"/>
  <c r="F1677" i="16" s="1"/>
  <c r="P1677" i="16" s="1"/>
  <c r="D1676" i="16"/>
  <c r="C1676" i="16"/>
  <c r="F1676" i="16" s="1"/>
  <c r="P1676" i="16" s="1"/>
  <c r="D1675" i="16"/>
  <c r="C1675" i="16"/>
  <c r="F1675" i="16" s="1"/>
  <c r="P1675" i="16" s="1"/>
  <c r="D1674" i="16"/>
  <c r="C1674" i="16"/>
  <c r="F1674" i="16" s="1"/>
  <c r="P1674" i="16" s="1"/>
  <c r="D1673" i="16"/>
  <c r="C1673" i="16"/>
  <c r="F1673" i="16" s="1"/>
  <c r="P1673" i="16" s="1"/>
  <c r="D1672" i="16"/>
  <c r="C1672" i="16"/>
  <c r="F1672" i="16" s="1"/>
  <c r="P1672" i="16" s="1"/>
  <c r="D1671" i="16"/>
  <c r="C1671" i="16"/>
  <c r="F1671" i="16" s="1"/>
  <c r="P1671" i="16" s="1"/>
  <c r="D1670" i="16"/>
  <c r="C1670" i="16"/>
  <c r="F1670" i="16" s="1"/>
  <c r="P1670" i="16" s="1"/>
  <c r="D1669" i="16"/>
  <c r="C1669" i="16"/>
  <c r="F1669" i="16" s="1"/>
  <c r="P1669" i="16" s="1"/>
  <c r="D1668" i="16"/>
  <c r="C1668" i="16"/>
  <c r="F1668" i="16" s="1"/>
  <c r="P1668" i="16" s="1"/>
  <c r="D1667" i="16"/>
  <c r="C1667" i="16"/>
  <c r="F1667" i="16" s="1"/>
  <c r="P1667" i="16" s="1"/>
  <c r="D1666" i="16"/>
  <c r="C1666" i="16"/>
  <c r="F1666" i="16" s="1"/>
  <c r="P1666" i="16" s="1"/>
  <c r="D1665" i="16"/>
  <c r="C1665" i="16"/>
  <c r="F1665" i="16" s="1"/>
  <c r="P1665" i="16" s="1"/>
  <c r="D1664" i="16"/>
  <c r="C1664" i="16"/>
  <c r="F1664" i="16" s="1"/>
  <c r="P1664" i="16" s="1"/>
  <c r="D1663" i="16"/>
  <c r="C1663" i="16"/>
  <c r="F1663" i="16" s="1"/>
  <c r="P1663" i="16" s="1"/>
  <c r="D1662" i="16"/>
  <c r="C1662" i="16"/>
  <c r="F1662" i="16" s="1"/>
  <c r="P1662" i="16" s="1"/>
  <c r="D1661" i="16"/>
  <c r="C1661" i="16"/>
  <c r="F1661" i="16" s="1"/>
  <c r="P1661" i="16" s="1"/>
  <c r="D1660" i="16"/>
  <c r="C1660" i="16"/>
  <c r="F1660" i="16" s="1"/>
  <c r="P1660" i="16" s="1"/>
  <c r="D1659" i="16"/>
  <c r="C1659" i="16"/>
  <c r="F1659" i="16" s="1"/>
  <c r="P1659" i="16" s="1"/>
  <c r="D1658" i="16"/>
  <c r="C1658" i="16"/>
  <c r="F1658" i="16" s="1"/>
  <c r="P1658" i="16" s="1"/>
  <c r="D1657" i="16"/>
  <c r="C1657" i="16"/>
  <c r="F1657" i="16" s="1"/>
  <c r="P1657" i="16" s="1"/>
  <c r="D1656" i="16"/>
  <c r="C1656" i="16"/>
  <c r="F1656" i="16" s="1"/>
  <c r="P1656" i="16" s="1"/>
  <c r="D1655" i="16"/>
  <c r="C1655" i="16"/>
  <c r="F1655" i="16" s="1"/>
  <c r="P1655" i="16" s="1"/>
  <c r="D1654" i="16"/>
  <c r="C1654" i="16"/>
  <c r="F1654" i="16" s="1"/>
  <c r="P1654" i="16" s="1"/>
  <c r="D1653" i="16"/>
  <c r="C1653" i="16"/>
  <c r="F1653" i="16" s="1"/>
  <c r="P1653" i="16" s="1"/>
  <c r="D1652" i="16"/>
  <c r="C1652" i="16"/>
  <c r="F1652" i="16" s="1"/>
  <c r="P1652" i="16" s="1"/>
  <c r="D1651" i="16"/>
  <c r="C1651" i="16"/>
  <c r="F1651" i="16" s="1"/>
  <c r="P1651" i="16" s="1"/>
  <c r="D1650" i="16"/>
  <c r="C1650" i="16"/>
  <c r="F1650" i="16" s="1"/>
  <c r="P1650" i="16" s="1"/>
  <c r="D1649" i="16"/>
  <c r="C1649" i="16"/>
  <c r="F1649" i="16" s="1"/>
  <c r="P1649" i="16" s="1"/>
  <c r="D1648" i="16"/>
  <c r="C1648" i="16"/>
  <c r="F1648" i="16" s="1"/>
  <c r="P1648" i="16" s="1"/>
  <c r="D1647" i="16"/>
  <c r="C1647" i="16"/>
  <c r="F1647" i="16" s="1"/>
  <c r="P1647" i="16" s="1"/>
  <c r="D1646" i="16"/>
  <c r="C1646" i="16"/>
  <c r="F1646" i="16" s="1"/>
  <c r="P1646" i="16" s="1"/>
  <c r="D1645" i="16"/>
  <c r="C1645" i="16"/>
  <c r="F1645" i="16" s="1"/>
  <c r="P1645" i="16" s="1"/>
  <c r="D1644" i="16"/>
  <c r="C1644" i="16"/>
  <c r="F1644" i="16" s="1"/>
  <c r="P1644" i="16" s="1"/>
  <c r="D1643" i="16"/>
  <c r="C1643" i="16"/>
  <c r="F1643" i="16" s="1"/>
  <c r="P1643" i="16" s="1"/>
  <c r="D1642" i="16"/>
  <c r="C1642" i="16"/>
  <c r="F1642" i="16" s="1"/>
  <c r="P1642" i="16" s="1"/>
  <c r="D1641" i="16"/>
  <c r="C1641" i="16"/>
  <c r="F1641" i="16" s="1"/>
  <c r="P1641" i="16" s="1"/>
  <c r="D1640" i="16"/>
  <c r="C1640" i="16"/>
  <c r="F1640" i="16" s="1"/>
  <c r="P1640" i="16" s="1"/>
  <c r="D1639" i="16"/>
  <c r="C1639" i="16"/>
  <c r="F1639" i="16" s="1"/>
  <c r="P1639" i="16" s="1"/>
  <c r="D1638" i="16"/>
  <c r="C1638" i="16"/>
  <c r="F1638" i="16" s="1"/>
  <c r="P1638" i="16" s="1"/>
  <c r="D1637" i="16"/>
  <c r="C1637" i="16"/>
  <c r="F1637" i="16" s="1"/>
  <c r="P1637" i="16" s="1"/>
  <c r="D1636" i="16"/>
  <c r="C1636" i="16"/>
  <c r="F1636" i="16" s="1"/>
  <c r="P1636" i="16" s="1"/>
  <c r="D1635" i="16"/>
  <c r="C1635" i="16"/>
  <c r="F1635" i="16" s="1"/>
  <c r="P1635" i="16" s="1"/>
  <c r="D1634" i="16"/>
  <c r="C1634" i="16"/>
  <c r="F1634" i="16" s="1"/>
  <c r="P1634" i="16" s="1"/>
  <c r="D1633" i="16"/>
  <c r="C1633" i="16"/>
  <c r="F1633" i="16" s="1"/>
  <c r="P1633" i="16" s="1"/>
  <c r="D1632" i="16"/>
  <c r="C1632" i="16"/>
  <c r="F1632" i="16" s="1"/>
  <c r="P1632" i="16" s="1"/>
  <c r="D1631" i="16"/>
  <c r="C1631" i="16"/>
  <c r="F1631" i="16" s="1"/>
  <c r="P1631" i="16" s="1"/>
  <c r="D1630" i="16"/>
  <c r="C1630" i="16"/>
  <c r="F1630" i="16" s="1"/>
  <c r="P1630" i="16" s="1"/>
  <c r="D1629" i="16"/>
  <c r="C1629" i="16"/>
  <c r="F1629" i="16" s="1"/>
  <c r="P1629" i="16" s="1"/>
  <c r="D1628" i="16"/>
  <c r="C1628" i="16"/>
  <c r="F1628" i="16" s="1"/>
  <c r="P1628" i="16" s="1"/>
  <c r="D1627" i="16"/>
  <c r="C1627" i="16"/>
  <c r="F1627" i="16" s="1"/>
  <c r="P1627" i="16" s="1"/>
  <c r="D1626" i="16"/>
  <c r="C1626" i="16"/>
  <c r="F1626" i="16" s="1"/>
  <c r="P1626" i="16" s="1"/>
  <c r="D1625" i="16"/>
  <c r="C1625" i="16"/>
  <c r="F1625" i="16" s="1"/>
  <c r="P1625" i="16" s="1"/>
  <c r="D1624" i="16"/>
  <c r="C1624" i="16"/>
  <c r="F1624" i="16" s="1"/>
  <c r="P1624" i="16" s="1"/>
  <c r="D1623" i="16"/>
  <c r="C1623" i="16"/>
  <c r="F1623" i="16" s="1"/>
  <c r="P1623" i="16" s="1"/>
  <c r="D1622" i="16"/>
  <c r="C1622" i="16"/>
  <c r="F1622" i="16" s="1"/>
  <c r="D1621" i="16"/>
  <c r="C1621" i="16"/>
  <c r="F1621" i="16" s="1"/>
  <c r="P1621" i="16" s="1"/>
  <c r="D1620" i="16"/>
  <c r="C1620" i="16"/>
  <c r="F1620" i="16" s="1"/>
  <c r="P1620" i="16" s="1"/>
  <c r="D1619" i="16"/>
  <c r="C1619" i="16"/>
  <c r="F1619" i="16" s="1"/>
  <c r="P1619" i="16" s="1"/>
  <c r="D1618" i="16"/>
  <c r="C1618" i="16"/>
  <c r="F1618" i="16" s="1"/>
  <c r="P1618" i="16" s="1"/>
  <c r="D1617" i="16"/>
  <c r="C1617" i="16"/>
  <c r="F1617" i="16" s="1"/>
  <c r="P1617" i="16" s="1"/>
  <c r="D1616" i="16"/>
  <c r="C1616" i="16"/>
  <c r="F1616" i="16" s="1"/>
  <c r="P1616" i="16" s="1"/>
  <c r="D1615" i="16"/>
  <c r="C1615" i="16"/>
  <c r="F1615" i="16" s="1"/>
  <c r="P1615" i="16" s="1"/>
  <c r="D1614" i="16"/>
  <c r="C1614" i="16"/>
  <c r="F1614" i="16" s="1"/>
  <c r="P1614" i="16" s="1"/>
  <c r="D1613" i="16"/>
  <c r="C1613" i="16"/>
  <c r="F1613" i="16" s="1"/>
  <c r="P1613" i="16" s="1"/>
  <c r="D1612" i="16"/>
  <c r="C1612" i="16"/>
  <c r="F1612" i="16" s="1"/>
  <c r="P1612" i="16" s="1"/>
  <c r="D1611" i="16"/>
  <c r="C1611" i="16"/>
  <c r="F1611" i="16" s="1"/>
  <c r="P1611" i="16" s="1"/>
  <c r="D1610" i="16"/>
  <c r="C1610" i="16"/>
  <c r="F1610" i="16" s="1"/>
  <c r="P1610" i="16" s="1"/>
  <c r="D1609" i="16"/>
  <c r="C1609" i="16"/>
  <c r="F1609" i="16" s="1"/>
  <c r="P1609" i="16" s="1"/>
  <c r="D1608" i="16"/>
  <c r="C1608" i="16"/>
  <c r="F1608" i="16" s="1"/>
  <c r="P1608" i="16" s="1"/>
  <c r="D1607" i="16"/>
  <c r="C1607" i="16"/>
  <c r="F1607" i="16" s="1"/>
  <c r="P1607" i="16" s="1"/>
  <c r="D1606" i="16"/>
  <c r="C1606" i="16"/>
  <c r="F1606" i="16" s="1"/>
  <c r="P1606" i="16" s="1"/>
  <c r="D1605" i="16"/>
  <c r="C1605" i="16"/>
  <c r="F1605" i="16" s="1"/>
  <c r="P1605" i="16" s="1"/>
  <c r="D1604" i="16"/>
  <c r="C1604" i="16"/>
  <c r="F1604" i="16" s="1"/>
  <c r="P1604" i="16" s="1"/>
  <c r="D1603" i="16"/>
  <c r="C1603" i="16"/>
  <c r="F1603" i="16" s="1"/>
  <c r="P1603" i="16" s="1"/>
  <c r="D1602" i="16"/>
  <c r="C1602" i="16"/>
  <c r="F1602" i="16" s="1"/>
  <c r="P1602" i="16" s="1"/>
  <c r="D1601" i="16"/>
  <c r="C1601" i="16"/>
  <c r="F1601" i="16" s="1"/>
  <c r="P1601" i="16" s="1"/>
  <c r="D1600" i="16"/>
  <c r="C1600" i="16"/>
  <c r="F1600" i="16" s="1"/>
  <c r="P1600" i="16" s="1"/>
  <c r="D1599" i="16"/>
  <c r="C1599" i="16"/>
  <c r="F1599" i="16" s="1"/>
  <c r="P1599" i="16" s="1"/>
  <c r="D1598" i="16"/>
  <c r="C1598" i="16"/>
  <c r="F1598" i="16" s="1"/>
  <c r="P1598" i="16" s="1"/>
  <c r="D1597" i="16"/>
  <c r="C1597" i="16"/>
  <c r="F1597" i="16" s="1"/>
  <c r="P1597" i="16" s="1"/>
  <c r="D1596" i="16"/>
  <c r="C1596" i="16"/>
  <c r="F1596" i="16" s="1"/>
  <c r="P1596" i="16" s="1"/>
  <c r="D1595" i="16"/>
  <c r="C1595" i="16"/>
  <c r="F1595" i="16" s="1"/>
  <c r="P1595" i="16" s="1"/>
  <c r="D1594" i="16"/>
  <c r="C1594" i="16"/>
  <c r="F1594" i="16" s="1"/>
  <c r="P1594" i="16" s="1"/>
  <c r="D1593" i="16"/>
  <c r="C1593" i="16"/>
  <c r="F1593" i="16" s="1"/>
  <c r="P1593" i="16" s="1"/>
  <c r="D1592" i="16"/>
  <c r="C1592" i="16"/>
  <c r="F1592" i="16" s="1"/>
  <c r="P1592" i="16" s="1"/>
  <c r="D1591" i="16"/>
  <c r="C1591" i="16"/>
  <c r="F1591" i="16" s="1"/>
  <c r="P1591" i="16" s="1"/>
  <c r="D1590" i="16"/>
  <c r="C1590" i="16"/>
  <c r="F1590" i="16" s="1"/>
  <c r="P1590" i="16" s="1"/>
  <c r="D1589" i="16"/>
  <c r="C1589" i="16"/>
  <c r="F1589" i="16" s="1"/>
  <c r="P1589" i="16" s="1"/>
  <c r="D1588" i="16"/>
  <c r="C1588" i="16"/>
  <c r="F1588" i="16" s="1"/>
  <c r="P1588" i="16" s="1"/>
  <c r="D1587" i="16"/>
  <c r="C1587" i="16"/>
  <c r="F1587" i="16" s="1"/>
  <c r="P1587" i="16" s="1"/>
  <c r="D1586" i="16"/>
  <c r="C1586" i="16"/>
  <c r="F1586" i="16" s="1"/>
  <c r="P1586" i="16" s="1"/>
  <c r="D1585" i="16"/>
  <c r="C1585" i="16"/>
  <c r="F1585" i="16" s="1"/>
  <c r="P1585" i="16" s="1"/>
  <c r="D1584" i="16"/>
  <c r="C1584" i="16"/>
  <c r="F1584" i="16" s="1"/>
  <c r="P1584" i="16" s="1"/>
  <c r="D1583" i="16"/>
  <c r="C1583" i="16"/>
  <c r="F1583" i="16" s="1"/>
  <c r="P1583" i="16" s="1"/>
  <c r="D1582" i="16"/>
  <c r="C1582" i="16"/>
  <c r="F1582" i="16" s="1"/>
  <c r="P1582" i="16" s="1"/>
  <c r="D1581" i="16"/>
  <c r="C1581" i="16"/>
  <c r="F1581" i="16" s="1"/>
  <c r="P1581" i="16" s="1"/>
  <c r="D1580" i="16"/>
  <c r="C1580" i="16"/>
  <c r="F1580" i="16" s="1"/>
  <c r="P1580" i="16" s="1"/>
  <c r="D1579" i="16"/>
  <c r="C1579" i="16"/>
  <c r="F1579" i="16" s="1"/>
  <c r="P1579" i="16" s="1"/>
  <c r="D1578" i="16"/>
  <c r="C1578" i="16"/>
  <c r="F1578" i="16" s="1"/>
  <c r="P1578" i="16" s="1"/>
  <c r="D1577" i="16"/>
  <c r="C1577" i="16"/>
  <c r="F1577" i="16" s="1"/>
  <c r="P1577" i="16" s="1"/>
  <c r="D1576" i="16"/>
  <c r="C1576" i="16"/>
  <c r="F1576" i="16" s="1"/>
  <c r="P1576" i="16" s="1"/>
  <c r="D1575" i="16"/>
  <c r="C1575" i="16"/>
  <c r="F1575" i="16" s="1"/>
  <c r="P1575" i="16" s="1"/>
  <c r="D1574" i="16"/>
  <c r="C1574" i="16"/>
  <c r="F1574" i="16" s="1"/>
  <c r="P1574" i="16" s="1"/>
  <c r="D1573" i="16"/>
  <c r="C1573" i="16"/>
  <c r="F1573" i="16" s="1"/>
  <c r="P1573" i="16" s="1"/>
  <c r="D1572" i="16"/>
  <c r="C1572" i="16"/>
  <c r="F1572" i="16" s="1"/>
  <c r="P1572" i="16" s="1"/>
  <c r="D1571" i="16"/>
  <c r="C1571" i="16"/>
  <c r="F1571" i="16" s="1"/>
  <c r="P1571" i="16" s="1"/>
  <c r="D1570" i="16"/>
  <c r="C1570" i="16"/>
  <c r="F1570" i="16" s="1"/>
  <c r="P1570" i="16" s="1"/>
  <c r="D1569" i="16"/>
  <c r="C1569" i="16"/>
  <c r="F1569" i="16" s="1"/>
  <c r="P1569" i="16" s="1"/>
  <c r="D1568" i="16"/>
  <c r="C1568" i="16"/>
  <c r="F1568" i="16" s="1"/>
  <c r="P1568" i="16" s="1"/>
  <c r="D1567" i="16"/>
  <c r="C1567" i="16"/>
  <c r="F1567" i="16" s="1"/>
  <c r="P1567" i="16" s="1"/>
  <c r="D1566" i="16"/>
  <c r="C1566" i="16"/>
  <c r="F1566" i="16" s="1"/>
  <c r="P1566" i="16" s="1"/>
  <c r="D1565" i="16"/>
  <c r="C1565" i="16"/>
  <c r="F1565" i="16" s="1"/>
  <c r="P1565" i="16" s="1"/>
  <c r="D1564" i="16"/>
  <c r="C1564" i="16"/>
  <c r="F1564" i="16" s="1"/>
  <c r="P1564" i="16" s="1"/>
  <c r="D1563" i="16"/>
  <c r="C1563" i="16"/>
  <c r="F1563" i="16" s="1"/>
  <c r="P1563" i="16" s="1"/>
  <c r="D1562" i="16"/>
  <c r="C1562" i="16"/>
  <c r="F1562" i="16" s="1"/>
  <c r="P1562" i="16" s="1"/>
  <c r="D1561" i="16"/>
  <c r="C1561" i="16"/>
  <c r="F1561" i="16" s="1"/>
  <c r="P1561" i="16" s="1"/>
  <c r="D1560" i="16"/>
  <c r="C1560" i="16"/>
  <c r="F1560" i="16" s="1"/>
  <c r="P1560" i="16" s="1"/>
  <c r="D1559" i="16"/>
  <c r="C1559" i="16"/>
  <c r="F1559" i="16" s="1"/>
  <c r="P1559" i="16" s="1"/>
  <c r="D1558" i="16"/>
  <c r="C1558" i="16"/>
  <c r="F1558" i="16" s="1"/>
  <c r="P1558" i="16" s="1"/>
  <c r="D1557" i="16"/>
  <c r="C1557" i="16"/>
  <c r="F1557" i="16" s="1"/>
  <c r="P1557" i="16" s="1"/>
  <c r="D1556" i="16"/>
  <c r="C1556" i="16"/>
  <c r="F1556" i="16" s="1"/>
  <c r="P1556" i="16" s="1"/>
  <c r="D1555" i="16"/>
  <c r="C1555" i="16"/>
  <c r="F1555" i="16" s="1"/>
  <c r="P1555" i="16" s="1"/>
  <c r="D1554" i="16"/>
  <c r="C1554" i="16"/>
  <c r="F1554" i="16" s="1"/>
  <c r="P1554" i="16" s="1"/>
  <c r="D1553" i="16"/>
  <c r="C1553" i="16"/>
  <c r="F1553" i="16" s="1"/>
  <c r="P1553" i="16" s="1"/>
  <c r="D1552" i="16"/>
  <c r="C1552" i="16"/>
  <c r="F1552" i="16" s="1"/>
  <c r="P1552" i="16" s="1"/>
  <c r="D1551" i="16"/>
  <c r="C1551" i="16"/>
  <c r="F1551" i="16" s="1"/>
  <c r="P1551" i="16" s="1"/>
  <c r="D1550" i="16"/>
  <c r="C1550" i="16"/>
  <c r="F1550" i="16" s="1"/>
  <c r="D1549" i="16"/>
  <c r="C1549" i="16"/>
  <c r="F1549" i="16" s="1"/>
  <c r="P1549" i="16" s="1"/>
  <c r="D1548" i="16"/>
  <c r="C1548" i="16"/>
  <c r="F1548" i="16" s="1"/>
  <c r="P1548" i="16" s="1"/>
  <c r="D1547" i="16"/>
  <c r="C1547" i="16"/>
  <c r="F1547" i="16" s="1"/>
  <c r="P1547" i="16" s="1"/>
  <c r="D1546" i="16"/>
  <c r="C1546" i="16"/>
  <c r="F1546" i="16" s="1"/>
  <c r="P1546" i="16" s="1"/>
  <c r="D1545" i="16"/>
  <c r="C1545" i="16"/>
  <c r="F1545" i="16" s="1"/>
  <c r="P1545" i="16" s="1"/>
  <c r="D1544" i="16"/>
  <c r="C1544" i="16"/>
  <c r="F1544" i="16" s="1"/>
  <c r="P1544" i="16" s="1"/>
  <c r="D1543" i="16"/>
  <c r="C1543" i="16"/>
  <c r="F1543" i="16" s="1"/>
  <c r="P1543" i="16" s="1"/>
  <c r="D1542" i="16"/>
  <c r="C1542" i="16"/>
  <c r="F1542" i="16" s="1"/>
  <c r="D1541" i="16"/>
  <c r="C1541" i="16"/>
  <c r="F1541" i="16" s="1"/>
  <c r="P1541" i="16" s="1"/>
  <c r="D1540" i="16"/>
  <c r="C1540" i="16"/>
  <c r="F1540" i="16" s="1"/>
  <c r="P1540" i="16" s="1"/>
  <c r="D1539" i="16"/>
  <c r="C1539" i="16"/>
  <c r="F1539" i="16" s="1"/>
  <c r="P1539" i="16" s="1"/>
  <c r="D1538" i="16"/>
  <c r="C1538" i="16"/>
  <c r="F1538" i="16" s="1"/>
  <c r="P1538" i="16" s="1"/>
  <c r="D1537" i="16"/>
  <c r="C1537" i="16"/>
  <c r="F1537" i="16" s="1"/>
  <c r="P1537" i="16" s="1"/>
  <c r="D1536" i="16"/>
  <c r="C1536" i="16"/>
  <c r="F1536" i="16" s="1"/>
  <c r="P1536" i="16" s="1"/>
  <c r="D1535" i="16"/>
  <c r="C1535" i="16"/>
  <c r="F1535" i="16" s="1"/>
  <c r="P1535" i="16" s="1"/>
  <c r="D1534" i="16"/>
  <c r="C1534" i="16"/>
  <c r="F1534" i="16" s="1"/>
  <c r="P1534" i="16" s="1"/>
  <c r="D1533" i="16"/>
  <c r="C1533" i="16"/>
  <c r="F1533" i="16" s="1"/>
  <c r="P1533" i="16" s="1"/>
  <c r="D1532" i="16"/>
  <c r="C1532" i="16"/>
  <c r="F1532" i="16" s="1"/>
  <c r="D1531" i="16"/>
  <c r="C1531" i="16"/>
  <c r="F1531" i="16" s="1"/>
  <c r="P1531" i="16" s="1"/>
  <c r="D1530" i="16"/>
  <c r="C1530" i="16"/>
  <c r="F1530" i="16" s="1"/>
  <c r="P1530" i="16" s="1"/>
  <c r="D1529" i="16"/>
  <c r="C1529" i="16"/>
  <c r="F1529" i="16" s="1"/>
  <c r="P1529" i="16" s="1"/>
  <c r="D1528" i="16"/>
  <c r="C1528" i="16"/>
  <c r="F1528" i="16" s="1"/>
  <c r="P1528" i="16" s="1"/>
  <c r="D1527" i="16"/>
  <c r="C1527" i="16"/>
  <c r="F1527" i="16" s="1"/>
  <c r="P1527" i="16" s="1"/>
  <c r="D1526" i="16"/>
  <c r="C1526" i="16"/>
  <c r="F1526" i="16" s="1"/>
  <c r="P1526" i="16" s="1"/>
  <c r="D1525" i="16"/>
  <c r="C1525" i="16"/>
  <c r="F1525" i="16" s="1"/>
  <c r="P1525" i="16" s="1"/>
  <c r="D1524" i="16"/>
  <c r="C1524" i="16"/>
  <c r="F1524" i="16" s="1"/>
  <c r="D1523" i="16"/>
  <c r="C1523" i="16"/>
  <c r="F1523" i="16" s="1"/>
  <c r="P1523" i="16" s="1"/>
  <c r="D1522" i="16"/>
  <c r="C1522" i="16"/>
  <c r="F1522" i="16" s="1"/>
  <c r="P1522" i="16" s="1"/>
  <c r="D1521" i="16"/>
  <c r="C1521" i="16"/>
  <c r="F1521" i="16" s="1"/>
  <c r="P1521" i="16" s="1"/>
  <c r="D1520" i="16"/>
  <c r="C1520" i="16"/>
  <c r="F1520" i="16" s="1"/>
  <c r="P1520" i="16" s="1"/>
  <c r="D1519" i="16"/>
  <c r="C1519" i="16"/>
  <c r="F1519" i="16" s="1"/>
  <c r="P1519" i="16" s="1"/>
  <c r="D1518" i="16"/>
  <c r="C1518" i="16"/>
  <c r="F1518" i="16" s="1"/>
  <c r="P1518" i="16" s="1"/>
  <c r="D1517" i="16"/>
  <c r="C1517" i="16"/>
  <c r="F1517" i="16" s="1"/>
  <c r="P1517" i="16" s="1"/>
  <c r="D1516" i="16"/>
  <c r="C1516" i="16"/>
  <c r="F1516" i="16" s="1"/>
  <c r="D1515" i="16"/>
  <c r="C1515" i="16"/>
  <c r="F1515" i="16" s="1"/>
  <c r="P1515" i="16" s="1"/>
  <c r="D1514" i="16"/>
  <c r="C1514" i="16"/>
  <c r="F1514" i="16" s="1"/>
  <c r="P1514" i="16" s="1"/>
  <c r="D1513" i="16"/>
  <c r="C1513" i="16"/>
  <c r="F1513" i="16" s="1"/>
  <c r="P1513" i="16" s="1"/>
  <c r="D1512" i="16"/>
  <c r="C1512" i="16"/>
  <c r="F1512" i="16" s="1"/>
  <c r="P1512" i="16" s="1"/>
  <c r="D1511" i="16"/>
  <c r="C1511" i="16"/>
  <c r="F1511" i="16" s="1"/>
  <c r="P1511" i="16" s="1"/>
  <c r="D1510" i="16"/>
  <c r="C1510" i="16"/>
  <c r="F1510" i="16" s="1"/>
  <c r="P1510" i="16" s="1"/>
  <c r="D1509" i="16"/>
  <c r="C1509" i="16"/>
  <c r="F1509" i="16" s="1"/>
  <c r="P1509" i="16" s="1"/>
  <c r="D1508" i="16"/>
  <c r="C1508" i="16"/>
  <c r="F1508" i="16" s="1"/>
  <c r="D1507" i="16"/>
  <c r="C1507" i="16"/>
  <c r="F1507" i="16" s="1"/>
  <c r="P1507" i="16" s="1"/>
  <c r="D1506" i="16"/>
  <c r="C1506" i="16"/>
  <c r="F1506" i="16" s="1"/>
  <c r="D1505" i="16"/>
  <c r="C1505" i="16"/>
  <c r="F1505" i="16" s="1"/>
  <c r="P1505" i="16" s="1"/>
  <c r="D1504" i="16"/>
  <c r="C1504" i="16"/>
  <c r="F1504" i="16" s="1"/>
  <c r="P1504" i="16" s="1"/>
  <c r="D1503" i="16"/>
  <c r="C1503" i="16"/>
  <c r="F1503" i="16" s="1"/>
  <c r="P1503" i="16" s="1"/>
  <c r="D1502" i="16"/>
  <c r="C1502" i="16"/>
  <c r="F1502" i="16" s="1"/>
  <c r="P1502" i="16" s="1"/>
  <c r="D1501" i="16"/>
  <c r="C1501" i="16"/>
  <c r="F1501" i="16" s="1"/>
  <c r="P1501" i="16" s="1"/>
  <c r="D1500" i="16"/>
  <c r="C1500" i="16"/>
  <c r="F1500" i="16" s="1"/>
  <c r="P1500" i="16" s="1"/>
  <c r="D1499" i="16"/>
  <c r="C1499" i="16"/>
  <c r="F1499" i="16" s="1"/>
  <c r="P1499" i="16" s="1"/>
  <c r="D1498" i="16"/>
  <c r="C1498" i="16"/>
  <c r="F1498" i="16" s="1"/>
  <c r="P1498" i="16" s="1"/>
  <c r="D1497" i="16"/>
  <c r="C1497" i="16"/>
  <c r="F1497" i="16" s="1"/>
  <c r="P1497" i="16" s="1"/>
  <c r="D1496" i="16"/>
  <c r="C1496" i="16"/>
  <c r="F1496" i="16" s="1"/>
  <c r="D1495" i="16"/>
  <c r="C1495" i="16"/>
  <c r="F1495" i="16" s="1"/>
  <c r="P1495" i="16" s="1"/>
  <c r="D1494" i="16"/>
  <c r="C1494" i="16"/>
  <c r="F1494" i="16" s="1"/>
  <c r="P1494" i="16" s="1"/>
  <c r="D1493" i="16"/>
  <c r="C1493" i="16"/>
  <c r="F1493" i="16" s="1"/>
  <c r="P1493" i="16" s="1"/>
  <c r="D1492" i="16"/>
  <c r="C1492" i="16"/>
  <c r="F1492" i="16" s="1"/>
  <c r="P1492" i="16" s="1"/>
  <c r="D1491" i="16"/>
  <c r="C1491" i="16"/>
  <c r="F1491" i="16" s="1"/>
  <c r="P1491" i="16" s="1"/>
  <c r="D1490" i="16"/>
  <c r="C1490" i="16"/>
  <c r="F1490" i="16" s="1"/>
  <c r="P1490" i="16" s="1"/>
  <c r="D1489" i="16"/>
  <c r="C1489" i="16"/>
  <c r="F1489" i="16" s="1"/>
  <c r="P1489" i="16" s="1"/>
  <c r="D1488" i="16"/>
  <c r="C1488" i="16"/>
  <c r="F1488" i="16" s="1"/>
  <c r="D1487" i="16"/>
  <c r="C1487" i="16"/>
  <c r="F1487" i="16" s="1"/>
  <c r="P1487" i="16" s="1"/>
  <c r="D1486" i="16"/>
  <c r="C1486" i="16"/>
  <c r="F1486" i="16" s="1"/>
  <c r="D1485" i="16"/>
  <c r="C1485" i="16"/>
  <c r="F1485" i="16" s="1"/>
  <c r="P1485" i="16" s="1"/>
  <c r="D1484" i="16"/>
  <c r="C1484" i="16"/>
  <c r="F1484" i="16" s="1"/>
  <c r="P1484" i="16" s="1"/>
  <c r="D1483" i="16"/>
  <c r="C1483" i="16"/>
  <c r="F1483" i="16" s="1"/>
  <c r="P1483" i="16" s="1"/>
  <c r="D1482" i="16"/>
  <c r="C1482" i="16"/>
  <c r="F1482" i="16" s="1"/>
  <c r="P1482" i="16" s="1"/>
  <c r="D1481" i="16"/>
  <c r="C1481" i="16"/>
  <c r="F1481" i="16" s="1"/>
  <c r="P1481" i="16" s="1"/>
  <c r="D1480" i="16"/>
  <c r="C1480" i="16"/>
  <c r="F1480" i="16" s="1"/>
  <c r="P1480" i="16" s="1"/>
  <c r="D1479" i="16"/>
  <c r="C1479" i="16"/>
  <c r="F1479" i="16" s="1"/>
  <c r="P1479" i="16" s="1"/>
  <c r="D1478" i="16"/>
  <c r="C1478" i="16"/>
  <c r="F1478" i="16" s="1"/>
  <c r="D1477" i="16"/>
  <c r="C1477" i="16"/>
  <c r="F1477" i="16" s="1"/>
  <c r="P1477" i="16" s="1"/>
  <c r="D1476" i="16"/>
  <c r="C1476" i="16"/>
  <c r="F1476" i="16" s="1"/>
  <c r="P1476" i="16" s="1"/>
  <c r="D1475" i="16"/>
  <c r="C1475" i="16"/>
  <c r="F1475" i="16" s="1"/>
  <c r="P1475" i="16" s="1"/>
  <c r="D1474" i="16"/>
  <c r="C1474" i="16"/>
  <c r="F1474" i="16" s="1"/>
  <c r="P1474" i="16" s="1"/>
  <c r="D1473" i="16"/>
  <c r="C1473" i="16"/>
  <c r="F1473" i="16" s="1"/>
  <c r="P1473" i="16" s="1"/>
  <c r="D1472" i="16"/>
  <c r="C1472" i="16"/>
  <c r="F1472" i="16" s="1"/>
  <c r="P1472" i="16" s="1"/>
  <c r="D1471" i="16"/>
  <c r="C1471" i="16"/>
  <c r="F1471" i="16" s="1"/>
  <c r="P1471" i="16" s="1"/>
  <c r="D1470" i="16"/>
  <c r="C1470" i="16"/>
  <c r="F1470" i="16" s="1"/>
  <c r="P1470" i="16" s="1"/>
  <c r="D1469" i="16"/>
  <c r="C1469" i="16"/>
  <c r="F1469" i="16" s="1"/>
  <c r="P1469" i="16" s="1"/>
  <c r="D1468" i="16"/>
  <c r="C1468" i="16"/>
  <c r="F1468" i="16" s="1"/>
  <c r="D1467" i="16"/>
  <c r="C1467" i="16"/>
  <c r="F1467" i="16" s="1"/>
  <c r="P1467" i="16" s="1"/>
  <c r="D1466" i="16"/>
  <c r="C1466" i="16"/>
  <c r="F1466" i="16" s="1"/>
  <c r="P1466" i="16" s="1"/>
  <c r="D1465" i="16"/>
  <c r="C1465" i="16"/>
  <c r="F1465" i="16" s="1"/>
  <c r="P1465" i="16" s="1"/>
  <c r="D1464" i="16"/>
  <c r="C1464" i="16"/>
  <c r="F1464" i="16" s="1"/>
  <c r="P1464" i="16" s="1"/>
  <c r="D1463" i="16"/>
  <c r="C1463" i="16"/>
  <c r="F1463" i="16" s="1"/>
  <c r="P1463" i="16" s="1"/>
  <c r="D1462" i="16"/>
  <c r="C1462" i="16"/>
  <c r="F1462" i="16" s="1"/>
  <c r="P1462" i="16" s="1"/>
  <c r="D1461" i="16"/>
  <c r="C1461" i="16"/>
  <c r="F1461" i="16" s="1"/>
  <c r="P1461" i="16" s="1"/>
  <c r="D1460" i="16"/>
  <c r="C1460" i="16"/>
  <c r="F1460" i="16" s="1"/>
  <c r="D1459" i="16"/>
  <c r="C1459" i="16"/>
  <c r="F1459" i="16" s="1"/>
  <c r="P1459" i="16" s="1"/>
  <c r="D1458" i="16"/>
  <c r="C1458" i="16"/>
  <c r="F1458" i="16" s="1"/>
  <c r="P1458" i="16" s="1"/>
  <c r="D1457" i="16"/>
  <c r="C1457" i="16"/>
  <c r="F1457" i="16" s="1"/>
  <c r="P1457" i="16" s="1"/>
  <c r="D1456" i="16"/>
  <c r="C1456" i="16"/>
  <c r="F1456" i="16" s="1"/>
  <c r="P1456" i="16" s="1"/>
  <c r="D1455" i="16"/>
  <c r="C1455" i="16"/>
  <c r="F1455" i="16" s="1"/>
  <c r="P1455" i="16" s="1"/>
  <c r="D1454" i="16"/>
  <c r="C1454" i="16"/>
  <c r="F1454" i="16" s="1"/>
  <c r="D1453" i="16"/>
  <c r="C1453" i="16"/>
  <c r="F1453" i="16" s="1"/>
  <c r="P1453" i="16" s="1"/>
  <c r="D1452" i="16"/>
  <c r="C1452" i="16"/>
  <c r="F1452" i="16" s="1"/>
  <c r="D1451" i="16"/>
  <c r="C1451" i="16"/>
  <c r="F1451" i="16" s="1"/>
  <c r="P1451" i="16" s="1"/>
  <c r="D1450" i="16"/>
  <c r="C1450" i="16"/>
  <c r="F1450" i="16" s="1"/>
  <c r="P1450" i="16" s="1"/>
  <c r="D1449" i="16"/>
  <c r="C1449" i="16"/>
  <c r="F1449" i="16" s="1"/>
  <c r="P1449" i="16" s="1"/>
  <c r="D1448" i="16"/>
  <c r="C1448" i="16"/>
  <c r="F1448" i="16" s="1"/>
  <c r="P1448" i="16" s="1"/>
  <c r="D1447" i="16"/>
  <c r="C1447" i="16"/>
  <c r="F1447" i="16" s="1"/>
  <c r="P1447" i="16" s="1"/>
  <c r="D1446" i="16"/>
  <c r="C1446" i="16"/>
  <c r="F1446" i="16" s="1"/>
  <c r="P1446" i="16" s="1"/>
  <c r="D1445" i="16"/>
  <c r="C1445" i="16"/>
  <c r="F1445" i="16" s="1"/>
  <c r="P1445" i="16" s="1"/>
  <c r="D1444" i="16"/>
  <c r="C1444" i="16"/>
  <c r="F1444" i="16" s="1"/>
  <c r="D1443" i="16"/>
  <c r="C1443" i="16"/>
  <c r="F1443" i="16" s="1"/>
  <c r="P1443" i="16" s="1"/>
  <c r="D1442" i="16"/>
  <c r="C1442" i="16"/>
  <c r="F1442" i="16" s="1"/>
  <c r="P1442" i="16" s="1"/>
  <c r="D1441" i="16"/>
  <c r="C1441" i="16"/>
  <c r="F1441" i="16" s="1"/>
  <c r="P1441" i="16" s="1"/>
  <c r="D1440" i="16"/>
  <c r="C1440" i="16"/>
  <c r="F1440" i="16" s="1"/>
  <c r="P1440" i="16" s="1"/>
  <c r="D1439" i="16"/>
  <c r="C1439" i="16"/>
  <c r="F1439" i="16" s="1"/>
  <c r="P1439" i="16" s="1"/>
  <c r="D1438" i="16"/>
  <c r="C1438" i="16"/>
  <c r="F1438" i="16" s="1"/>
  <c r="P1438" i="16" s="1"/>
  <c r="D1437" i="16"/>
  <c r="C1437" i="16"/>
  <c r="F1437" i="16" s="1"/>
  <c r="P1437" i="16" s="1"/>
  <c r="D1436" i="16"/>
  <c r="C1436" i="16"/>
  <c r="F1436" i="16" s="1"/>
  <c r="P1436" i="16" s="1"/>
  <c r="D1435" i="16"/>
  <c r="C1435" i="16"/>
  <c r="F1435" i="16" s="1"/>
  <c r="P1435" i="16" s="1"/>
  <c r="D1434" i="16"/>
  <c r="C1434" i="16"/>
  <c r="F1434" i="16" s="1"/>
  <c r="D1433" i="16"/>
  <c r="C1433" i="16"/>
  <c r="F1433" i="16" s="1"/>
  <c r="P1433" i="16" s="1"/>
  <c r="D1432" i="16"/>
  <c r="C1432" i="16"/>
  <c r="F1432" i="16" s="1"/>
  <c r="P1432" i="16" s="1"/>
  <c r="D1431" i="16"/>
  <c r="C1431" i="16"/>
  <c r="F1431" i="16" s="1"/>
  <c r="P1431" i="16" s="1"/>
  <c r="D1430" i="16"/>
  <c r="C1430" i="16"/>
  <c r="F1430" i="16" s="1"/>
  <c r="P1430" i="16" s="1"/>
  <c r="D1429" i="16"/>
  <c r="C1429" i="16"/>
  <c r="F1429" i="16" s="1"/>
  <c r="P1429" i="16" s="1"/>
  <c r="D1428" i="16"/>
  <c r="C1428" i="16"/>
  <c r="F1428" i="16" s="1"/>
  <c r="P1428" i="16" s="1"/>
  <c r="D1427" i="16"/>
  <c r="C1427" i="16"/>
  <c r="F1427" i="16" s="1"/>
  <c r="P1427" i="16" s="1"/>
  <c r="D1426" i="16"/>
  <c r="C1426" i="16"/>
  <c r="F1426" i="16" s="1"/>
  <c r="D1425" i="16"/>
  <c r="C1425" i="16"/>
  <c r="F1425" i="16" s="1"/>
  <c r="P1425" i="16" s="1"/>
  <c r="D1424" i="16"/>
  <c r="C1424" i="16"/>
  <c r="F1424" i="16" s="1"/>
  <c r="P1424" i="16" s="1"/>
  <c r="D1423" i="16"/>
  <c r="C1423" i="16"/>
  <c r="F1423" i="16" s="1"/>
  <c r="P1423" i="16" s="1"/>
  <c r="D1422" i="16"/>
  <c r="C1422" i="16"/>
  <c r="F1422" i="16" s="1"/>
  <c r="P1422" i="16" s="1"/>
  <c r="D1421" i="16"/>
  <c r="C1421" i="16"/>
  <c r="F1421" i="16" s="1"/>
  <c r="P1421" i="16" s="1"/>
  <c r="D1420" i="16"/>
  <c r="C1420" i="16"/>
  <c r="F1420" i="16" s="1"/>
  <c r="P1420" i="16" s="1"/>
  <c r="D1419" i="16"/>
  <c r="C1419" i="16"/>
  <c r="F1419" i="16" s="1"/>
  <c r="P1419" i="16" s="1"/>
  <c r="D1418" i="16"/>
  <c r="C1418" i="16"/>
  <c r="F1418" i="16" s="1"/>
  <c r="D1417" i="16"/>
  <c r="C1417" i="16"/>
  <c r="F1417" i="16" s="1"/>
  <c r="P1417" i="16" s="1"/>
  <c r="D1416" i="16"/>
  <c r="C1416" i="16"/>
  <c r="F1416" i="16" s="1"/>
  <c r="P1416" i="16" s="1"/>
  <c r="D1415" i="16"/>
  <c r="C1415" i="16"/>
  <c r="F1415" i="16" s="1"/>
  <c r="P1415" i="16" s="1"/>
  <c r="D1414" i="16"/>
  <c r="C1414" i="16"/>
  <c r="F1414" i="16" s="1"/>
  <c r="P1414" i="16" s="1"/>
  <c r="D1413" i="16"/>
  <c r="C1413" i="16"/>
  <c r="F1413" i="16" s="1"/>
  <c r="P1413" i="16" s="1"/>
  <c r="D1412" i="16"/>
  <c r="C1412" i="16"/>
  <c r="F1412" i="16" s="1"/>
  <c r="P1412" i="16" s="1"/>
  <c r="D1411" i="16"/>
  <c r="C1411" i="16"/>
  <c r="F1411" i="16" s="1"/>
  <c r="P1411" i="16" s="1"/>
  <c r="D1410" i="16"/>
  <c r="C1410" i="16"/>
  <c r="F1410" i="16" s="1"/>
  <c r="D1409" i="16"/>
  <c r="C1409" i="16"/>
  <c r="F1409" i="16" s="1"/>
  <c r="P1409" i="16" s="1"/>
  <c r="D1408" i="16"/>
  <c r="C1408" i="16"/>
  <c r="F1408" i="16" s="1"/>
  <c r="P1408" i="16" s="1"/>
  <c r="D1407" i="16"/>
  <c r="C1407" i="16"/>
  <c r="F1407" i="16" s="1"/>
  <c r="P1407" i="16" s="1"/>
  <c r="D1406" i="16"/>
  <c r="C1406" i="16"/>
  <c r="F1406" i="16" s="1"/>
  <c r="P1406" i="16" s="1"/>
  <c r="D1405" i="16"/>
  <c r="C1405" i="16"/>
  <c r="F1405" i="16" s="1"/>
  <c r="P1405" i="16" s="1"/>
  <c r="D1404" i="16"/>
  <c r="C1404" i="16"/>
  <c r="F1404" i="16" s="1"/>
  <c r="P1404" i="16" s="1"/>
  <c r="D1403" i="16"/>
  <c r="C1403" i="16"/>
  <c r="F1403" i="16" s="1"/>
  <c r="P1403" i="16" s="1"/>
  <c r="D1402" i="16"/>
  <c r="C1402" i="16"/>
  <c r="F1402" i="16" s="1"/>
  <c r="P1402" i="16" s="1"/>
  <c r="D1401" i="16"/>
  <c r="C1401" i="16"/>
  <c r="F1401" i="16" s="1"/>
  <c r="P1401" i="16" s="1"/>
  <c r="D1400" i="16"/>
  <c r="C1400" i="16"/>
  <c r="F1400" i="16" s="1"/>
  <c r="D1399" i="16"/>
  <c r="C1399" i="16"/>
  <c r="F1399" i="16" s="1"/>
  <c r="P1399" i="16" s="1"/>
  <c r="D1398" i="16"/>
  <c r="C1398" i="16"/>
  <c r="F1398" i="16" s="1"/>
  <c r="P1398" i="16" s="1"/>
  <c r="D1397" i="16"/>
  <c r="C1397" i="16"/>
  <c r="F1397" i="16" s="1"/>
  <c r="P1397" i="16" s="1"/>
  <c r="D1396" i="16"/>
  <c r="C1396" i="16"/>
  <c r="F1396" i="16" s="1"/>
  <c r="P1396" i="16" s="1"/>
  <c r="D1395" i="16"/>
  <c r="C1395" i="16"/>
  <c r="F1395" i="16" s="1"/>
  <c r="P1395" i="16" s="1"/>
  <c r="D1394" i="16"/>
  <c r="C1394" i="16"/>
  <c r="F1394" i="16" s="1"/>
  <c r="P1394" i="16" s="1"/>
  <c r="D1393" i="16"/>
  <c r="C1393" i="16"/>
  <c r="F1393" i="16" s="1"/>
  <c r="P1393" i="16" s="1"/>
  <c r="D1392" i="16"/>
  <c r="C1392" i="16"/>
  <c r="F1392" i="16" s="1"/>
  <c r="D1391" i="16"/>
  <c r="C1391" i="16"/>
  <c r="F1391" i="16" s="1"/>
  <c r="P1391" i="16" s="1"/>
  <c r="D1390" i="16"/>
  <c r="C1390" i="16"/>
  <c r="F1390" i="16" s="1"/>
  <c r="P1390" i="16" s="1"/>
  <c r="D1389" i="16"/>
  <c r="C1389" i="16"/>
  <c r="F1389" i="16" s="1"/>
  <c r="P1389" i="16" s="1"/>
  <c r="D1388" i="16"/>
  <c r="C1388" i="16"/>
  <c r="F1388" i="16" s="1"/>
  <c r="P1388" i="16" s="1"/>
  <c r="D1387" i="16"/>
  <c r="C1387" i="16"/>
  <c r="F1387" i="16" s="1"/>
  <c r="P1387" i="16" s="1"/>
  <c r="D1386" i="16"/>
  <c r="C1386" i="16"/>
  <c r="F1386" i="16" s="1"/>
  <c r="P1386" i="16" s="1"/>
  <c r="D1385" i="16"/>
  <c r="C1385" i="16"/>
  <c r="F1385" i="16" s="1"/>
  <c r="P1385" i="16" s="1"/>
  <c r="D1384" i="16"/>
  <c r="C1384" i="16"/>
  <c r="F1384" i="16" s="1"/>
  <c r="D1383" i="16"/>
  <c r="C1383" i="16"/>
  <c r="F1383" i="16" s="1"/>
  <c r="P1383" i="16" s="1"/>
  <c r="D1382" i="16"/>
  <c r="C1382" i="16"/>
  <c r="F1382" i="16" s="1"/>
  <c r="P1382" i="16" s="1"/>
  <c r="D1381" i="16"/>
  <c r="C1381" i="16"/>
  <c r="F1381" i="16" s="1"/>
  <c r="P1381" i="16" s="1"/>
  <c r="D1380" i="16"/>
  <c r="C1380" i="16"/>
  <c r="F1380" i="16" s="1"/>
  <c r="P1380" i="16" s="1"/>
  <c r="D1379" i="16"/>
  <c r="C1379" i="16"/>
  <c r="F1379" i="16" s="1"/>
  <c r="P1379" i="16" s="1"/>
  <c r="D1378" i="16"/>
  <c r="C1378" i="16"/>
  <c r="F1378" i="16" s="1"/>
  <c r="D1377" i="16"/>
  <c r="C1377" i="16"/>
  <c r="F1377" i="16" s="1"/>
  <c r="P1377" i="16" s="1"/>
  <c r="D1376" i="16"/>
  <c r="C1376" i="16"/>
  <c r="F1376" i="16" s="1"/>
  <c r="P1376" i="16" s="1"/>
  <c r="D1375" i="16"/>
  <c r="C1375" i="16"/>
  <c r="F1375" i="16" s="1"/>
  <c r="P1375" i="16" s="1"/>
  <c r="D1374" i="16"/>
  <c r="C1374" i="16"/>
  <c r="F1374" i="16" s="1"/>
  <c r="P1374" i="16" s="1"/>
  <c r="D1373" i="16"/>
  <c r="C1373" i="16"/>
  <c r="F1373" i="16" s="1"/>
  <c r="P1373" i="16" s="1"/>
  <c r="D1372" i="16"/>
  <c r="C1372" i="16"/>
  <c r="F1372" i="16" s="1"/>
  <c r="D1371" i="16"/>
  <c r="C1371" i="16"/>
  <c r="F1371" i="16" s="1"/>
  <c r="P1371" i="16" s="1"/>
  <c r="D1370" i="16"/>
  <c r="C1370" i="16"/>
  <c r="F1370" i="16" s="1"/>
  <c r="P1370" i="16" s="1"/>
  <c r="D1369" i="16"/>
  <c r="C1369" i="16"/>
  <c r="F1369" i="16" s="1"/>
  <c r="P1369" i="16" s="1"/>
  <c r="D1368" i="16"/>
  <c r="C1368" i="16"/>
  <c r="F1368" i="16" s="1"/>
  <c r="P1368" i="16" s="1"/>
  <c r="D1367" i="16"/>
  <c r="C1367" i="16"/>
  <c r="F1367" i="16" s="1"/>
  <c r="P1367" i="16" s="1"/>
  <c r="D1366" i="16"/>
  <c r="C1366" i="16"/>
  <c r="F1366" i="16" s="1"/>
  <c r="P1366" i="16" s="1"/>
  <c r="D1365" i="16"/>
  <c r="C1365" i="16"/>
  <c r="F1365" i="16" s="1"/>
  <c r="P1365" i="16" s="1"/>
  <c r="D1364" i="16"/>
  <c r="C1364" i="16"/>
  <c r="F1364" i="16" s="1"/>
  <c r="D1363" i="16"/>
  <c r="C1363" i="16"/>
  <c r="F1363" i="16" s="1"/>
  <c r="P1363" i="16" s="1"/>
  <c r="D1362" i="16"/>
  <c r="C1362" i="16"/>
  <c r="F1362" i="16" s="1"/>
  <c r="P1362" i="16" s="1"/>
  <c r="D1361" i="16"/>
  <c r="C1361" i="16"/>
  <c r="F1361" i="16" s="1"/>
  <c r="P1361" i="16" s="1"/>
  <c r="D1360" i="16"/>
  <c r="C1360" i="16"/>
  <c r="F1360" i="16" s="1"/>
  <c r="D1359" i="16"/>
  <c r="C1359" i="16"/>
  <c r="F1359" i="16" s="1"/>
  <c r="P1359" i="16" s="1"/>
  <c r="D1358" i="16"/>
  <c r="C1358" i="16"/>
  <c r="F1358" i="16" s="1"/>
  <c r="P1358" i="16" s="1"/>
  <c r="D1357" i="16"/>
  <c r="C1357" i="16"/>
  <c r="F1357" i="16" s="1"/>
  <c r="P1357" i="16" s="1"/>
  <c r="D1356" i="16"/>
  <c r="C1356" i="16"/>
  <c r="F1356" i="16" s="1"/>
  <c r="D1355" i="16"/>
  <c r="C1355" i="16"/>
  <c r="F1355" i="16" s="1"/>
  <c r="P1355" i="16" s="1"/>
  <c r="D1354" i="16"/>
  <c r="C1354" i="16"/>
  <c r="F1354" i="16" s="1"/>
  <c r="P1354" i="16" s="1"/>
  <c r="D1353" i="16"/>
  <c r="C1353" i="16"/>
  <c r="F1353" i="16" s="1"/>
  <c r="P1353" i="16" s="1"/>
  <c r="D1352" i="16"/>
  <c r="C1352" i="16"/>
  <c r="F1352" i="16" s="1"/>
  <c r="P1352" i="16" s="1"/>
  <c r="D1351" i="16"/>
  <c r="C1351" i="16"/>
  <c r="F1351" i="16" s="1"/>
  <c r="P1351" i="16" s="1"/>
  <c r="D1350" i="16"/>
  <c r="C1350" i="16"/>
  <c r="F1350" i="16" s="1"/>
  <c r="P1350" i="16" s="1"/>
  <c r="D1349" i="16"/>
  <c r="C1349" i="16"/>
  <c r="F1349" i="16" s="1"/>
  <c r="P1349" i="16" s="1"/>
  <c r="D1348" i="16"/>
  <c r="C1348" i="16"/>
  <c r="F1348" i="16" s="1"/>
  <c r="D1347" i="16"/>
  <c r="C1347" i="16"/>
  <c r="F1347" i="16" s="1"/>
  <c r="P1347" i="16" s="1"/>
  <c r="D1346" i="16"/>
  <c r="C1346" i="16"/>
  <c r="F1346" i="16" s="1"/>
  <c r="P1346" i="16" s="1"/>
  <c r="D1345" i="16"/>
  <c r="C1345" i="16"/>
  <c r="F1345" i="16" s="1"/>
  <c r="P1345" i="16" s="1"/>
  <c r="D1344" i="16"/>
  <c r="C1344" i="16"/>
  <c r="F1344" i="16" s="1"/>
  <c r="D1343" i="16"/>
  <c r="C1343" i="16"/>
  <c r="F1343" i="16" s="1"/>
  <c r="P1343" i="16" s="1"/>
  <c r="D1342" i="16"/>
  <c r="C1342" i="16"/>
  <c r="F1342" i="16" s="1"/>
  <c r="P1342" i="16" s="1"/>
  <c r="D1341" i="16"/>
  <c r="C1341" i="16"/>
  <c r="F1341" i="16" s="1"/>
  <c r="P1341" i="16" s="1"/>
  <c r="D1340" i="16"/>
  <c r="C1340" i="16"/>
  <c r="F1340" i="16" s="1"/>
  <c r="P1340" i="16" s="1"/>
  <c r="D1339" i="16"/>
  <c r="C1339" i="16"/>
  <c r="F1339" i="16" s="1"/>
  <c r="P1339" i="16" s="1"/>
  <c r="D1338" i="16"/>
  <c r="C1338" i="16"/>
  <c r="F1338" i="16" s="1"/>
  <c r="D1337" i="16"/>
  <c r="C1337" i="16"/>
  <c r="F1337" i="16" s="1"/>
  <c r="P1337" i="16" s="1"/>
  <c r="D1336" i="16"/>
  <c r="C1336" i="16"/>
  <c r="F1336" i="16" s="1"/>
  <c r="P1336" i="16" s="1"/>
  <c r="D1335" i="16"/>
  <c r="C1335" i="16"/>
  <c r="F1335" i="16" s="1"/>
  <c r="P1335" i="16" s="1"/>
  <c r="D1334" i="16"/>
  <c r="C1334" i="16"/>
  <c r="F1334" i="16" s="1"/>
  <c r="P1334" i="16" s="1"/>
  <c r="D1333" i="16"/>
  <c r="C1333" i="16"/>
  <c r="F1333" i="16" s="1"/>
  <c r="P1333" i="16" s="1"/>
  <c r="D1332" i="16"/>
  <c r="C1332" i="16"/>
  <c r="F1332" i="16" s="1"/>
  <c r="D1331" i="16"/>
  <c r="C1331" i="16"/>
  <c r="F1331" i="16" s="1"/>
  <c r="P1331" i="16" s="1"/>
  <c r="D1330" i="16"/>
  <c r="C1330" i="16"/>
  <c r="F1330" i="16" s="1"/>
  <c r="D1329" i="16"/>
  <c r="C1329" i="16"/>
  <c r="F1329" i="16" s="1"/>
  <c r="P1329" i="16" s="1"/>
  <c r="D1328" i="16"/>
  <c r="C1328" i="16"/>
  <c r="F1328" i="16" s="1"/>
  <c r="D1327" i="16"/>
  <c r="C1327" i="16"/>
  <c r="F1327" i="16" s="1"/>
  <c r="P1327" i="16" s="1"/>
  <c r="D1326" i="16"/>
  <c r="C1326" i="16"/>
  <c r="F1326" i="16" s="1"/>
  <c r="P1326" i="16" s="1"/>
  <c r="D1325" i="16"/>
  <c r="C1325" i="16"/>
  <c r="F1325" i="16" s="1"/>
  <c r="P1325" i="16" s="1"/>
  <c r="D1324" i="16"/>
  <c r="C1324" i="16"/>
  <c r="F1324" i="16" s="1"/>
  <c r="P1324" i="16" s="1"/>
  <c r="D1323" i="16"/>
  <c r="C1323" i="16"/>
  <c r="F1323" i="16" s="1"/>
  <c r="P1323" i="16" s="1"/>
  <c r="D1322" i="16"/>
  <c r="C1322" i="16"/>
  <c r="F1322" i="16" s="1"/>
  <c r="P1322" i="16" s="1"/>
  <c r="D1321" i="16"/>
  <c r="C1321" i="16"/>
  <c r="F1321" i="16" s="1"/>
  <c r="P1321" i="16" s="1"/>
  <c r="D1320" i="16"/>
  <c r="C1320" i="16"/>
  <c r="F1320" i="16" s="1"/>
  <c r="D1319" i="16"/>
  <c r="C1319" i="16"/>
  <c r="F1319" i="16" s="1"/>
  <c r="P1319" i="16" s="1"/>
  <c r="D1318" i="16"/>
  <c r="C1318" i="16"/>
  <c r="F1318" i="16" s="1"/>
  <c r="D1317" i="16"/>
  <c r="C1317" i="16"/>
  <c r="F1317" i="16" s="1"/>
  <c r="P1317" i="16" s="1"/>
  <c r="D1316" i="16"/>
  <c r="C1316" i="16"/>
  <c r="F1316" i="16" s="1"/>
  <c r="P1316" i="16" s="1"/>
  <c r="D1315" i="16"/>
  <c r="C1315" i="16"/>
  <c r="F1315" i="16" s="1"/>
  <c r="P1315" i="16" s="1"/>
  <c r="D1314" i="16"/>
  <c r="C1314" i="16"/>
  <c r="F1314" i="16" s="1"/>
  <c r="P1314" i="16" s="1"/>
  <c r="D1313" i="16"/>
  <c r="C1313" i="16"/>
  <c r="F1313" i="16" s="1"/>
  <c r="P1313" i="16" s="1"/>
  <c r="D1312" i="16"/>
  <c r="C1312" i="16"/>
  <c r="F1312" i="16" s="1"/>
  <c r="D1311" i="16"/>
  <c r="C1311" i="16"/>
  <c r="F1311" i="16" s="1"/>
  <c r="P1311" i="16" s="1"/>
  <c r="D1310" i="16"/>
  <c r="C1310" i="16"/>
  <c r="F1310" i="16" s="1"/>
  <c r="P1310" i="16" s="1"/>
  <c r="D1309" i="16"/>
  <c r="C1309" i="16"/>
  <c r="F1309" i="16" s="1"/>
  <c r="P1309" i="16" s="1"/>
  <c r="D1308" i="16"/>
  <c r="C1308" i="16"/>
  <c r="F1308" i="16" s="1"/>
  <c r="P1308" i="16" s="1"/>
  <c r="D1307" i="16"/>
  <c r="C1307" i="16"/>
  <c r="F1307" i="16" s="1"/>
  <c r="P1307" i="16" s="1"/>
  <c r="D1306" i="16"/>
  <c r="C1306" i="16"/>
  <c r="F1306" i="16" s="1"/>
  <c r="D1305" i="16"/>
  <c r="C1305" i="16"/>
  <c r="F1305" i="16" s="1"/>
  <c r="P1305" i="16" s="1"/>
  <c r="D1304" i="16"/>
  <c r="C1304" i="16"/>
  <c r="F1304" i="16" s="1"/>
  <c r="P1304" i="16" s="1"/>
  <c r="D1303" i="16"/>
  <c r="C1303" i="16"/>
  <c r="F1303" i="16" s="1"/>
  <c r="P1303" i="16" s="1"/>
  <c r="D1302" i="16"/>
  <c r="C1302" i="16"/>
  <c r="F1302" i="16" s="1"/>
  <c r="D1301" i="16"/>
  <c r="C1301" i="16"/>
  <c r="F1301" i="16" s="1"/>
  <c r="P1301" i="16" s="1"/>
  <c r="D1300" i="16"/>
  <c r="C1300" i="16"/>
  <c r="F1300" i="16" s="1"/>
  <c r="P1300" i="16" s="1"/>
  <c r="D1299" i="16"/>
  <c r="C1299" i="16"/>
  <c r="F1299" i="16" s="1"/>
  <c r="P1299" i="16" s="1"/>
  <c r="D1298" i="16"/>
  <c r="C1298" i="16"/>
  <c r="F1298" i="16" s="1"/>
  <c r="P1298" i="16" s="1"/>
  <c r="D1297" i="16"/>
  <c r="C1297" i="16"/>
  <c r="F1297" i="16" s="1"/>
  <c r="P1297" i="16" s="1"/>
  <c r="D1296" i="16"/>
  <c r="C1296" i="16"/>
  <c r="F1296" i="16" s="1"/>
  <c r="D1295" i="16"/>
  <c r="C1295" i="16"/>
  <c r="F1295" i="16" s="1"/>
  <c r="P1295" i="16" s="1"/>
  <c r="D1294" i="16"/>
  <c r="C1294" i="16"/>
  <c r="F1294" i="16" s="1"/>
  <c r="D1293" i="16"/>
  <c r="C1293" i="16"/>
  <c r="F1293" i="16" s="1"/>
  <c r="P1293" i="16" s="1"/>
  <c r="D1292" i="16"/>
  <c r="C1292" i="16"/>
  <c r="F1292" i="16" s="1"/>
  <c r="P1292" i="16" s="1"/>
  <c r="D1291" i="16"/>
  <c r="C1291" i="16"/>
  <c r="F1291" i="16" s="1"/>
  <c r="P1291" i="16" s="1"/>
  <c r="D1290" i="16"/>
  <c r="C1290" i="16"/>
  <c r="F1290" i="16" s="1"/>
  <c r="P1290" i="16" s="1"/>
  <c r="D1289" i="16"/>
  <c r="C1289" i="16"/>
  <c r="F1289" i="16" s="1"/>
  <c r="P1289" i="16" s="1"/>
  <c r="D1288" i="16"/>
  <c r="C1288" i="16"/>
  <c r="F1288" i="16" s="1"/>
  <c r="P1288" i="16" s="1"/>
  <c r="D1287" i="16"/>
  <c r="C1287" i="16"/>
  <c r="F1287" i="16" s="1"/>
  <c r="P1287" i="16" s="1"/>
  <c r="D1286" i="16"/>
  <c r="C1286" i="16"/>
  <c r="F1286" i="16" s="1"/>
  <c r="D1285" i="16"/>
  <c r="C1285" i="16"/>
  <c r="F1285" i="16" s="1"/>
  <c r="P1285" i="16" s="1"/>
  <c r="D1284" i="16"/>
  <c r="C1284" i="16"/>
  <c r="F1284" i="16" s="1"/>
  <c r="D1283" i="16"/>
  <c r="C1283" i="16"/>
  <c r="F1283" i="16" s="1"/>
  <c r="P1283" i="16" s="1"/>
  <c r="D1282" i="16"/>
  <c r="C1282" i="16"/>
  <c r="F1282" i="16" s="1"/>
  <c r="D1281" i="16"/>
  <c r="C1281" i="16"/>
  <c r="F1281" i="16" s="1"/>
  <c r="D1280" i="16"/>
  <c r="C1280" i="16"/>
  <c r="F1280" i="16" s="1"/>
  <c r="P1280" i="16" s="1"/>
  <c r="D1279" i="16"/>
  <c r="C1279" i="16"/>
  <c r="F1279" i="16" s="1"/>
  <c r="P1279" i="16" s="1"/>
  <c r="D1278" i="16"/>
  <c r="C1278" i="16"/>
  <c r="F1278" i="16" s="1"/>
  <c r="P1278" i="16" s="1"/>
  <c r="D1277" i="16"/>
  <c r="C1277" i="16"/>
  <c r="F1277" i="16" s="1"/>
  <c r="P1277" i="16" s="1"/>
  <c r="D1276" i="16"/>
  <c r="C1276" i="16"/>
  <c r="F1276" i="16" s="1"/>
  <c r="P1276" i="16" s="1"/>
  <c r="D1275" i="16"/>
  <c r="C1275" i="16"/>
  <c r="F1275" i="16" s="1"/>
  <c r="P1275" i="16" s="1"/>
  <c r="D1274" i="16"/>
  <c r="C1274" i="16"/>
  <c r="F1274" i="16" s="1"/>
  <c r="D1273" i="16"/>
  <c r="C1273" i="16"/>
  <c r="F1273" i="16" s="1"/>
  <c r="P1273" i="16" s="1"/>
  <c r="D1272" i="16"/>
  <c r="C1272" i="16"/>
  <c r="F1272" i="16" s="1"/>
  <c r="D1271" i="16"/>
  <c r="C1271" i="16"/>
  <c r="F1271" i="16" s="1"/>
  <c r="P1271" i="16" s="1"/>
  <c r="D1270" i="16"/>
  <c r="C1270" i="16"/>
  <c r="F1270" i="16" s="1"/>
  <c r="P1270" i="16" s="1"/>
  <c r="D1269" i="16"/>
  <c r="C1269" i="16"/>
  <c r="F1269" i="16" s="1"/>
  <c r="P1269" i="16" s="1"/>
  <c r="D1268" i="16"/>
  <c r="C1268" i="16"/>
  <c r="F1268" i="16" s="1"/>
  <c r="D1267" i="16"/>
  <c r="C1267" i="16"/>
  <c r="F1267" i="16" s="1"/>
  <c r="D1266" i="16"/>
  <c r="C1266" i="16"/>
  <c r="F1266" i="16" s="1"/>
  <c r="P1266" i="16" s="1"/>
  <c r="D1265" i="16"/>
  <c r="C1265" i="16"/>
  <c r="F1265" i="16" s="1"/>
  <c r="P1265" i="16" s="1"/>
  <c r="D1264" i="16"/>
  <c r="C1264" i="16"/>
  <c r="F1264" i="16" s="1"/>
  <c r="D1263" i="16"/>
  <c r="C1263" i="16"/>
  <c r="F1263" i="16" s="1"/>
  <c r="P1263" i="16" s="1"/>
  <c r="D1262" i="16"/>
  <c r="C1262" i="16"/>
  <c r="F1262" i="16" s="1"/>
  <c r="P1262" i="16" s="1"/>
  <c r="D1261" i="16"/>
  <c r="C1261" i="16"/>
  <c r="F1261" i="16" s="1"/>
  <c r="P1261" i="16" s="1"/>
  <c r="D1260" i="16"/>
  <c r="C1260" i="16"/>
  <c r="F1260" i="16" s="1"/>
  <c r="P1260" i="16" s="1"/>
  <c r="D1259" i="16"/>
  <c r="C1259" i="16"/>
  <c r="F1259" i="16" s="1"/>
  <c r="P1259" i="16" s="1"/>
  <c r="D1258" i="16"/>
  <c r="C1258" i="16"/>
  <c r="F1258" i="16" s="1"/>
  <c r="D1257" i="16"/>
  <c r="C1257" i="16"/>
  <c r="F1257" i="16" s="1"/>
  <c r="P1257" i="16" s="1"/>
  <c r="D1256" i="16"/>
  <c r="C1256" i="16"/>
  <c r="F1256" i="16" s="1"/>
  <c r="D1255" i="16"/>
  <c r="C1255" i="16"/>
  <c r="F1255" i="16" s="1"/>
  <c r="P1255" i="16" s="1"/>
  <c r="D1254" i="16"/>
  <c r="C1254" i="16"/>
  <c r="F1254" i="16" s="1"/>
  <c r="P1254" i="16" s="1"/>
  <c r="D1253" i="16"/>
  <c r="C1253" i="16"/>
  <c r="F1253" i="16" s="1"/>
  <c r="P1253" i="16" s="1"/>
  <c r="D1252" i="16"/>
  <c r="C1252" i="16"/>
  <c r="F1252" i="16" s="1"/>
  <c r="P1252" i="16" s="1"/>
  <c r="D1251" i="16"/>
  <c r="C1251" i="16"/>
  <c r="F1251" i="16" s="1"/>
  <c r="P1251" i="16" s="1"/>
  <c r="D1250" i="16"/>
  <c r="C1250" i="16"/>
  <c r="F1250" i="16" s="1"/>
  <c r="P1250" i="16" s="1"/>
  <c r="D1249" i="16"/>
  <c r="C1249" i="16"/>
  <c r="F1249" i="16" s="1"/>
  <c r="P1249" i="16" s="1"/>
  <c r="D1248" i="16"/>
  <c r="C1248" i="16"/>
  <c r="F1248" i="16" s="1"/>
  <c r="D1247" i="16"/>
  <c r="C1247" i="16"/>
  <c r="F1247" i="16" s="1"/>
  <c r="P1247" i="16" s="1"/>
  <c r="D1246" i="16"/>
  <c r="C1246" i="16"/>
  <c r="F1246" i="16" s="1"/>
  <c r="P1246" i="16" s="1"/>
  <c r="D1245" i="16"/>
  <c r="C1245" i="16"/>
  <c r="F1245" i="16" s="1"/>
  <c r="P1245" i="16" s="1"/>
  <c r="D1244" i="16"/>
  <c r="C1244" i="16"/>
  <c r="F1244" i="16" s="1"/>
  <c r="D1243" i="16"/>
  <c r="C1243" i="16"/>
  <c r="F1243" i="16" s="1"/>
  <c r="P1243" i="16" s="1"/>
  <c r="D1242" i="16"/>
  <c r="C1242" i="16"/>
  <c r="F1242" i="16" s="1"/>
  <c r="P1242" i="16" s="1"/>
  <c r="D1241" i="16"/>
  <c r="C1241" i="16"/>
  <c r="F1241" i="16" s="1"/>
  <c r="P1241" i="16" s="1"/>
  <c r="D1240" i="16"/>
  <c r="C1240" i="16"/>
  <c r="F1240" i="16" s="1"/>
  <c r="P1240" i="16" s="1"/>
  <c r="D1239" i="16"/>
  <c r="C1239" i="16"/>
  <c r="F1239" i="16" s="1"/>
  <c r="P1239" i="16" s="1"/>
  <c r="D1238" i="16"/>
  <c r="C1238" i="16"/>
  <c r="F1238" i="16" s="1"/>
  <c r="D1237" i="16"/>
  <c r="C1237" i="16"/>
  <c r="F1237" i="16" s="1"/>
  <c r="P1237" i="16" s="1"/>
  <c r="D1236" i="16"/>
  <c r="C1236" i="16"/>
  <c r="F1236" i="16" s="1"/>
  <c r="P1236" i="16" s="1"/>
  <c r="D1235" i="16"/>
  <c r="C1235" i="16"/>
  <c r="F1235" i="16" s="1"/>
  <c r="P1235" i="16" s="1"/>
  <c r="D1234" i="16"/>
  <c r="C1234" i="16"/>
  <c r="F1234" i="16" s="1"/>
  <c r="D1233" i="16"/>
  <c r="C1233" i="16"/>
  <c r="F1233" i="16" s="1"/>
  <c r="P1233" i="16" s="1"/>
  <c r="D1232" i="16"/>
  <c r="C1232" i="16"/>
  <c r="F1232" i="16" s="1"/>
  <c r="P1232" i="16" s="1"/>
  <c r="D1231" i="16"/>
  <c r="C1231" i="16"/>
  <c r="F1231" i="16" s="1"/>
  <c r="P1231" i="16" s="1"/>
  <c r="D1230" i="16"/>
  <c r="C1230" i="16"/>
  <c r="F1230" i="16" s="1"/>
  <c r="D1229" i="16"/>
  <c r="C1229" i="16"/>
  <c r="F1229" i="16" s="1"/>
  <c r="P1229" i="16" s="1"/>
  <c r="D1228" i="16"/>
  <c r="C1228" i="16"/>
  <c r="F1228" i="16" s="1"/>
  <c r="P1228" i="16" s="1"/>
  <c r="D1227" i="16"/>
  <c r="C1227" i="16"/>
  <c r="F1227" i="16" s="1"/>
  <c r="P1227" i="16" s="1"/>
  <c r="D1226" i="16"/>
  <c r="C1226" i="16"/>
  <c r="F1226" i="16" s="1"/>
  <c r="P1226" i="16" s="1"/>
  <c r="D1225" i="16"/>
  <c r="C1225" i="16"/>
  <c r="F1225" i="16" s="1"/>
  <c r="P1225" i="16" s="1"/>
  <c r="D1224" i="16"/>
  <c r="C1224" i="16"/>
  <c r="F1224" i="16" s="1"/>
  <c r="D1223" i="16"/>
  <c r="C1223" i="16"/>
  <c r="F1223" i="16" s="1"/>
  <c r="P1223" i="16" s="1"/>
  <c r="D1222" i="16"/>
  <c r="C1222" i="16"/>
  <c r="F1222" i="16" s="1"/>
  <c r="D1221" i="16"/>
  <c r="C1221" i="16"/>
  <c r="F1221" i="16" s="1"/>
  <c r="P1221" i="16" s="1"/>
  <c r="D1220" i="16"/>
  <c r="C1220" i="16"/>
  <c r="F1220" i="16" s="1"/>
  <c r="P1220" i="16" s="1"/>
  <c r="D1219" i="16"/>
  <c r="C1219" i="16"/>
  <c r="F1219" i="16" s="1"/>
  <c r="P1219" i="16" s="1"/>
  <c r="D1218" i="16"/>
  <c r="C1218" i="16"/>
  <c r="F1218" i="16" s="1"/>
  <c r="P1218" i="16" s="1"/>
  <c r="D1217" i="16"/>
  <c r="C1217" i="16"/>
  <c r="F1217" i="16" s="1"/>
  <c r="P1217" i="16" s="1"/>
  <c r="D1216" i="16"/>
  <c r="C1216" i="16"/>
  <c r="F1216" i="16" s="1"/>
  <c r="P1216" i="16" s="1"/>
  <c r="D1215" i="16"/>
  <c r="C1215" i="16"/>
  <c r="F1215" i="16" s="1"/>
  <c r="P1215" i="16" s="1"/>
  <c r="D1214" i="16"/>
  <c r="C1214" i="16"/>
  <c r="F1214" i="16" s="1"/>
  <c r="P1214" i="16" s="1"/>
  <c r="D1213" i="16"/>
  <c r="C1213" i="16"/>
  <c r="F1213" i="16" s="1"/>
  <c r="P1213" i="16" s="1"/>
  <c r="D1212" i="16"/>
  <c r="C1212" i="16"/>
  <c r="F1212" i="16" s="1"/>
  <c r="D1211" i="16"/>
  <c r="C1211" i="16"/>
  <c r="F1211" i="16" s="1"/>
  <c r="P1211" i="16" s="1"/>
  <c r="D1210" i="16"/>
  <c r="C1210" i="16"/>
  <c r="F1210" i="16" s="1"/>
  <c r="P1210" i="16" s="1"/>
  <c r="D1209" i="16"/>
  <c r="C1209" i="16"/>
  <c r="F1209" i="16" s="1"/>
  <c r="P1209" i="16" s="1"/>
  <c r="D1208" i="16"/>
  <c r="C1208" i="16"/>
  <c r="F1208" i="16" s="1"/>
  <c r="D1207" i="16"/>
  <c r="C1207" i="16"/>
  <c r="F1207" i="16" s="1"/>
  <c r="P1207" i="16" s="1"/>
  <c r="D1206" i="16"/>
  <c r="C1206" i="16"/>
  <c r="F1206" i="16" s="1"/>
  <c r="P1206" i="16" s="1"/>
  <c r="D1205" i="16"/>
  <c r="C1205" i="16"/>
  <c r="F1205" i="16" s="1"/>
  <c r="P1205" i="16" s="1"/>
  <c r="D1204" i="16"/>
  <c r="C1204" i="16"/>
  <c r="F1204" i="16" s="1"/>
  <c r="P1204" i="16" s="1"/>
  <c r="D1203" i="16"/>
  <c r="C1203" i="16"/>
  <c r="F1203" i="16" s="1"/>
  <c r="P1203" i="16" s="1"/>
  <c r="D1202" i="16"/>
  <c r="C1202" i="16"/>
  <c r="F1202" i="16" s="1"/>
  <c r="P1202" i="16" s="1"/>
  <c r="D1201" i="16"/>
  <c r="C1201" i="16"/>
  <c r="F1201" i="16" s="1"/>
  <c r="P1201" i="16" s="1"/>
  <c r="D1200" i="16"/>
  <c r="C1200" i="16"/>
  <c r="F1200" i="16" s="1"/>
  <c r="D1199" i="16"/>
  <c r="C1199" i="16"/>
  <c r="F1199" i="16" s="1"/>
  <c r="P1199" i="16" s="1"/>
  <c r="D1198" i="16"/>
  <c r="C1198" i="16"/>
  <c r="F1198" i="16" s="1"/>
  <c r="P1198" i="16" s="1"/>
  <c r="D1197" i="16"/>
  <c r="C1197" i="16"/>
  <c r="F1197" i="16" s="1"/>
  <c r="P1197" i="16" s="1"/>
  <c r="D1196" i="16"/>
  <c r="C1196" i="16"/>
  <c r="F1196" i="16" s="1"/>
  <c r="D1195" i="16"/>
  <c r="C1195" i="16"/>
  <c r="F1195" i="16" s="1"/>
  <c r="P1195" i="16" s="1"/>
  <c r="D1194" i="16"/>
  <c r="C1194" i="16"/>
  <c r="F1194" i="16" s="1"/>
  <c r="P1194" i="16" s="1"/>
  <c r="D1193" i="16"/>
  <c r="C1193" i="16"/>
  <c r="F1193" i="16" s="1"/>
  <c r="P1193" i="16" s="1"/>
  <c r="D1192" i="16"/>
  <c r="C1192" i="16"/>
  <c r="F1192" i="16" s="1"/>
  <c r="P1192" i="16" s="1"/>
  <c r="D1191" i="16"/>
  <c r="C1191" i="16"/>
  <c r="F1191" i="16" s="1"/>
  <c r="P1191" i="16" s="1"/>
  <c r="D1190" i="16"/>
  <c r="C1190" i="16"/>
  <c r="F1190" i="16" s="1"/>
  <c r="P1190" i="16" s="1"/>
  <c r="D1189" i="16"/>
  <c r="C1189" i="16"/>
  <c r="F1189" i="16" s="1"/>
  <c r="P1189" i="16" s="1"/>
  <c r="D1188" i="16"/>
  <c r="C1188" i="16"/>
  <c r="F1188" i="16" s="1"/>
  <c r="D1187" i="16"/>
  <c r="C1187" i="16"/>
  <c r="F1187" i="16" s="1"/>
  <c r="P1187" i="16" s="1"/>
  <c r="D1186" i="16"/>
  <c r="C1186" i="16"/>
  <c r="F1186" i="16" s="1"/>
  <c r="P1186" i="16" s="1"/>
  <c r="D1185" i="16"/>
  <c r="C1185" i="16"/>
  <c r="F1185" i="16" s="1"/>
  <c r="P1185" i="16" s="1"/>
  <c r="D1184" i="16"/>
  <c r="C1184" i="16"/>
  <c r="F1184" i="16" s="1"/>
  <c r="P1184" i="16" s="1"/>
  <c r="D1183" i="16"/>
  <c r="C1183" i="16"/>
  <c r="F1183" i="16" s="1"/>
  <c r="P1183" i="16" s="1"/>
  <c r="D1182" i="16"/>
  <c r="C1182" i="16"/>
  <c r="F1182" i="16" s="1"/>
  <c r="P1182" i="16" s="1"/>
  <c r="D1181" i="16"/>
  <c r="C1181" i="16"/>
  <c r="F1181" i="16" s="1"/>
  <c r="P1181" i="16" s="1"/>
  <c r="D1180" i="16"/>
  <c r="C1180" i="16"/>
  <c r="F1180" i="16" s="1"/>
  <c r="P1180" i="16" s="1"/>
  <c r="D1179" i="16"/>
  <c r="C1179" i="16"/>
  <c r="F1179" i="16" s="1"/>
  <c r="P1179" i="16" s="1"/>
  <c r="D1178" i="16"/>
  <c r="C1178" i="16"/>
  <c r="F1178" i="16" s="1"/>
  <c r="P1178" i="16" s="1"/>
  <c r="D1177" i="16"/>
  <c r="C1177" i="16"/>
  <c r="F1177" i="16" s="1"/>
  <c r="P1177" i="16" s="1"/>
  <c r="D1176" i="16"/>
  <c r="C1176" i="16"/>
  <c r="F1176" i="16" s="1"/>
  <c r="D1175" i="16"/>
  <c r="C1175" i="16"/>
  <c r="F1175" i="16" s="1"/>
  <c r="P1175" i="16" s="1"/>
  <c r="D1174" i="16"/>
  <c r="C1174" i="16"/>
  <c r="F1174" i="16" s="1"/>
  <c r="P1174" i="16" s="1"/>
  <c r="D1173" i="16"/>
  <c r="C1173" i="16"/>
  <c r="F1173" i="16" s="1"/>
  <c r="P1173" i="16" s="1"/>
  <c r="D1172" i="16"/>
  <c r="C1172" i="16"/>
  <c r="F1172" i="16" s="1"/>
  <c r="D1171" i="16"/>
  <c r="C1171" i="16"/>
  <c r="F1171" i="16" s="1"/>
  <c r="P1171" i="16" s="1"/>
  <c r="D1170" i="16"/>
  <c r="C1170" i="16"/>
  <c r="F1170" i="16" s="1"/>
  <c r="P1170" i="16" s="1"/>
  <c r="D1169" i="16"/>
  <c r="C1169" i="16"/>
  <c r="F1169" i="16" s="1"/>
  <c r="P1169" i="16" s="1"/>
  <c r="D1168" i="16"/>
  <c r="C1168" i="16"/>
  <c r="F1168" i="16" s="1"/>
  <c r="P1168" i="16" s="1"/>
  <c r="D1167" i="16"/>
  <c r="C1167" i="16"/>
  <c r="F1167" i="16" s="1"/>
  <c r="P1167" i="16" s="1"/>
  <c r="D1166" i="16"/>
  <c r="C1166" i="16"/>
  <c r="F1166" i="16" s="1"/>
  <c r="P1166" i="16" s="1"/>
  <c r="D1165" i="16"/>
  <c r="C1165" i="16"/>
  <c r="F1165" i="16" s="1"/>
  <c r="P1165" i="16" s="1"/>
  <c r="D1164" i="16"/>
  <c r="C1164" i="16"/>
  <c r="F1164" i="16" s="1"/>
  <c r="P1164" i="16" s="1"/>
  <c r="D1163" i="16"/>
  <c r="C1163" i="16"/>
  <c r="F1163" i="16" s="1"/>
  <c r="P1163" i="16" s="1"/>
  <c r="D1162" i="16"/>
  <c r="C1162" i="16"/>
  <c r="F1162" i="16" s="1"/>
  <c r="P1162" i="16" s="1"/>
  <c r="D1161" i="16"/>
  <c r="C1161" i="16"/>
  <c r="F1161" i="16" s="1"/>
  <c r="P1161" i="16" s="1"/>
  <c r="D1160" i="16"/>
  <c r="C1160" i="16"/>
  <c r="F1160" i="16" s="1"/>
  <c r="D1159" i="16"/>
  <c r="C1159" i="16"/>
  <c r="F1159" i="16" s="1"/>
  <c r="P1159" i="16" s="1"/>
  <c r="D1158" i="16"/>
  <c r="C1158" i="16"/>
  <c r="F1158" i="16" s="1"/>
  <c r="P1158" i="16" s="1"/>
  <c r="D1157" i="16"/>
  <c r="C1157" i="16"/>
  <c r="F1157" i="16" s="1"/>
  <c r="P1157" i="16" s="1"/>
  <c r="D1156" i="16"/>
  <c r="C1156" i="16"/>
  <c r="F1156" i="16" s="1"/>
  <c r="P1156" i="16" s="1"/>
  <c r="D1155" i="16"/>
  <c r="C1155" i="16"/>
  <c r="F1155" i="16" s="1"/>
  <c r="P1155" i="16" s="1"/>
  <c r="D1154" i="16"/>
  <c r="C1154" i="16"/>
  <c r="F1154" i="16" s="1"/>
  <c r="P1154" i="16" s="1"/>
  <c r="D1153" i="16"/>
  <c r="C1153" i="16"/>
  <c r="F1153" i="16" s="1"/>
  <c r="P1153" i="16" s="1"/>
  <c r="D1152" i="16"/>
  <c r="C1152" i="16"/>
  <c r="F1152" i="16" s="1"/>
  <c r="D1151" i="16"/>
  <c r="C1151" i="16"/>
  <c r="F1151" i="16" s="1"/>
  <c r="P1151" i="16" s="1"/>
  <c r="D1150" i="16"/>
  <c r="C1150" i="16"/>
  <c r="F1150" i="16" s="1"/>
  <c r="P1150" i="16" s="1"/>
  <c r="D1149" i="16"/>
  <c r="C1149" i="16"/>
  <c r="F1149" i="16" s="1"/>
  <c r="P1149" i="16" s="1"/>
  <c r="D1148" i="16"/>
  <c r="C1148" i="16"/>
  <c r="F1148" i="16" s="1"/>
  <c r="P1148" i="16" s="1"/>
  <c r="D1147" i="16"/>
  <c r="C1147" i="16"/>
  <c r="F1147" i="16" s="1"/>
  <c r="D1146" i="16"/>
  <c r="C1146" i="16"/>
  <c r="F1146" i="16" s="1"/>
  <c r="P1146" i="16" s="1"/>
  <c r="D1145" i="16"/>
  <c r="C1145" i="16"/>
  <c r="F1145" i="16" s="1"/>
  <c r="P1145" i="16" s="1"/>
  <c r="D1144" i="16"/>
  <c r="C1144" i="16"/>
  <c r="F1144" i="16" s="1"/>
  <c r="P1144" i="16" s="1"/>
  <c r="D1143" i="16"/>
  <c r="C1143" i="16"/>
  <c r="F1143" i="16" s="1"/>
  <c r="P1143" i="16" s="1"/>
  <c r="D1142" i="16"/>
  <c r="C1142" i="16"/>
  <c r="F1142" i="16" s="1"/>
  <c r="P1142" i="16" s="1"/>
  <c r="D1141" i="16"/>
  <c r="C1141" i="16"/>
  <c r="F1141" i="16" s="1"/>
  <c r="P1141" i="16" s="1"/>
  <c r="D1140" i="16"/>
  <c r="C1140" i="16"/>
  <c r="F1140" i="16" s="1"/>
  <c r="P1140" i="16" s="1"/>
  <c r="D1139" i="16"/>
  <c r="C1139" i="16"/>
  <c r="F1139" i="16" s="1"/>
  <c r="P1139" i="16" s="1"/>
  <c r="D1138" i="16"/>
  <c r="C1138" i="16"/>
  <c r="F1138" i="16" s="1"/>
  <c r="P1138" i="16" s="1"/>
  <c r="D1137" i="16"/>
  <c r="C1137" i="16"/>
  <c r="F1137" i="16" s="1"/>
  <c r="P1137" i="16" s="1"/>
  <c r="D1136" i="16"/>
  <c r="C1136" i="16"/>
  <c r="F1136" i="16" s="1"/>
  <c r="P1136" i="16" s="1"/>
  <c r="D1135" i="16"/>
  <c r="C1135" i="16"/>
  <c r="F1135" i="16" s="1"/>
  <c r="P1135" i="16" s="1"/>
  <c r="D1134" i="16"/>
  <c r="C1134" i="16"/>
  <c r="F1134" i="16" s="1"/>
  <c r="P1134" i="16" s="1"/>
  <c r="D1133" i="16"/>
  <c r="C1133" i="16"/>
  <c r="F1133" i="16" s="1"/>
  <c r="P1133" i="16" s="1"/>
  <c r="D1132" i="16"/>
  <c r="C1132" i="16"/>
  <c r="F1132" i="16" s="1"/>
  <c r="P1132" i="16" s="1"/>
  <c r="D1131" i="16"/>
  <c r="C1131" i="16"/>
  <c r="F1131" i="16" s="1"/>
  <c r="P1131" i="16" s="1"/>
  <c r="D1130" i="16"/>
  <c r="C1130" i="16"/>
  <c r="F1130" i="16" s="1"/>
  <c r="P1130" i="16" s="1"/>
  <c r="D1129" i="16"/>
  <c r="C1129" i="16"/>
  <c r="F1129" i="16" s="1"/>
  <c r="P1129" i="16" s="1"/>
  <c r="D1128" i="16"/>
  <c r="C1128" i="16"/>
  <c r="F1128" i="16" s="1"/>
  <c r="P1128" i="16" s="1"/>
  <c r="D1127" i="16"/>
  <c r="C1127" i="16"/>
  <c r="F1127" i="16" s="1"/>
  <c r="P1127" i="16" s="1"/>
  <c r="D1126" i="16"/>
  <c r="C1126" i="16"/>
  <c r="F1126" i="16" s="1"/>
  <c r="P1126" i="16" s="1"/>
  <c r="D1125" i="16"/>
  <c r="C1125" i="16"/>
  <c r="F1125" i="16" s="1"/>
  <c r="P1125" i="16" s="1"/>
  <c r="D1124" i="16"/>
  <c r="C1124" i="16"/>
  <c r="F1124" i="16" s="1"/>
  <c r="P1124" i="16" s="1"/>
  <c r="D1123" i="16"/>
  <c r="C1123" i="16"/>
  <c r="F1123" i="16" s="1"/>
  <c r="P1123" i="16" s="1"/>
  <c r="D1122" i="16"/>
  <c r="C1122" i="16"/>
  <c r="F1122" i="16" s="1"/>
  <c r="P1122" i="16" s="1"/>
  <c r="D1121" i="16"/>
  <c r="C1121" i="16"/>
  <c r="F1121" i="16" s="1"/>
  <c r="P1121" i="16" s="1"/>
  <c r="D1120" i="16"/>
  <c r="C1120" i="16"/>
  <c r="F1120" i="16" s="1"/>
  <c r="P1120" i="16" s="1"/>
  <c r="D1119" i="16"/>
  <c r="C1119" i="16"/>
  <c r="F1119" i="16" s="1"/>
  <c r="P1119" i="16" s="1"/>
  <c r="D1118" i="16"/>
  <c r="C1118" i="16"/>
  <c r="F1118" i="16" s="1"/>
  <c r="P1118" i="16" s="1"/>
  <c r="D1117" i="16"/>
  <c r="C1117" i="16"/>
  <c r="F1117" i="16" s="1"/>
  <c r="P1117" i="16" s="1"/>
  <c r="D1116" i="16"/>
  <c r="C1116" i="16"/>
  <c r="F1116" i="16" s="1"/>
  <c r="P1116" i="16" s="1"/>
  <c r="D1115" i="16"/>
  <c r="C1115" i="16"/>
  <c r="F1115" i="16" s="1"/>
  <c r="P1115" i="16" s="1"/>
  <c r="D1114" i="16"/>
  <c r="C1114" i="16"/>
  <c r="F1114" i="16" s="1"/>
  <c r="P1114" i="16" s="1"/>
  <c r="D1113" i="16"/>
  <c r="C1113" i="16"/>
  <c r="F1113" i="16" s="1"/>
  <c r="P1113" i="16" s="1"/>
  <c r="D1112" i="16"/>
  <c r="C1112" i="16"/>
  <c r="F1112" i="16" s="1"/>
  <c r="D1111" i="16"/>
  <c r="C1111" i="16"/>
  <c r="F1111" i="16" s="1"/>
  <c r="P1111" i="16" s="1"/>
  <c r="D1110" i="16"/>
  <c r="C1110" i="16"/>
  <c r="F1110" i="16" s="1"/>
  <c r="P1110" i="16" s="1"/>
  <c r="D1109" i="16"/>
  <c r="C1109" i="16"/>
  <c r="F1109" i="16" s="1"/>
  <c r="P1109" i="16" s="1"/>
  <c r="D1108" i="16"/>
  <c r="C1108" i="16"/>
  <c r="F1108" i="16" s="1"/>
  <c r="P1108" i="16" s="1"/>
  <c r="D1107" i="16"/>
  <c r="C1107" i="16"/>
  <c r="F1107" i="16" s="1"/>
  <c r="P1107" i="16" s="1"/>
  <c r="D1106" i="16"/>
  <c r="C1106" i="16"/>
  <c r="F1106" i="16" s="1"/>
  <c r="P1106" i="16" s="1"/>
  <c r="D1105" i="16"/>
  <c r="C1105" i="16"/>
  <c r="F1105" i="16" s="1"/>
  <c r="P1105" i="16" s="1"/>
  <c r="D1104" i="16"/>
  <c r="C1104" i="16"/>
  <c r="F1104" i="16" s="1"/>
  <c r="P1104" i="16" s="1"/>
  <c r="D1103" i="16"/>
  <c r="C1103" i="16"/>
  <c r="F1103" i="16" s="1"/>
  <c r="P1103" i="16" s="1"/>
  <c r="D1102" i="16"/>
  <c r="C1102" i="16"/>
  <c r="F1102" i="16" s="1"/>
  <c r="P1102" i="16" s="1"/>
  <c r="D1101" i="16"/>
  <c r="C1101" i="16"/>
  <c r="F1101" i="16" s="1"/>
  <c r="P1101" i="16" s="1"/>
  <c r="D1100" i="16"/>
  <c r="C1100" i="16"/>
  <c r="F1100" i="16" s="1"/>
  <c r="D1099" i="16"/>
  <c r="C1099" i="16"/>
  <c r="F1099" i="16" s="1"/>
  <c r="P1099" i="16" s="1"/>
  <c r="D1098" i="16"/>
  <c r="C1098" i="16"/>
  <c r="F1098" i="16" s="1"/>
  <c r="D1097" i="16"/>
  <c r="C1097" i="16"/>
  <c r="F1097" i="16" s="1"/>
  <c r="P1097" i="16" s="1"/>
  <c r="D1096" i="16"/>
  <c r="C1096" i="16"/>
  <c r="F1096" i="16" s="1"/>
  <c r="D1095" i="16"/>
  <c r="C1095" i="16"/>
  <c r="F1095" i="16" s="1"/>
  <c r="P1095" i="16" s="1"/>
  <c r="D1094" i="16"/>
  <c r="C1094" i="16"/>
  <c r="F1094" i="16" s="1"/>
  <c r="D1093" i="16"/>
  <c r="C1093" i="16"/>
  <c r="F1093" i="16" s="1"/>
  <c r="P1093" i="16" s="1"/>
  <c r="D1092" i="16"/>
  <c r="C1092" i="16"/>
  <c r="F1092" i="16" s="1"/>
  <c r="D1091" i="16"/>
  <c r="C1091" i="16"/>
  <c r="F1091" i="16" s="1"/>
  <c r="P1091" i="16" s="1"/>
  <c r="D1090" i="16"/>
  <c r="C1090" i="16"/>
  <c r="F1090" i="16" s="1"/>
  <c r="P1090" i="16" s="1"/>
  <c r="D1089" i="16"/>
  <c r="C1089" i="16"/>
  <c r="F1089" i="16" s="1"/>
  <c r="P1089" i="16" s="1"/>
  <c r="D1088" i="16"/>
  <c r="C1088" i="16"/>
  <c r="F1088" i="16" s="1"/>
  <c r="D1087" i="16"/>
  <c r="C1087" i="16"/>
  <c r="F1087" i="16" s="1"/>
  <c r="P1087" i="16" s="1"/>
  <c r="D1086" i="16"/>
  <c r="C1086" i="16"/>
  <c r="F1086" i="16" s="1"/>
  <c r="P1086" i="16" s="1"/>
  <c r="D1085" i="16"/>
  <c r="C1085" i="16"/>
  <c r="F1085" i="16" s="1"/>
  <c r="P1085" i="16" s="1"/>
  <c r="D1084" i="16"/>
  <c r="C1084" i="16"/>
  <c r="F1084" i="16" s="1"/>
  <c r="P1084" i="16" s="1"/>
  <c r="D1083" i="16"/>
  <c r="C1083" i="16"/>
  <c r="F1083" i="16" s="1"/>
  <c r="P1083" i="16" s="1"/>
  <c r="D1082" i="16"/>
  <c r="C1082" i="16"/>
  <c r="F1082" i="16" s="1"/>
  <c r="D1081" i="16"/>
  <c r="C1081" i="16"/>
  <c r="F1081" i="16" s="1"/>
  <c r="P1081" i="16" s="1"/>
  <c r="D1080" i="16"/>
  <c r="C1080" i="16"/>
  <c r="F1080" i="16" s="1"/>
  <c r="D1079" i="16"/>
  <c r="C1079" i="16"/>
  <c r="F1079" i="16" s="1"/>
  <c r="P1079" i="16" s="1"/>
  <c r="D1078" i="16"/>
  <c r="C1078" i="16"/>
  <c r="F1078" i="16" s="1"/>
  <c r="D1077" i="16"/>
  <c r="C1077" i="16"/>
  <c r="F1077" i="16" s="1"/>
  <c r="P1077" i="16" s="1"/>
  <c r="D1076" i="16"/>
  <c r="C1076" i="16"/>
  <c r="F1076" i="16" s="1"/>
  <c r="D1075" i="16"/>
  <c r="C1075" i="16"/>
  <c r="F1075" i="16" s="1"/>
  <c r="P1075" i="16" s="1"/>
  <c r="D1074" i="16"/>
  <c r="C1074" i="16"/>
  <c r="F1074" i="16" s="1"/>
  <c r="D1073" i="16"/>
  <c r="C1073" i="16"/>
  <c r="F1073" i="16" s="1"/>
  <c r="P1073" i="16" s="1"/>
  <c r="D1072" i="16"/>
  <c r="C1072" i="16"/>
  <c r="F1072" i="16" s="1"/>
  <c r="P1072" i="16" s="1"/>
  <c r="D1071" i="16"/>
  <c r="C1071" i="16"/>
  <c r="F1071" i="16" s="1"/>
  <c r="P1071" i="16" s="1"/>
  <c r="D1070" i="16"/>
  <c r="C1070" i="16"/>
  <c r="F1070" i="16" s="1"/>
  <c r="D1069" i="16"/>
  <c r="C1069" i="16"/>
  <c r="F1069" i="16" s="1"/>
  <c r="P1069" i="16" s="1"/>
  <c r="D1068" i="16"/>
  <c r="C1068" i="16"/>
  <c r="F1068" i="16" s="1"/>
  <c r="D1067" i="16"/>
  <c r="C1067" i="16"/>
  <c r="F1067" i="16" s="1"/>
  <c r="P1067" i="16" s="1"/>
  <c r="D1066" i="16"/>
  <c r="C1066" i="16"/>
  <c r="F1066" i="16" s="1"/>
  <c r="D1065" i="16"/>
  <c r="C1065" i="16"/>
  <c r="F1065" i="16" s="1"/>
  <c r="P1065" i="16" s="1"/>
  <c r="D1064" i="16"/>
  <c r="C1064" i="16"/>
  <c r="F1064" i="16" s="1"/>
  <c r="D1063" i="16"/>
  <c r="C1063" i="16"/>
  <c r="F1063" i="16" s="1"/>
  <c r="P1063" i="16" s="1"/>
  <c r="D1062" i="16"/>
  <c r="C1062" i="16"/>
  <c r="F1062" i="16" s="1"/>
  <c r="P1062" i="16" s="1"/>
  <c r="D1061" i="16"/>
  <c r="C1061" i="16"/>
  <c r="F1061" i="16" s="1"/>
  <c r="P1061" i="16" s="1"/>
  <c r="D1060" i="16"/>
  <c r="C1060" i="16"/>
  <c r="F1060" i="16" s="1"/>
  <c r="D1059" i="16"/>
  <c r="C1059" i="16"/>
  <c r="F1059" i="16" s="1"/>
  <c r="P1059" i="16" s="1"/>
  <c r="D1058" i="16"/>
  <c r="C1058" i="16"/>
  <c r="F1058" i="16" s="1"/>
  <c r="D1057" i="16"/>
  <c r="C1057" i="16"/>
  <c r="F1057" i="16" s="1"/>
  <c r="P1057" i="16" s="1"/>
  <c r="D1056" i="16"/>
  <c r="C1056" i="16"/>
  <c r="F1056" i="16" s="1"/>
  <c r="P1056" i="16" s="1"/>
  <c r="D1055" i="16"/>
  <c r="C1055" i="16"/>
  <c r="F1055" i="16" s="1"/>
  <c r="P1055" i="16" s="1"/>
  <c r="D1054" i="16"/>
  <c r="C1054" i="16"/>
  <c r="F1054" i="16" s="1"/>
  <c r="P1054" i="16" s="1"/>
  <c r="D1053" i="16"/>
  <c r="C1053" i="16"/>
  <c r="F1053" i="16" s="1"/>
  <c r="P1053" i="16" s="1"/>
  <c r="D1052" i="16"/>
  <c r="C1052" i="16"/>
  <c r="F1052" i="16" s="1"/>
  <c r="D1051" i="16"/>
  <c r="C1051" i="16"/>
  <c r="F1051" i="16" s="1"/>
  <c r="P1051" i="16" s="1"/>
  <c r="D1050" i="16"/>
  <c r="C1050" i="16"/>
  <c r="F1050" i="16" s="1"/>
  <c r="D1049" i="16"/>
  <c r="C1049" i="16"/>
  <c r="F1049" i="16" s="1"/>
  <c r="P1049" i="16" s="1"/>
  <c r="D1048" i="16"/>
  <c r="C1048" i="16"/>
  <c r="F1048" i="16" s="1"/>
  <c r="D1047" i="16"/>
  <c r="C1047" i="16"/>
  <c r="F1047" i="16" s="1"/>
  <c r="P1047" i="16" s="1"/>
  <c r="D1046" i="16"/>
  <c r="C1046" i="16"/>
  <c r="F1046" i="16" s="1"/>
  <c r="D1045" i="16"/>
  <c r="C1045" i="16"/>
  <c r="F1045" i="16" s="1"/>
  <c r="P1045" i="16" s="1"/>
  <c r="D1044" i="16"/>
  <c r="C1044" i="16"/>
  <c r="F1044" i="16" s="1"/>
  <c r="D1043" i="16"/>
  <c r="C1043" i="16"/>
  <c r="F1043" i="16" s="1"/>
  <c r="P1043" i="16" s="1"/>
  <c r="D1042" i="16"/>
  <c r="C1042" i="16"/>
  <c r="F1042" i="16" s="1"/>
  <c r="P1042" i="16" s="1"/>
  <c r="D1041" i="16"/>
  <c r="C1041" i="16"/>
  <c r="F1041" i="16" s="1"/>
  <c r="P1041" i="16" s="1"/>
  <c r="D1040" i="16"/>
  <c r="C1040" i="16"/>
  <c r="F1040" i="16" s="1"/>
  <c r="D1039" i="16"/>
  <c r="C1039" i="16"/>
  <c r="F1039" i="16" s="1"/>
  <c r="P1039" i="16" s="1"/>
  <c r="D1038" i="16"/>
  <c r="C1038" i="16"/>
  <c r="F1038" i="16" s="1"/>
  <c r="D1037" i="16"/>
  <c r="C1037" i="16"/>
  <c r="F1037" i="16" s="1"/>
  <c r="P1037" i="16" s="1"/>
  <c r="D1036" i="16"/>
  <c r="C1036" i="16"/>
  <c r="F1036" i="16" s="1"/>
  <c r="P1036" i="16" s="1"/>
  <c r="D1035" i="16"/>
  <c r="C1035" i="16"/>
  <c r="F1035" i="16" s="1"/>
  <c r="P1035" i="16" s="1"/>
  <c r="D1034" i="16"/>
  <c r="C1034" i="16"/>
  <c r="F1034" i="16" s="1"/>
  <c r="D1033" i="16"/>
  <c r="C1033" i="16"/>
  <c r="F1033" i="16" s="1"/>
  <c r="P1033" i="16" s="1"/>
  <c r="D1032" i="16"/>
  <c r="C1032" i="16"/>
  <c r="F1032" i="16" s="1"/>
  <c r="D1031" i="16"/>
  <c r="C1031" i="16"/>
  <c r="F1031" i="16" s="1"/>
  <c r="P1031" i="16" s="1"/>
  <c r="D1030" i="16"/>
  <c r="C1030" i="16"/>
  <c r="F1030" i="16" s="1"/>
  <c r="D1029" i="16"/>
  <c r="C1029" i="16"/>
  <c r="F1029" i="16" s="1"/>
  <c r="P1029" i="16" s="1"/>
  <c r="D1028" i="16"/>
  <c r="C1028" i="16"/>
  <c r="F1028" i="16" s="1"/>
  <c r="D1027" i="16"/>
  <c r="C1027" i="16"/>
  <c r="F1027" i="16" s="1"/>
  <c r="P1027" i="16" s="1"/>
  <c r="D1026" i="16"/>
  <c r="C1026" i="16"/>
  <c r="F1026" i="16" s="1"/>
  <c r="P1026" i="16" s="1"/>
  <c r="D1025" i="16"/>
  <c r="C1025" i="16"/>
  <c r="F1025" i="16" s="1"/>
  <c r="P1025" i="16" s="1"/>
  <c r="D1024" i="16"/>
  <c r="C1024" i="16"/>
  <c r="F1024" i="16" s="1"/>
  <c r="D1023" i="16"/>
  <c r="C1023" i="16"/>
  <c r="F1023" i="16" s="1"/>
  <c r="P1023" i="16" s="1"/>
  <c r="D1022" i="16"/>
  <c r="C1022" i="16"/>
  <c r="F1022" i="16" s="1"/>
  <c r="D1021" i="16"/>
  <c r="C1021" i="16"/>
  <c r="F1021" i="16" s="1"/>
  <c r="P1021" i="16" s="1"/>
  <c r="D1020" i="16"/>
  <c r="C1020" i="16"/>
  <c r="F1020" i="16" s="1"/>
  <c r="D1019" i="16"/>
  <c r="C1019" i="16"/>
  <c r="F1019" i="16" s="1"/>
  <c r="P1019" i="16" s="1"/>
  <c r="D1018" i="16"/>
  <c r="C1018" i="16"/>
  <c r="F1018" i="16" s="1"/>
  <c r="D1017" i="16"/>
  <c r="C1017" i="16"/>
  <c r="F1017" i="16" s="1"/>
  <c r="P1017" i="16" s="1"/>
  <c r="D1016" i="16"/>
  <c r="C1016" i="16"/>
  <c r="F1016" i="16" s="1"/>
  <c r="P1016" i="16" s="1"/>
  <c r="D1015" i="16"/>
  <c r="C1015" i="16"/>
  <c r="F1015" i="16" s="1"/>
  <c r="P1015" i="16" s="1"/>
  <c r="D1014" i="16"/>
  <c r="C1014" i="16"/>
  <c r="F1014" i="16" s="1"/>
  <c r="P1014" i="16" s="1"/>
  <c r="D1013" i="16"/>
  <c r="C1013" i="16"/>
  <c r="F1013" i="16" s="1"/>
  <c r="P1013" i="16" s="1"/>
  <c r="D1012" i="16"/>
  <c r="C1012" i="16"/>
  <c r="F1012" i="16" s="1"/>
  <c r="D1011" i="16"/>
  <c r="C1011" i="16"/>
  <c r="F1011" i="16" s="1"/>
  <c r="P1011" i="16" s="1"/>
  <c r="D1010" i="16"/>
  <c r="C1010" i="16"/>
  <c r="F1010" i="16" s="1"/>
  <c r="P1010" i="16" s="1"/>
  <c r="D1009" i="16"/>
  <c r="C1009" i="16"/>
  <c r="F1009" i="16" s="1"/>
  <c r="P1009" i="16" s="1"/>
  <c r="D1008" i="16"/>
  <c r="C1008" i="16"/>
  <c r="F1008" i="16" s="1"/>
  <c r="D1007" i="16"/>
  <c r="C1007" i="16"/>
  <c r="F1007" i="16" s="1"/>
  <c r="D1006" i="16"/>
  <c r="C1006" i="16"/>
  <c r="F1006" i="16" s="1"/>
  <c r="P1006" i="16" s="1"/>
  <c r="D1005" i="16"/>
  <c r="C1005" i="16"/>
  <c r="F1005" i="16" s="1"/>
  <c r="P1005" i="16" s="1"/>
  <c r="D1004" i="16"/>
  <c r="C1004" i="16"/>
  <c r="F1004" i="16" s="1"/>
  <c r="P1004" i="16" s="1"/>
  <c r="D1003" i="16"/>
  <c r="C1003" i="16"/>
  <c r="F1003" i="16" s="1"/>
  <c r="P1003" i="16" s="1"/>
  <c r="D1002" i="16"/>
  <c r="C1002" i="16"/>
  <c r="F1002" i="16" s="1"/>
  <c r="P1002" i="16" s="1"/>
  <c r="D1001" i="16"/>
  <c r="C1001" i="16"/>
  <c r="F1001" i="16" s="1"/>
  <c r="P1001" i="16" s="1"/>
  <c r="D1000" i="16"/>
  <c r="C1000" i="16"/>
  <c r="F1000" i="16" s="1"/>
  <c r="D999" i="16"/>
  <c r="C999" i="16"/>
  <c r="F999" i="16" s="1"/>
  <c r="D998" i="16"/>
  <c r="C998" i="16"/>
  <c r="F998" i="16" s="1"/>
  <c r="P998" i="16" s="1"/>
  <c r="D997" i="16"/>
  <c r="C997" i="16"/>
  <c r="F997" i="16" s="1"/>
  <c r="P997" i="16" s="1"/>
  <c r="D996" i="16"/>
  <c r="C996" i="16"/>
  <c r="F996" i="16" s="1"/>
  <c r="D995" i="16"/>
  <c r="C995" i="16"/>
  <c r="F995" i="16" s="1"/>
  <c r="P995" i="16" s="1"/>
  <c r="D994" i="16"/>
  <c r="C994" i="16"/>
  <c r="F994" i="16" s="1"/>
  <c r="P994" i="16" s="1"/>
  <c r="D993" i="16"/>
  <c r="C993" i="16"/>
  <c r="F993" i="16" s="1"/>
  <c r="P993" i="16" s="1"/>
  <c r="D992" i="16"/>
  <c r="C992" i="16"/>
  <c r="F992" i="16" s="1"/>
  <c r="P992" i="16" s="1"/>
  <c r="D991" i="16"/>
  <c r="C991" i="16"/>
  <c r="F991" i="16" s="1"/>
  <c r="D990" i="16"/>
  <c r="C990" i="16"/>
  <c r="F990" i="16" s="1"/>
  <c r="P990" i="16" s="1"/>
  <c r="D989" i="16"/>
  <c r="C989" i="16"/>
  <c r="F989" i="16" s="1"/>
  <c r="P989" i="16" s="1"/>
  <c r="D988" i="16"/>
  <c r="C988" i="16"/>
  <c r="F988" i="16" s="1"/>
  <c r="D987" i="16"/>
  <c r="C987" i="16"/>
  <c r="F987" i="16" s="1"/>
  <c r="P987" i="16" s="1"/>
  <c r="D986" i="16"/>
  <c r="C986" i="16"/>
  <c r="F986" i="16" s="1"/>
  <c r="P986" i="16" s="1"/>
  <c r="D985" i="16"/>
  <c r="C985" i="16"/>
  <c r="F985" i="16" s="1"/>
  <c r="D984" i="16"/>
  <c r="C984" i="16"/>
  <c r="F984" i="16" s="1"/>
  <c r="D983" i="16"/>
  <c r="C983" i="16"/>
  <c r="F983" i="16" s="1"/>
  <c r="P983" i="16" s="1"/>
  <c r="D982" i="16"/>
  <c r="C982" i="16"/>
  <c r="F982" i="16" s="1"/>
  <c r="P982" i="16" s="1"/>
  <c r="D981" i="16"/>
  <c r="C981" i="16"/>
  <c r="F981" i="16" s="1"/>
  <c r="D980" i="16"/>
  <c r="C980" i="16"/>
  <c r="F980" i="16" s="1"/>
  <c r="D979" i="16"/>
  <c r="C979" i="16"/>
  <c r="F979" i="16" s="1"/>
  <c r="P979" i="16" s="1"/>
  <c r="D978" i="16"/>
  <c r="C978" i="16"/>
  <c r="F978" i="16" s="1"/>
  <c r="P978" i="16" s="1"/>
  <c r="D977" i="16"/>
  <c r="C977" i="16"/>
  <c r="F977" i="16" s="1"/>
  <c r="P977" i="16" s="1"/>
  <c r="D976" i="16"/>
  <c r="C976" i="16"/>
  <c r="F976" i="16" s="1"/>
  <c r="D975" i="16"/>
  <c r="C975" i="16"/>
  <c r="F975" i="16" s="1"/>
  <c r="P975" i="16" s="1"/>
  <c r="D974" i="16"/>
  <c r="C974" i="16"/>
  <c r="F974" i="16" s="1"/>
  <c r="P974" i="16" s="1"/>
  <c r="D973" i="16"/>
  <c r="C973" i="16"/>
  <c r="F973" i="16" s="1"/>
  <c r="D972" i="16"/>
  <c r="C972" i="16"/>
  <c r="F972" i="16" s="1"/>
  <c r="P972" i="16" s="1"/>
  <c r="D971" i="16"/>
  <c r="C971" i="16"/>
  <c r="F971" i="16" s="1"/>
  <c r="P971" i="16" s="1"/>
  <c r="D970" i="16"/>
  <c r="C970" i="16"/>
  <c r="F970" i="16" s="1"/>
  <c r="P970" i="16" s="1"/>
  <c r="D969" i="16"/>
  <c r="C969" i="16"/>
  <c r="F969" i="16" s="1"/>
  <c r="P969" i="16" s="1"/>
  <c r="D968" i="16"/>
  <c r="C968" i="16"/>
  <c r="F968" i="16" s="1"/>
  <c r="D967" i="16"/>
  <c r="C967" i="16"/>
  <c r="F967" i="16" s="1"/>
  <c r="P967" i="16" s="1"/>
  <c r="D966" i="16"/>
  <c r="C966" i="16"/>
  <c r="F966" i="16" s="1"/>
  <c r="P966" i="16" s="1"/>
  <c r="D965" i="16"/>
  <c r="C965" i="16"/>
  <c r="F965" i="16" s="1"/>
  <c r="D964" i="16"/>
  <c r="C964" i="16"/>
  <c r="F964" i="16" s="1"/>
  <c r="D963" i="16"/>
  <c r="C963" i="16"/>
  <c r="F963" i="16" s="1"/>
  <c r="P963" i="16" s="1"/>
  <c r="D962" i="16"/>
  <c r="C962" i="16"/>
  <c r="F962" i="16" s="1"/>
  <c r="P962" i="16" s="1"/>
  <c r="D961" i="16"/>
  <c r="C961" i="16"/>
  <c r="F961" i="16" s="1"/>
  <c r="P961" i="16" s="1"/>
  <c r="D960" i="16"/>
  <c r="C960" i="16"/>
  <c r="F960" i="16" s="1"/>
  <c r="D959" i="16"/>
  <c r="C959" i="16"/>
  <c r="F959" i="16" s="1"/>
  <c r="P959" i="16" s="1"/>
  <c r="D958" i="16"/>
  <c r="C958" i="16"/>
  <c r="F958" i="16" s="1"/>
  <c r="P958" i="16" s="1"/>
  <c r="D957" i="16"/>
  <c r="C957" i="16"/>
  <c r="F957" i="16" s="1"/>
  <c r="P957" i="16" s="1"/>
  <c r="D956" i="16"/>
  <c r="C956" i="16"/>
  <c r="F956" i="16" s="1"/>
  <c r="D955" i="16"/>
  <c r="C955" i="16"/>
  <c r="F955" i="16" s="1"/>
  <c r="D954" i="16"/>
  <c r="C954" i="16"/>
  <c r="F954" i="16" s="1"/>
  <c r="D953" i="16"/>
  <c r="C953" i="16"/>
  <c r="F953" i="16" s="1"/>
  <c r="D952" i="16"/>
  <c r="C952" i="16"/>
  <c r="F952" i="16" s="1"/>
  <c r="D951" i="16"/>
  <c r="C951" i="16"/>
  <c r="F951" i="16" s="1"/>
  <c r="P951" i="16" s="1"/>
  <c r="D950" i="16"/>
  <c r="C950" i="16"/>
  <c r="F950" i="16" s="1"/>
  <c r="D949" i="16"/>
  <c r="C949" i="16"/>
  <c r="F949" i="16" s="1"/>
  <c r="P949" i="16" s="1"/>
  <c r="D948" i="16"/>
  <c r="C948" i="16"/>
  <c r="F948" i="16" s="1"/>
  <c r="D947" i="16"/>
  <c r="C947" i="16"/>
  <c r="F947" i="16" s="1"/>
  <c r="D946" i="16"/>
  <c r="C946" i="16"/>
  <c r="F946" i="16" s="1"/>
  <c r="P946" i="16" s="1"/>
  <c r="D945" i="16"/>
  <c r="C945" i="16"/>
  <c r="F945" i="16" s="1"/>
  <c r="D944" i="16"/>
  <c r="C944" i="16"/>
  <c r="F944" i="16" s="1"/>
  <c r="D943" i="16"/>
  <c r="C943" i="16"/>
  <c r="F943" i="16" s="1"/>
  <c r="P943" i="16" s="1"/>
  <c r="D942" i="16"/>
  <c r="C942" i="16"/>
  <c r="F942" i="16" s="1"/>
  <c r="P942" i="16" s="1"/>
  <c r="D941" i="16"/>
  <c r="C941" i="16"/>
  <c r="F941" i="16" s="1"/>
  <c r="P941" i="16" s="1"/>
  <c r="D940" i="16"/>
  <c r="C940" i="16"/>
  <c r="F940" i="16" s="1"/>
  <c r="D939" i="16"/>
  <c r="C939" i="16"/>
  <c r="F939" i="16" s="1"/>
  <c r="P939" i="16" s="1"/>
  <c r="D938" i="16"/>
  <c r="C938" i="16"/>
  <c r="F938" i="16" s="1"/>
  <c r="D937" i="16"/>
  <c r="C937" i="16"/>
  <c r="F937" i="16" s="1"/>
  <c r="D936" i="16"/>
  <c r="C936" i="16"/>
  <c r="F936" i="16" s="1"/>
  <c r="P936" i="16" s="1"/>
  <c r="D935" i="16"/>
  <c r="C935" i="16"/>
  <c r="F935" i="16" s="1"/>
  <c r="D934" i="16"/>
  <c r="C934" i="16"/>
  <c r="F934" i="16" s="1"/>
  <c r="D933" i="16"/>
  <c r="C933" i="16"/>
  <c r="F933" i="16" s="1"/>
  <c r="P933" i="16" s="1"/>
  <c r="D932" i="16"/>
  <c r="C932" i="16"/>
  <c r="F932" i="16" s="1"/>
  <c r="D931" i="16"/>
  <c r="C931" i="16"/>
  <c r="F931" i="16" s="1"/>
  <c r="P931" i="16" s="1"/>
  <c r="D930" i="16"/>
  <c r="C930" i="16"/>
  <c r="F930" i="16" s="1"/>
  <c r="D929" i="16"/>
  <c r="C929" i="16"/>
  <c r="F929" i="16" s="1"/>
  <c r="D928" i="16"/>
  <c r="C928" i="16"/>
  <c r="F928" i="16" s="1"/>
  <c r="D927" i="16"/>
  <c r="C927" i="16"/>
  <c r="F927" i="16" s="1"/>
  <c r="P927" i="16" s="1"/>
  <c r="D926" i="16"/>
  <c r="C926" i="16"/>
  <c r="F926" i="16" s="1"/>
  <c r="P926" i="16" s="1"/>
  <c r="D925" i="16"/>
  <c r="C925" i="16"/>
  <c r="F925" i="16" s="1"/>
  <c r="P925" i="16" s="1"/>
  <c r="D924" i="16"/>
  <c r="C924" i="16"/>
  <c r="F924" i="16" s="1"/>
  <c r="D923" i="16"/>
  <c r="C923" i="16"/>
  <c r="F923" i="16" s="1"/>
  <c r="D922" i="16"/>
  <c r="C922" i="16"/>
  <c r="F922" i="16" s="1"/>
  <c r="D921" i="16"/>
  <c r="C921" i="16"/>
  <c r="F921" i="16" s="1"/>
  <c r="P921" i="16" s="1"/>
  <c r="D920" i="16"/>
  <c r="C920" i="16"/>
  <c r="F920" i="16" s="1"/>
  <c r="P920" i="16" s="1"/>
  <c r="D919" i="16"/>
  <c r="C919" i="16"/>
  <c r="F919" i="16" s="1"/>
  <c r="D918" i="16"/>
  <c r="C918" i="16"/>
  <c r="F918" i="16" s="1"/>
  <c r="D917" i="16"/>
  <c r="C917" i="16"/>
  <c r="F917" i="16" s="1"/>
  <c r="P917" i="16" s="1"/>
  <c r="D916" i="16"/>
  <c r="C916" i="16"/>
  <c r="F916" i="16" s="1"/>
  <c r="P916" i="16" s="1"/>
  <c r="D915" i="16"/>
  <c r="C915" i="16"/>
  <c r="F915" i="16" s="1"/>
  <c r="P915" i="16" s="1"/>
  <c r="D914" i="16"/>
  <c r="C914" i="16"/>
  <c r="F914" i="16" s="1"/>
  <c r="P914" i="16" s="1"/>
  <c r="D913" i="16"/>
  <c r="C913" i="16"/>
  <c r="F913" i="16" s="1"/>
  <c r="D912" i="16"/>
  <c r="C912" i="16"/>
  <c r="F912" i="16" s="1"/>
  <c r="P912" i="16" s="1"/>
  <c r="D911" i="16"/>
  <c r="C911" i="16"/>
  <c r="F911" i="16" s="1"/>
  <c r="D910" i="16"/>
  <c r="C910" i="16"/>
  <c r="F910" i="16" s="1"/>
  <c r="P910" i="16" s="1"/>
  <c r="D909" i="16"/>
  <c r="C909" i="16"/>
  <c r="F909" i="16" s="1"/>
  <c r="P909" i="16" s="1"/>
  <c r="D908" i="16"/>
  <c r="C908" i="16"/>
  <c r="F908" i="16" s="1"/>
  <c r="P908" i="16" s="1"/>
  <c r="D907" i="16"/>
  <c r="C907" i="16"/>
  <c r="F907" i="16" s="1"/>
  <c r="P907" i="16" s="1"/>
  <c r="D906" i="16"/>
  <c r="C906" i="16"/>
  <c r="F906" i="16" s="1"/>
  <c r="P906" i="16" s="1"/>
  <c r="D905" i="16"/>
  <c r="C905" i="16"/>
  <c r="F905" i="16" s="1"/>
  <c r="P905" i="16" s="1"/>
  <c r="D904" i="16"/>
  <c r="C904" i="16"/>
  <c r="F904" i="16" s="1"/>
  <c r="P904" i="16" s="1"/>
  <c r="D903" i="16"/>
  <c r="C903" i="16"/>
  <c r="F903" i="16" s="1"/>
  <c r="D902" i="16"/>
  <c r="C902" i="16"/>
  <c r="F902" i="16" s="1"/>
  <c r="P902" i="16" s="1"/>
  <c r="D901" i="16"/>
  <c r="C901" i="16"/>
  <c r="F901" i="16" s="1"/>
  <c r="D900" i="16"/>
  <c r="C900" i="16"/>
  <c r="F900" i="16" s="1"/>
  <c r="P900" i="16" s="1"/>
  <c r="D899" i="16"/>
  <c r="C899" i="16"/>
  <c r="F899" i="16" s="1"/>
  <c r="P899" i="16" s="1"/>
  <c r="D898" i="16"/>
  <c r="C898" i="16"/>
  <c r="F898" i="16" s="1"/>
  <c r="P898" i="16" s="1"/>
  <c r="D897" i="16"/>
  <c r="C897" i="16"/>
  <c r="F897" i="16" s="1"/>
  <c r="P897" i="16" s="1"/>
  <c r="D896" i="16"/>
  <c r="C896" i="16"/>
  <c r="F896" i="16" s="1"/>
  <c r="P896" i="16" s="1"/>
  <c r="D895" i="16"/>
  <c r="C895" i="16"/>
  <c r="F895" i="16" s="1"/>
  <c r="D894" i="16"/>
  <c r="C894" i="16"/>
  <c r="F894" i="16" s="1"/>
  <c r="P894" i="16" s="1"/>
  <c r="D893" i="16"/>
  <c r="C893" i="16"/>
  <c r="F893" i="16" s="1"/>
  <c r="P893" i="16" s="1"/>
  <c r="D892" i="16"/>
  <c r="C892" i="16"/>
  <c r="F892" i="16" s="1"/>
  <c r="P892" i="16" s="1"/>
  <c r="D891" i="16"/>
  <c r="C891" i="16"/>
  <c r="F891" i="16" s="1"/>
  <c r="D890" i="16"/>
  <c r="C890" i="16"/>
  <c r="F890" i="16" s="1"/>
  <c r="P890" i="16" s="1"/>
  <c r="D889" i="16"/>
  <c r="C889" i="16"/>
  <c r="F889" i="16" s="1"/>
  <c r="P889" i="16" s="1"/>
  <c r="D888" i="16"/>
  <c r="C888" i="16"/>
  <c r="F888" i="16" s="1"/>
  <c r="P888" i="16" s="1"/>
  <c r="D887" i="16"/>
  <c r="C887" i="16"/>
  <c r="F887" i="16" s="1"/>
  <c r="D886" i="16"/>
  <c r="C886" i="16"/>
  <c r="F886" i="16" s="1"/>
  <c r="P886" i="16" s="1"/>
  <c r="D885" i="16"/>
  <c r="C885" i="16"/>
  <c r="F885" i="16" s="1"/>
  <c r="P885" i="16" s="1"/>
  <c r="D884" i="16"/>
  <c r="C884" i="16"/>
  <c r="F884" i="16" s="1"/>
  <c r="P884" i="16" s="1"/>
  <c r="D883" i="16"/>
  <c r="C883" i="16"/>
  <c r="F883" i="16" s="1"/>
  <c r="P883" i="16" s="1"/>
  <c r="D882" i="16"/>
  <c r="C882" i="16"/>
  <c r="F882" i="16" s="1"/>
  <c r="P882" i="16" s="1"/>
  <c r="D881" i="16"/>
  <c r="C881" i="16"/>
  <c r="F881" i="16" s="1"/>
  <c r="D880" i="16"/>
  <c r="C880" i="16"/>
  <c r="F880" i="16" s="1"/>
  <c r="P880" i="16" s="1"/>
  <c r="D879" i="16"/>
  <c r="C879" i="16"/>
  <c r="F879" i="16" s="1"/>
  <c r="D878" i="16"/>
  <c r="C878" i="16"/>
  <c r="F878" i="16" s="1"/>
  <c r="P878" i="16" s="1"/>
  <c r="D877" i="16"/>
  <c r="C877" i="16"/>
  <c r="F877" i="16" s="1"/>
  <c r="P877" i="16" s="1"/>
  <c r="D876" i="16"/>
  <c r="C876" i="16"/>
  <c r="F876" i="16" s="1"/>
  <c r="P876" i="16" s="1"/>
  <c r="D875" i="16"/>
  <c r="C875" i="16"/>
  <c r="F875" i="16" s="1"/>
  <c r="P875" i="16" s="1"/>
  <c r="D874" i="16"/>
  <c r="C874" i="16"/>
  <c r="F874" i="16" s="1"/>
  <c r="P874" i="16" s="1"/>
  <c r="D873" i="16"/>
  <c r="C873" i="16"/>
  <c r="F873" i="16" s="1"/>
  <c r="P873" i="16" s="1"/>
  <c r="D872" i="16"/>
  <c r="C872" i="16"/>
  <c r="F872" i="16" s="1"/>
  <c r="P872" i="16" s="1"/>
  <c r="D871" i="16"/>
  <c r="C871" i="16"/>
  <c r="F871" i="16" s="1"/>
  <c r="D870" i="16"/>
  <c r="C870" i="16"/>
  <c r="F870" i="16" s="1"/>
  <c r="P870" i="16" s="1"/>
  <c r="D869" i="16"/>
  <c r="C869" i="16"/>
  <c r="F869" i="16" s="1"/>
  <c r="D868" i="16"/>
  <c r="C868" i="16"/>
  <c r="F868" i="16" s="1"/>
  <c r="P868" i="16" s="1"/>
  <c r="D867" i="16"/>
  <c r="C867" i="16"/>
  <c r="F867" i="16" s="1"/>
  <c r="P867" i="16" s="1"/>
  <c r="D866" i="16"/>
  <c r="C866" i="16"/>
  <c r="F866" i="16" s="1"/>
  <c r="P866" i="16" s="1"/>
  <c r="D865" i="16"/>
  <c r="C865" i="16"/>
  <c r="F865" i="16" s="1"/>
  <c r="P865" i="16" s="1"/>
  <c r="D864" i="16"/>
  <c r="C864" i="16"/>
  <c r="F864" i="16" s="1"/>
  <c r="P864" i="16" s="1"/>
  <c r="D863" i="16"/>
  <c r="C863" i="16"/>
  <c r="F863" i="16" s="1"/>
  <c r="D862" i="16"/>
  <c r="C862" i="16"/>
  <c r="F862" i="16" s="1"/>
  <c r="P862" i="16" s="1"/>
  <c r="D861" i="16"/>
  <c r="C861" i="16"/>
  <c r="F861" i="16" s="1"/>
  <c r="P861" i="16" s="1"/>
  <c r="D860" i="16"/>
  <c r="C860" i="16"/>
  <c r="F860" i="16" s="1"/>
  <c r="P860" i="16" s="1"/>
  <c r="D859" i="16"/>
  <c r="C859" i="16"/>
  <c r="F859" i="16" s="1"/>
  <c r="D858" i="16"/>
  <c r="C858" i="16"/>
  <c r="F858" i="16" s="1"/>
  <c r="P858" i="16" s="1"/>
  <c r="D857" i="16"/>
  <c r="C857" i="16"/>
  <c r="F857" i="16" s="1"/>
  <c r="P857" i="16" s="1"/>
  <c r="D856" i="16"/>
  <c r="C856" i="16"/>
  <c r="F856" i="16" s="1"/>
  <c r="P856" i="16" s="1"/>
  <c r="D855" i="16"/>
  <c r="C855" i="16"/>
  <c r="F855" i="16" s="1"/>
  <c r="D854" i="16"/>
  <c r="C854" i="16"/>
  <c r="F854" i="16" s="1"/>
  <c r="P854" i="16" s="1"/>
  <c r="D853" i="16"/>
  <c r="C853" i="16"/>
  <c r="F853" i="16" s="1"/>
  <c r="P853" i="16" s="1"/>
  <c r="D852" i="16"/>
  <c r="C852" i="16"/>
  <c r="F852" i="16" s="1"/>
  <c r="P852" i="16" s="1"/>
  <c r="D851" i="16"/>
  <c r="C851" i="16"/>
  <c r="F851" i="16" s="1"/>
  <c r="P851" i="16" s="1"/>
  <c r="D850" i="16"/>
  <c r="C850" i="16"/>
  <c r="F850" i="16" s="1"/>
  <c r="P850" i="16" s="1"/>
  <c r="D849" i="16"/>
  <c r="C849" i="16"/>
  <c r="F849" i="16" s="1"/>
  <c r="D848" i="16"/>
  <c r="C848" i="16"/>
  <c r="F848" i="16" s="1"/>
  <c r="P848" i="16" s="1"/>
  <c r="D847" i="16"/>
  <c r="C847" i="16"/>
  <c r="F847" i="16" s="1"/>
  <c r="D846" i="16"/>
  <c r="C846" i="16"/>
  <c r="F846" i="16" s="1"/>
  <c r="P846" i="16" s="1"/>
  <c r="D845" i="16"/>
  <c r="C845" i="16"/>
  <c r="F845" i="16" s="1"/>
  <c r="P845" i="16" s="1"/>
  <c r="D844" i="16"/>
  <c r="C844" i="16"/>
  <c r="F844" i="16" s="1"/>
  <c r="P844" i="16" s="1"/>
  <c r="D843" i="16"/>
  <c r="C843" i="16"/>
  <c r="F843" i="16" s="1"/>
  <c r="P843" i="16" s="1"/>
  <c r="D842" i="16"/>
  <c r="C842" i="16"/>
  <c r="F842" i="16" s="1"/>
  <c r="P842" i="16" s="1"/>
  <c r="D841" i="16"/>
  <c r="C841" i="16"/>
  <c r="F841" i="16" s="1"/>
  <c r="P841" i="16" s="1"/>
  <c r="D840" i="16"/>
  <c r="C840" i="16"/>
  <c r="F840" i="16" s="1"/>
  <c r="P840" i="16" s="1"/>
  <c r="D839" i="16"/>
  <c r="C839" i="16"/>
  <c r="F839" i="16" s="1"/>
  <c r="D838" i="16"/>
  <c r="C838" i="16"/>
  <c r="F838" i="16" s="1"/>
  <c r="P838" i="16" s="1"/>
  <c r="D837" i="16"/>
  <c r="C837" i="16"/>
  <c r="F837" i="16" s="1"/>
  <c r="D836" i="16"/>
  <c r="C836" i="16"/>
  <c r="F836" i="16" s="1"/>
  <c r="P836" i="16" s="1"/>
  <c r="D835" i="16"/>
  <c r="C835" i="16"/>
  <c r="F835" i="16" s="1"/>
  <c r="P835" i="16" s="1"/>
  <c r="D834" i="16"/>
  <c r="C834" i="16"/>
  <c r="F834" i="16" s="1"/>
  <c r="P834" i="16" s="1"/>
  <c r="D833" i="16"/>
  <c r="C833" i="16"/>
  <c r="F833" i="16" s="1"/>
  <c r="P833" i="16" s="1"/>
  <c r="D832" i="16"/>
  <c r="C832" i="16"/>
  <c r="F832" i="16" s="1"/>
  <c r="P832" i="16" s="1"/>
  <c r="D831" i="16"/>
  <c r="C831" i="16"/>
  <c r="F831" i="16" s="1"/>
  <c r="D830" i="16"/>
  <c r="C830" i="16"/>
  <c r="F830" i="16" s="1"/>
  <c r="P830" i="16" s="1"/>
  <c r="D829" i="16"/>
  <c r="C829" i="16"/>
  <c r="F829" i="16" s="1"/>
  <c r="P829" i="16" s="1"/>
  <c r="D828" i="16"/>
  <c r="C828" i="16"/>
  <c r="F828" i="16" s="1"/>
  <c r="P828" i="16" s="1"/>
  <c r="D827" i="16"/>
  <c r="C827" i="16"/>
  <c r="F827" i="16" s="1"/>
  <c r="D826" i="16"/>
  <c r="C826" i="16"/>
  <c r="F826" i="16" s="1"/>
  <c r="P826" i="16" s="1"/>
  <c r="D825" i="16"/>
  <c r="C825" i="16"/>
  <c r="F825" i="16" s="1"/>
  <c r="P825" i="16" s="1"/>
  <c r="D824" i="16"/>
  <c r="C824" i="16"/>
  <c r="F824" i="16" s="1"/>
  <c r="P824" i="16" s="1"/>
  <c r="D823" i="16"/>
  <c r="C823" i="16"/>
  <c r="F823" i="16" s="1"/>
  <c r="D822" i="16"/>
  <c r="C822" i="16"/>
  <c r="F822" i="16" s="1"/>
  <c r="P822" i="16" s="1"/>
  <c r="D821" i="16"/>
  <c r="C821" i="16"/>
  <c r="F821" i="16" s="1"/>
  <c r="P821" i="16" s="1"/>
  <c r="D820" i="16"/>
  <c r="C820" i="16"/>
  <c r="F820" i="16" s="1"/>
  <c r="P820" i="16" s="1"/>
  <c r="D819" i="16"/>
  <c r="C819" i="16"/>
  <c r="F819" i="16" s="1"/>
  <c r="P819" i="16" s="1"/>
  <c r="D818" i="16"/>
  <c r="C818" i="16"/>
  <c r="F818" i="16" s="1"/>
  <c r="P818" i="16" s="1"/>
  <c r="D817" i="16"/>
  <c r="C817" i="16"/>
  <c r="F817" i="16" s="1"/>
  <c r="D816" i="16"/>
  <c r="C816" i="16"/>
  <c r="F816" i="16" s="1"/>
  <c r="P816" i="16" s="1"/>
  <c r="D815" i="16"/>
  <c r="C815" i="16"/>
  <c r="F815" i="16" s="1"/>
  <c r="D814" i="16"/>
  <c r="C814" i="16"/>
  <c r="F814" i="16" s="1"/>
  <c r="P814" i="16" s="1"/>
  <c r="D813" i="16"/>
  <c r="C813" i="16"/>
  <c r="F813" i="16" s="1"/>
  <c r="P813" i="16" s="1"/>
  <c r="D812" i="16"/>
  <c r="C812" i="16"/>
  <c r="F812" i="16" s="1"/>
  <c r="P812" i="16" s="1"/>
  <c r="D811" i="16"/>
  <c r="C811" i="16"/>
  <c r="F811" i="16" s="1"/>
  <c r="P811" i="16" s="1"/>
  <c r="D810" i="16"/>
  <c r="C810" i="16"/>
  <c r="F810" i="16" s="1"/>
  <c r="P810" i="16" s="1"/>
  <c r="D809" i="16"/>
  <c r="C809" i="16"/>
  <c r="F809" i="16" s="1"/>
  <c r="P809" i="16" s="1"/>
  <c r="D808" i="16"/>
  <c r="C808" i="16"/>
  <c r="F808" i="16" s="1"/>
  <c r="P808" i="16" s="1"/>
  <c r="D807" i="16"/>
  <c r="C807" i="16"/>
  <c r="F807" i="16" s="1"/>
  <c r="D806" i="16"/>
  <c r="C806" i="16"/>
  <c r="F806" i="16" s="1"/>
  <c r="P806" i="16" s="1"/>
  <c r="D805" i="16"/>
  <c r="C805" i="16"/>
  <c r="F805" i="16" s="1"/>
  <c r="D804" i="16"/>
  <c r="C804" i="16"/>
  <c r="F804" i="16" s="1"/>
  <c r="P804" i="16" s="1"/>
  <c r="D803" i="16"/>
  <c r="C803" i="16"/>
  <c r="F803" i="16" s="1"/>
  <c r="P803" i="16" s="1"/>
  <c r="D802" i="16"/>
  <c r="C802" i="16"/>
  <c r="F802" i="16" s="1"/>
  <c r="P802" i="16" s="1"/>
  <c r="D801" i="16"/>
  <c r="C801" i="16"/>
  <c r="F801" i="16" s="1"/>
  <c r="P801" i="16" s="1"/>
  <c r="D800" i="16"/>
  <c r="C800" i="16"/>
  <c r="F800" i="16" s="1"/>
  <c r="P800" i="16" s="1"/>
  <c r="D799" i="16"/>
  <c r="C799" i="16"/>
  <c r="F799" i="16" s="1"/>
  <c r="D798" i="16"/>
  <c r="C798" i="16"/>
  <c r="F798" i="16" s="1"/>
  <c r="P798" i="16" s="1"/>
  <c r="D797" i="16"/>
  <c r="C797" i="16"/>
  <c r="F797" i="16" s="1"/>
  <c r="P797" i="16" s="1"/>
  <c r="D796" i="16"/>
  <c r="C796" i="16"/>
  <c r="F796" i="16" s="1"/>
  <c r="P796" i="16" s="1"/>
  <c r="D795" i="16"/>
  <c r="C795" i="16"/>
  <c r="F795" i="16" s="1"/>
  <c r="D794" i="16"/>
  <c r="C794" i="16"/>
  <c r="F794" i="16" s="1"/>
  <c r="P794" i="16" s="1"/>
  <c r="D793" i="16"/>
  <c r="C793" i="16"/>
  <c r="F793" i="16" s="1"/>
  <c r="P793" i="16" s="1"/>
  <c r="D792" i="16"/>
  <c r="C792" i="16"/>
  <c r="F792" i="16" s="1"/>
  <c r="P792" i="16" s="1"/>
  <c r="D791" i="16"/>
  <c r="C791" i="16"/>
  <c r="F791" i="16" s="1"/>
  <c r="D790" i="16"/>
  <c r="C790" i="16"/>
  <c r="F790" i="16" s="1"/>
  <c r="P790" i="16" s="1"/>
  <c r="D789" i="16"/>
  <c r="C789" i="16"/>
  <c r="F789" i="16" s="1"/>
  <c r="D788" i="16"/>
  <c r="C788" i="16"/>
  <c r="F788" i="16" s="1"/>
  <c r="P788" i="16" s="1"/>
  <c r="D787" i="16"/>
  <c r="C787" i="16"/>
  <c r="F787" i="16" s="1"/>
  <c r="P787" i="16" s="1"/>
  <c r="D786" i="16"/>
  <c r="C786" i="16"/>
  <c r="F786" i="16" s="1"/>
  <c r="P786" i="16" s="1"/>
  <c r="D785" i="16"/>
  <c r="C785" i="16"/>
  <c r="F785" i="16" s="1"/>
  <c r="D784" i="16"/>
  <c r="C784" i="16"/>
  <c r="F784" i="16" s="1"/>
  <c r="P784" i="16" s="1"/>
  <c r="D783" i="16"/>
  <c r="C783" i="16"/>
  <c r="F783" i="16" s="1"/>
  <c r="D782" i="16"/>
  <c r="C782" i="16"/>
  <c r="F782" i="16" s="1"/>
  <c r="P782" i="16" s="1"/>
  <c r="D781" i="16"/>
  <c r="C781" i="16"/>
  <c r="F781" i="16" s="1"/>
  <c r="P781" i="16" s="1"/>
  <c r="D780" i="16"/>
  <c r="C780" i="16"/>
  <c r="F780" i="16" s="1"/>
  <c r="P780" i="16" s="1"/>
  <c r="D779" i="16"/>
  <c r="C779" i="16"/>
  <c r="F779" i="16" s="1"/>
  <c r="D778" i="16"/>
  <c r="C778" i="16"/>
  <c r="F778" i="16" s="1"/>
  <c r="P778" i="16" s="1"/>
  <c r="D777" i="16"/>
  <c r="C777" i="16"/>
  <c r="F777" i="16" s="1"/>
  <c r="P777" i="16" s="1"/>
  <c r="D776" i="16"/>
  <c r="C776" i="16"/>
  <c r="F776" i="16" s="1"/>
  <c r="P776" i="16" s="1"/>
  <c r="D775" i="16"/>
  <c r="C775" i="16"/>
  <c r="F775" i="16" s="1"/>
  <c r="D774" i="16"/>
  <c r="C774" i="16"/>
  <c r="F774" i="16" s="1"/>
  <c r="P774" i="16" s="1"/>
  <c r="D773" i="16"/>
  <c r="C773" i="16"/>
  <c r="F773" i="16" s="1"/>
  <c r="D772" i="16"/>
  <c r="C772" i="16"/>
  <c r="F772" i="16" s="1"/>
  <c r="P772" i="16" s="1"/>
  <c r="D771" i="16"/>
  <c r="C771" i="16"/>
  <c r="F771" i="16" s="1"/>
  <c r="P771" i="16" s="1"/>
  <c r="D770" i="16"/>
  <c r="C770" i="16"/>
  <c r="F770" i="16" s="1"/>
  <c r="P770" i="16" s="1"/>
  <c r="D769" i="16"/>
  <c r="C769" i="16"/>
  <c r="F769" i="16" s="1"/>
  <c r="D768" i="16"/>
  <c r="C768" i="16"/>
  <c r="F768" i="16" s="1"/>
  <c r="D767" i="16"/>
  <c r="C767" i="16"/>
  <c r="F767" i="16" s="1"/>
  <c r="D766" i="16"/>
  <c r="C766" i="16"/>
  <c r="F766" i="16" s="1"/>
  <c r="D765" i="16"/>
  <c r="C765" i="16"/>
  <c r="F765" i="16" s="1"/>
  <c r="P765" i="16" s="1"/>
  <c r="D764" i="16"/>
  <c r="C764" i="16"/>
  <c r="F764" i="16" s="1"/>
  <c r="P764" i="16" s="1"/>
  <c r="D763" i="16"/>
  <c r="C763" i="16"/>
  <c r="F763" i="16" s="1"/>
  <c r="D762" i="16"/>
  <c r="C762" i="16"/>
  <c r="F762" i="16" s="1"/>
  <c r="P762" i="16" s="1"/>
  <c r="D761" i="16"/>
  <c r="C761" i="16"/>
  <c r="F761" i="16" s="1"/>
  <c r="P761" i="16" s="1"/>
  <c r="D760" i="16"/>
  <c r="C760" i="16"/>
  <c r="F760" i="16" s="1"/>
  <c r="D759" i="16"/>
  <c r="C759" i="16"/>
  <c r="F759" i="16" s="1"/>
  <c r="D758" i="16"/>
  <c r="C758" i="16"/>
  <c r="F758" i="16" s="1"/>
  <c r="P758" i="16" s="1"/>
  <c r="D757" i="16"/>
  <c r="C757" i="16"/>
  <c r="F757" i="16" s="1"/>
  <c r="P757" i="16" s="1"/>
  <c r="D756" i="16"/>
  <c r="C756" i="16"/>
  <c r="F756" i="16" s="1"/>
  <c r="P756" i="16" s="1"/>
  <c r="D755" i="16"/>
  <c r="C755" i="16"/>
  <c r="F755" i="16" s="1"/>
  <c r="D754" i="16"/>
  <c r="C754" i="16"/>
  <c r="F754" i="16" s="1"/>
  <c r="P754" i="16" s="1"/>
  <c r="D753" i="16"/>
  <c r="C753" i="16"/>
  <c r="F753" i="16" s="1"/>
  <c r="P753" i="16" s="1"/>
  <c r="D752" i="16"/>
  <c r="C752" i="16"/>
  <c r="F752" i="16" s="1"/>
  <c r="D751" i="16"/>
  <c r="C751" i="16"/>
  <c r="F751" i="16" s="1"/>
  <c r="D750" i="16"/>
  <c r="C750" i="16"/>
  <c r="F750" i="16" s="1"/>
  <c r="D749" i="16"/>
  <c r="C749" i="16"/>
  <c r="F749" i="16" s="1"/>
  <c r="D748" i="16"/>
  <c r="C748" i="16"/>
  <c r="F748" i="16" s="1"/>
  <c r="D747" i="16"/>
  <c r="C747" i="16"/>
  <c r="F747" i="16" s="1"/>
  <c r="P747" i="16" s="1"/>
  <c r="D746" i="16"/>
  <c r="C746" i="16"/>
  <c r="F746" i="16" s="1"/>
  <c r="P746" i="16" s="1"/>
  <c r="D745" i="16"/>
  <c r="C745" i="16"/>
  <c r="F745" i="16" s="1"/>
  <c r="P745" i="16" s="1"/>
  <c r="D744" i="16"/>
  <c r="C744" i="16"/>
  <c r="F744" i="16" s="1"/>
  <c r="P744" i="16" s="1"/>
  <c r="D743" i="16"/>
  <c r="C743" i="16"/>
  <c r="F743" i="16" s="1"/>
  <c r="D742" i="16"/>
  <c r="C742" i="16"/>
  <c r="F742" i="16" s="1"/>
  <c r="P742" i="16" s="1"/>
  <c r="D741" i="16"/>
  <c r="C741" i="16"/>
  <c r="F741" i="16" s="1"/>
  <c r="D740" i="16"/>
  <c r="C740" i="16"/>
  <c r="F740" i="16" s="1"/>
  <c r="P740" i="16" s="1"/>
  <c r="D739" i="16"/>
  <c r="C739" i="16"/>
  <c r="F739" i="16" s="1"/>
  <c r="P739" i="16" s="1"/>
  <c r="D738" i="16"/>
  <c r="C738" i="16"/>
  <c r="F738" i="16" s="1"/>
  <c r="P738" i="16" s="1"/>
  <c r="D737" i="16"/>
  <c r="C737" i="16"/>
  <c r="F737" i="16" s="1"/>
  <c r="P737" i="16" s="1"/>
  <c r="D736" i="16"/>
  <c r="C736" i="16"/>
  <c r="F736" i="16" s="1"/>
  <c r="P736" i="16" s="1"/>
  <c r="D735" i="16"/>
  <c r="C735" i="16"/>
  <c r="F735" i="16" s="1"/>
  <c r="D734" i="16"/>
  <c r="C734" i="16"/>
  <c r="F734" i="16" s="1"/>
  <c r="P734" i="16" s="1"/>
  <c r="D733" i="16"/>
  <c r="C733" i="16"/>
  <c r="F733" i="16" s="1"/>
  <c r="D732" i="16"/>
  <c r="C732" i="16"/>
  <c r="F732" i="16" s="1"/>
  <c r="D731" i="16"/>
  <c r="C731" i="16"/>
  <c r="F731" i="16" s="1"/>
  <c r="P731" i="16" s="1"/>
  <c r="D730" i="16"/>
  <c r="C730" i="16"/>
  <c r="F730" i="16" s="1"/>
  <c r="P730" i="16" s="1"/>
  <c r="D729" i="16"/>
  <c r="C729" i="16"/>
  <c r="F729" i="16" s="1"/>
  <c r="D728" i="16"/>
  <c r="C728" i="16"/>
  <c r="F728" i="16" s="1"/>
  <c r="P728" i="16" s="1"/>
  <c r="D727" i="16"/>
  <c r="C727" i="16"/>
  <c r="F727" i="16" s="1"/>
  <c r="D726" i="16"/>
  <c r="C726" i="16"/>
  <c r="F726" i="16" s="1"/>
  <c r="P726" i="16" s="1"/>
  <c r="D725" i="16"/>
  <c r="C725" i="16"/>
  <c r="F725" i="16" s="1"/>
  <c r="P725" i="16" s="1"/>
  <c r="D724" i="16"/>
  <c r="C724" i="16"/>
  <c r="F724" i="16" s="1"/>
  <c r="P724" i="16" s="1"/>
  <c r="D723" i="16"/>
  <c r="C723" i="16"/>
  <c r="F723" i="16" s="1"/>
  <c r="P723" i="16" s="1"/>
  <c r="D722" i="16"/>
  <c r="C722" i="16"/>
  <c r="F722" i="16" s="1"/>
  <c r="P722" i="16" s="1"/>
  <c r="D721" i="16"/>
  <c r="C721" i="16"/>
  <c r="F721" i="16" s="1"/>
  <c r="D720" i="16"/>
  <c r="C720" i="16"/>
  <c r="F720" i="16" s="1"/>
  <c r="P720" i="16" s="1"/>
  <c r="D719" i="16"/>
  <c r="C719" i="16"/>
  <c r="F719" i="16" s="1"/>
  <c r="D718" i="16"/>
  <c r="C718" i="16"/>
  <c r="F718" i="16" s="1"/>
  <c r="P718" i="16" s="1"/>
  <c r="D717" i="16"/>
  <c r="C717" i="16"/>
  <c r="F717" i="16" s="1"/>
  <c r="P717" i="16" s="1"/>
  <c r="D716" i="16"/>
  <c r="C716" i="16"/>
  <c r="F716" i="16" s="1"/>
  <c r="D715" i="16"/>
  <c r="C715" i="16"/>
  <c r="F715" i="16" s="1"/>
  <c r="P715" i="16" s="1"/>
  <c r="D714" i="16"/>
  <c r="C714" i="16"/>
  <c r="F714" i="16" s="1"/>
  <c r="D713" i="16"/>
  <c r="C713" i="16"/>
  <c r="F713" i="16" s="1"/>
  <c r="D712" i="16"/>
  <c r="C712" i="16"/>
  <c r="F712" i="16" s="1"/>
  <c r="P712" i="16" s="1"/>
  <c r="D711" i="16"/>
  <c r="C711" i="16"/>
  <c r="F711" i="16" s="1"/>
  <c r="D710" i="16"/>
  <c r="C710" i="16"/>
  <c r="F710" i="16" s="1"/>
  <c r="P710" i="16" s="1"/>
  <c r="D709" i="16"/>
  <c r="C709" i="16"/>
  <c r="F709" i="16" s="1"/>
  <c r="P709" i="16" s="1"/>
  <c r="D708" i="16"/>
  <c r="C708" i="16"/>
  <c r="F708" i="16" s="1"/>
  <c r="P708" i="16" s="1"/>
  <c r="D707" i="16"/>
  <c r="C707" i="16"/>
  <c r="F707" i="16" s="1"/>
  <c r="D706" i="16"/>
  <c r="C706" i="16"/>
  <c r="F706" i="16" s="1"/>
  <c r="P706" i="16" s="1"/>
  <c r="D705" i="16"/>
  <c r="C705" i="16"/>
  <c r="F705" i="16" s="1"/>
  <c r="P705" i="16" s="1"/>
  <c r="D704" i="16"/>
  <c r="C704" i="16"/>
  <c r="F704" i="16" s="1"/>
  <c r="P704" i="16" s="1"/>
  <c r="D703" i="16"/>
  <c r="C703" i="16"/>
  <c r="F703" i="16" s="1"/>
  <c r="D702" i="16"/>
  <c r="C702" i="16"/>
  <c r="F702" i="16" s="1"/>
  <c r="P702" i="16" s="1"/>
  <c r="D701" i="16"/>
  <c r="C701" i="16"/>
  <c r="F701" i="16" s="1"/>
  <c r="P701" i="16" s="1"/>
  <c r="D700" i="16"/>
  <c r="C700" i="16"/>
  <c r="F700" i="16" s="1"/>
  <c r="D699" i="16"/>
  <c r="C699" i="16"/>
  <c r="F699" i="16" s="1"/>
  <c r="D698" i="16"/>
  <c r="C698" i="16"/>
  <c r="F698" i="16" s="1"/>
  <c r="D697" i="16"/>
  <c r="C697" i="16"/>
  <c r="F697" i="16" s="1"/>
  <c r="P697" i="16" s="1"/>
  <c r="D696" i="16"/>
  <c r="C696" i="16"/>
  <c r="F696" i="16" s="1"/>
  <c r="P696" i="16" s="1"/>
  <c r="D695" i="16"/>
  <c r="C695" i="16"/>
  <c r="F695" i="16" s="1"/>
  <c r="D694" i="16"/>
  <c r="C694" i="16"/>
  <c r="F694" i="16" s="1"/>
  <c r="P694" i="16" s="1"/>
  <c r="D693" i="16"/>
  <c r="C693" i="16"/>
  <c r="F693" i="16" s="1"/>
  <c r="P693" i="16" s="1"/>
  <c r="D692" i="16"/>
  <c r="C692" i="16"/>
  <c r="F692" i="16" s="1"/>
  <c r="D691" i="16"/>
  <c r="C691" i="16"/>
  <c r="F691" i="16" s="1"/>
  <c r="D690" i="16"/>
  <c r="C690" i="16"/>
  <c r="F690" i="16" s="1"/>
  <c r="P690" i="16" s="1"/>
  <c r="D689" i="16"/>
  <c r="C689" i="16"/>
  <c r="F689" i="16" s="1"/>
  <c r="P689" i="16" s="1"/>
  <c r="D688" i="16"/>
  <c r="C688" i="16"/>
  <c r="F688" i="16" s="1"/>
  <c r="P688" i="16" s="1"/>
  <c r="D687" i="16"/>
  <c r="C687" i="16"/>
  <c r="F687" i="16" s="1"/>
  <c r="D686" i="16"/>
  <c r="C686" i="16"/>
  <c r="F686" i="16" s="1"/>
  <c r="P686" i="16" s="1"/>
  <c r="D685" i="16"/>
  <c r="C685" i="16"/>
  <c r="F685" i="16" s="1"/>
  <c r="D684" i="16"/>
  <c r="C684" i="16"/>
  <c r="F684" i="16" s="1"/>
  <c r="P684" i="16" s="1"/>
  <c r="D683" i="16"/>
  <c r="C683" i="16"/>
  <c r="F683" i="16" s="1"/>
  <c r="P683" i="16" s="1"/>
  <c r="D682" i="16"/>
  <c r="C682" i="16"/>
  <c r="F682" i="16" s="1"/>
  <c r="D681" i="16"/>
  <c r="C681" i="16"/>
  <c r="F681" i="16" s="1"/>
  <c r="D680" i="16"/>
  <c r="C680" i="16"/>
  <c r="F680" i="16" s="1"/>
  <c r="D679" i="16"/>
  <c r="C679" i="16"/>
  <c r="F679" i="16" s="1"/>
  <c r="D678" i="16"/>
  <c r="C678" i="16"/>
  <c r="F678" i="16" s="1"/>
  <c r="P678" i="16" s="1"/>
  <c r="D677" i="16"/>
  <c r="C677" i="16"/>
  <c r="F677" i="16" s="1"/>
  <c r="D676" i="16"/>
  <c r="C676" i="16"/>
  <c r="F676" i="16" s="1"/>
  <c r="P676" i="16" s="1"/>
  <c r="D675" i="16"/>
  <c r="C675" i="16"/>
  <c r="F675" i="16" s="1"/>
  <c r="P675" i="16" s="1"/>
  <c r="D674" i="16"/>
  <c r="C674" i="16"/>
  <c r="F674" i="16" s="1"/>
  <c r="P674" i="16" s="1"/>
  <c r="D673" i="16"/>
  <c r="C673" i="16"/>
  <c r="F673" i="16" s="1"/>
  <c r="P673" i="16" s="1"/>
  <c r="D672" i="16"/>
  <c r="C672" i="16"/>
  <c r="F672" i="16" s="1"/>
  <c r="P672" i="16" s="1"/>
  <c r="D671" i="16"/>
  <c r="C671" i="16"/>
  <c r="F671" i="16" s="1"/>
  <c r="D670" i="16"/>
  <c r="C670" i="16"/>
  <c r="F670" i="16" s="1"/>
  <c r="P670" i="16" s="1"/>
  <c r="D669" i="16"/>
  <c r="C669" i="16"/>
  <c r="F669" i="16" s="1"/>
  <c r="D668" i="16"/>
  <c r="C668" i="16"/>
  <c r="F668" i="16" s="1"/>
  <c r="P668" i="16" s="1"/>
  <c r="D667" i="16"/>
  <c r="C667" i="16"/>
  <c r="F667" i="16" s="1"/>
  <c r="P667" i="16" s="1"/>
  <c r="D666" i="16"/>
  <c r="C666" i="16"/>
  <c r="F666" i="16" s="1"/>
  <c r="P666" i="16" s="1"/>
  <c r="D665" i="16"/>
  <c r="C665" i="16"/>
  <c r="F665" i="16" s="1"/>
  <c r="D664" i="16"/>
  <c r="C664" i="16"/>
  <c r="F664" i="16" s="1"/>
  <c r="D663" i="16"/>
  <c r="C663" i="16"/>
  <c r="F663" i="16" s="1"/>
  <c r="D662" i="16"/>
  <c r="C662" i="16"/>
  <c r="F662" i="16" s="1"/>
  <c r="P662" i="16" s="1"/>
  <c r="D661" i="16"/>
  <c r="C661" i="16"/>
  <c r="F661" i="16" s="1"/>
  <c r="D660" i="16"/>
  <c r="C660" i="16"/>
  <c r="F660" i="16" s="1"/>
  <c r="P660" i="16" s="1"/>
  <c r="D659" i="16"/>
  <c r="C659" i="16"/>
  <c r="F659" i="16" s="1"/>
  <c r="P659" i="16" s="1"/>
  <c r="D658" i="16"/>
  <c r="C658" i="16"/>
  <c r="F658" i="16" s="1"/>
  <c r="D657" i="16"/>
  <c r="C657" i="16"/>
  <c r="F657" i="16" s="1"/>
  <c r="D656" i="16"/>
  <c r="C656" i="16"/>
  <c r="F656" i="16" s="1"/>
  <c r="P656" i="16" s="1"/>
  <c r="D655" i="16"/>
  <c r="C655" i="16"/>
  <c r="F655" i="16" s="1"/>
  <c r="P655" i="16" s="1"/>
  <c r="D654" i="16"/>
  <c r="C654" i="16"/>
  <c r="F654" i="16" s="1"/>
  <c r="P654" i="16" s="1"/>
  <c r="D653" i="16"/>
  <c r="C653" i="16"/>
  <c r="F653" i="16" s="1"/>
  <c r="D652" i="16"/>
  <c r="C652" i="16"/>
  <c r="F652" i="16" s="1"/>
  <c r="P652" i="16" s="1"/>
  <c r="D651" i="16"/>
  <c r="C651" i="16"/>
  <c r="F651" i="16" s="1"/>
  <c r="D650" i="16"/>
  <c r="C650" i="16"/>
  <c r="F650" i="16" s="1"/>
  <c r="P650" i="16" s="1"/>
  <c r="D649" i="16"/>
  <c r="C649" i="16"/>
  <c r="F649" i="16" s="1"/>
  <c r="D648" i="16"/>
  <c r="C648" i="16"/>
  <c r="F648" i="16" s="1"/>
  <c r="D647" i="16"/>
  <c r="C647" i="16"/>
  <c r="F647" i="16" s="1"/>
  <c r="P647" i="16" s="1"/>
  <c r="D646" i="16"/>
  <c r="C646" i="16"/>
  <c r="F646" i="16" s="1"/>
  <c r="D645" i="16"/>
  <c r="C645" i="16"/>
  <c r="F645" i="16" s="1"/>
  <c r="P645" i="16" s="1"/>
  <c r="D644" i="16"/>
  <c r="C644" i="16"/>
  <c r="F644" i="16" s="1"/>
  <c r="P644" i="16" s="1"/>
  <c r="D643" i="16"/>
  <c r="C643" i="16"/>
  <c r="F643" i="16" s="1"/>
  <c r="D642" i="16"/>
  <c r="C642" i="16"/>
  <c r="F642" i="16" s="1"/>
  <c r="P642" i="16" s="1"/>
  <c r="D641" i="16"/>
  <c r="C641" i="16"/>
  <c r="F641" i="16" s="1"/>
  <c r="D640" i="16"/>
  <c r="C640" i="16"/>
  <c r="F640" i="16" s="1"/>
  <c r="P640" i="16" s="1"/>
  <c r="D639" i="16"/>
  <c r="C639" i="16"/>
  <c r="F639" i="16" s="1"/>
  <c r="D638" i="16"/>
  <c r="C638" i="16"/>
  <c r="F638" i="16" s="1"/>
  <c r="D637" i="16"/>
  <c r="C637" i="16"/>
  <c r="F637" i="16" s="1"/>
  <c r="D636" i="16"/>
  <c r="C636" i="16"/>
  <c r="F636" i="16" s="1"/>
  <c r="P636" i="16" s="1"/>
  <c r="D635" i="16"/>
  <c r="C635" i="16"/>
  <c r="F635" i="16" s="1"/>
  <c r="D634" i="16"/>
  <c r="C634" i="16"/>
  <c r="F634" i="16" s="1"/>
  <c r="P634" i="16" s="1"/>
  <c r="D633" i="16"/>
  <c r="C633" i="16"/>
  <c r="F633" i="16" s="1"/>
  <c r="D632" i="16"/>
  <c r="C632" i="16"/>
  <c r="F632" i="16" s="1"/>
  <c r="D631" i="16"/>
  <c r="C631" i="16"/>
  <c r="F631" i="16" s="1"/>
  <c r="D630" i="16"/>
  <c r="C630" i="16"/>
  <c r="F630" i="16" s="1"/>
  <c r="D629" i="16"/>
  <c r="C629" i="16"/>
  <c r="F629" i="16" s="1"/>
  <c r="D628" i="16"/>
  <c r="C628" i="16"/>
  <c r="F628" i="16" s="1"/>
  <c r="P628" i="16" s="1"/>
  <c r="D627" i="16"/>
  <c r="C627" i="16"/>
  <c r="F627" i="16" s="1"/>
  <c r="P627" i="16" s="1"/>
  <c r="D626" i="16"/>
  <c r="C626" i="16"/>
  <c r="F626" i="16" s="1"/>
  <c r="D625" i="16"/>
  <c r="C625" i="16"/>
  <c r="F625" i="16" s="1"/>
  <c r="D624" i="16"/>
  <c r="C624" i="16"/>
  <c r="F624" i="16" s="1"/>
  <c r="P624" i="16" s="1"/>
  <c r="D623" i="16"/>
  <c r="C623" i="16"/>
  <c r="F623" i="16" s="1"/>
  <c r="D622" i="16"/>
  <c r="C622" i="16"/>
  <c r="F622" i="16" s="1"/>
  <c r="P622" i="16" s="1"/>
  <c r="D621" i="16"/>
  <c r="C621" i="16"/>
  <c r="F621" i="16" s="1"/>
  <c r="P621" i="16" s="1"/>
  <c r="D620" i="16"/>
  <c r="C620" i="16"/>
  <c r="F620" i="16" s="1"/>
  <c r="P620" i="16" s="1"/>
  <c r="D619" i="16"/>
  <c r="C619" i="16"/>
  <c r="F619" i="16" s="1"/>
  <c r="D618" i="16"/>
  <c r="C618" i="16"/>
  <c r="F618" i="16" s="1"/>
  <c r="P618" i="16" s="1"/>
  <c r="D617" i="16"/>
  <c r="C617" i="16"/>
  <c r="F617" i="16" s="1"/>
  <c r="D616" i="16"/>
  <c r="C616" i="16"/>
  <c r="F616" i="16" s="1"/>
  <c r="D615" i="16"/>
  <c r="C615" i="16"/>
  <c r="F615" i="16" s="1"/>
  <c r="D614" i="16"/>
  <c r="C614" i="16"/>
  <c r="F614" i="16" s="1"/>
  <c r="P614" i="16" s="1"/>
  <c r="D613" i="16"/>
  <c r="C613" i="16"/>
  <c r="F613" i="16" s="1"/>
  <c r="D612" i="16"/>
  <c r="C612" i="16"/>
  <c r="F612" i="16" s="1"/>
  <c r="D611" i="16"/>
  <c r="C611" i="16"/>
  <c r="F611" i="16" s="1"/>
  <c r="D610" i="16"/>
  <c r="C610" i="16"/>
  <c r="F610" i="16" s="1"/>
  <c r="D609" i="16"/>
  <c r="C609" i="16"/>
  <c r="F609" i="16" s="1"/>
  <c r="D608" i="16"/>
  <c r="C608" i="16"/>
  <c r="F608" i="16" s="1"/>
  <c r="D607" i="16"/>
  <c r="C607" i="16"/>
  <c r="F607" i="16" s="1"/>
  <c r="D606" i="16"/>
  <c r="C606" i="16"/>
  <c r="F606" i="16" s="1"/>
  <c r="P606" i="16" s="1"/>
  <c r="D605" i="16"/>
  <c r="C605" i="16"/>
  <c r="F605" i="16" s="1"/>
  <c r="P605" i="16" s="1"/>
  <c r="D604" i="16"/>
  <c r="C604" i="16"/>
  <c r="F604" i="16" s="1"/>
  <c r="P604" i="16" s="1"/>
  <c r="D603" i="16"/>
  <c r="C603" i="16"/>
  <c r="F603" i="16" s="1"/>
  <c r="D602" i="16"/>
  <c r="C602" i="16"/>
  <c r="F602" i="16" s="1"/>
  <c r="P602" i="16" s="1"/>
  <c r="D601" i="16"/>
  <c r="C601" i="16"/>
  <c r="F601" i="16" s="1"/>
  <c r="D600" i="16"/>
  <c r="C600" i="16"/>
  <c r="F600" i="16" s="1"/>
  <c r="P600" i="16" s="1"/>
  <c r="D599" i="16"/>
  <c r="C599" i="16"/>
  <c r="F599" i="16" s="1"/>
  <c r="D598" i="16"/>
  <c r="C598" i="16"/>
  <c r="F598" i="16" s="1"/>
  <c r="D597" i="16"/>
  <c r="C597" i="16"/>
  <c r="F597" i="16" s="1"/>
  <c r="D596" i="16"/>
  <c r="C596" i="16"/>
  <c r="F596" i="16" s="1"/>
  <c r="P596" i="16" s="1"/>
  <c r="D595" i="16"/>
  <c r="C595" i="16"/>
  <c r="F595" i="16" s="1"/>
  <c r="P595" i="16" s="1"/>
  <c r="D594" i="16"/>
  <c r="C594" i="16"/>
  <c r="F594" i="16" s="1"/>
  <c r="P594" i="16" s="1"/>
  <c r="D593" i="16"/>
  <c r="C593" i="16"/>
  <c r="F593" i="16" s="1"/>
  <c r="D592" i="16"/>
  <c r="C592" i="16"/>
  <c r="F592" i="16" s="1"/>
  <c r="D591" i="16"/>
  <c r="C591" i="16"/>
  <c r="F591" i="16" s="1"/>
  <c r="D590" i="16"/>
  <c r="C590" i="16"/>
  <c r="F590" i="16" s="1"/>
  <c r="P590" i="16" s="1"/>
  <c r="D589" i="16"/>
  <c r="C589" i="16"/>
  <c r="F589" i="16" s="1"/>
  <c r="P589" i="16" s="1"/>
  <c r="D588" i="16"/>
  <c r="C588" i="16"/>
  <c r="F588" i="16" s="1"/>
  <c r="P588" i="16" s="1"/>
  <c r="D587" i="16"/>
  <c r="C587" i="16"/>
  <c r="F587" i="16" s="1"/>
  <c r="D586" i="16"/>
  <c r="C586" i="16"/>
  <c r="F586" i="16" s="1"/>
  <c r="P586" i="16" s="1"/>
  <c r="D585" i="16"/>
  <c r="C585" i="16"/>
  <c r="F585" i="16" s="1"/>
  <c r="D584" i="16"/>
  <c r="C584" i="16"/>
  <c r="F584" i="16" s="1"/>
  <c r="P584" i="16" s="1"/>
  <c r="D583" i="16"/>
  <c r="C583" i="16"/>
  <c r="F583" i="16" s="1"/>
  <c r="P583" i="16" s="1"/>
  <c r="D582" i="16"/>
  <c r="C582" i="16"/>
  <c r="F582" i="16" s="1"/>
  <c r="P582" i="16" s="1"/>
  <c r="D581" i="16"/>
  <c r="C581" i="16"/>
  <c r="F581" i="16" s="1"/>
  <c r="D580" i="16"/>
  <c r="C580" i="16"/>
  <c r="F580" i="16" s="1"/>
  <c r="P580" i="16" s="1"/>
  <c r="D579" i="16"/>
  <c r="C579" i="16"/>
  <c r="F579" i="16" s="1"/>
  <c r="D578" i="16"/>
  <c r="C578" i="16"/>
  <c r="F578" i="16" s="1"/>
  <c r="D577" i="16"/>
  <c r="C577" i="16"/>
  <c r="F577" i="16" s="1"/>
  <c r="D576" i="16"/>
  <c r="C576" i="16"/>
  <c r="F576" i="16" s="1"/>
  <c r="P576" i="16" s="1"/>
  <c r="D575" i="16"/>
  <c r="C575" i="16"/>
  <c r="F575" i="16" s="1"/>
  <c r="D574" i="16"/>
  <c r="C574" i="16"/>
  <c r="F574" i="16" s="1"/>
  <c r="D573" i="16"/>
  <c r="C573" i="16"/>
  <c r="F573" i="16" s="1"/>
  <c r="P573" i="16" s="1"/>
  <c r="D572" i="16"/>
  <c r="C572" i="16"/>
  <c r="F572" i="16" s="1"/>
  <c r="P572" i="16" s="1"/>
  <c r="D571" i="16"/>
  <c r="C571" i="16"/>
  <c r="F571" i="16" s="1"/>
  <c r="D570" i="16"/>
  <c r="C570" i="16"/>
  <c r="F570" i="16" s="1"/>
  <c r="P570" i="16" s="1"/>
  <c r="D569" i="16"/>
  <c r="C569" i="16"/>
  <c r="F569" i="16" s="1"/>
  <c r="D568" i="16"/>
  <c r="C568" i="16"/>
  <c r="F568" i="16" s="1"/>
  <c r="P568" i="16" s="1"/>
  <c r="D567" i="16"/>
  <c r="C567" i="16"/>
  <c r="F567" i="16" s="1"/>
  <c r="D566" i="16"/>
  <c r="C566" i="16"/>
  <c r="F566" i="16" s="1"/>
  <c r="P566" i="16" s="1"/>
  <c r="D565" i="16"/>
  <c r="C565" i="16"/>
  <c r="F565" i="16" s="1"/>
  <c r="D564" i="16"/>
  <c r="C564" i="16"/>
  <c r="F564" i="16" s="1"/>
  <c r="P564" i="16" s="1"/>
  <c r="D563" i="16"/>
  <c r="C563" i="16"/>
  <c r="F563" i="16" s="1"/>
  <c r="P563" i="16" s="1"/>
  <c r="D562" i="16"/>
  <c r="C562" i="16"/>
  <c r="F562" i="16" s="1"/>
  <c r="P562" i="16" s="1"/>
  <c r="D561" i="16"/>
  <c r="C561" i="16"/>
  <c r="F561" i="16" s="1"/>
  <c r="D560" i="16"/>
  <c r="C560" i="16"/>
  <c r="F560" i="16" s="1"/>
  <c r="P560" i="16" s="1"/>
  <c r="D559" i="16"/>
  <c r="C559" i="16"/>
  <c r="F559" i="16" s="1"/>
  <c r="D558" i="16"/>
  <c r="C558" i="16"/>
  <c r="F558" i="16" s="1"/>
  <c r="P558" i="16" s="1"/>
  <c r="D557" i="16"/>
  <c r="C557" i="16"/>
  <c r="F557" i="16" s="1"/>
  <c r="D556" i="16"/>
  <c r="C556" i="16"/>
  <c r="F556" i="16" s="1"/>
  <c r="P556" i="16" s="1"/>
  <c r="D555" i="16"/>
  <c r="C555" i="16"/>
  <c r="F555" i="16" s="1"/>
  <c r="D554" i="16"/>
  <c r="C554" i="16"/>
  <c r="F554" i="16" s="1"/>
  <c r="D553" i="16"/>
  <c r="C553" i="16"/>
  <c r="F553" i="16" s="1"/>
  <c r="D552" i="16"/>
  <c r="C552" i="16"/>
  <c r="F552" i="16" s="1"/>
  <c r="P552" i="16" s="1"/>
  <c r="D551" i="16"/>
  <c r="C551" i="16"/>
  <c r="F551" i="16" s="1"/>
  <c r="P551" i="16" s="1"/>
  <c r="D550" i="16"/>
  <c r="C550" i="16"/>
  <c r="F550" i="16" s="1"/>
  <c r="P550" i="16" s="1"/>
  <c r="D549" i="16"/>
  <c r="C549" i="16"/>
  <c r="F549" i="16" s="1"/>
  <c r="D548" i="16"/>
  <c r="C548" i="16"/>
  <c r="F548" i="16" s="1"/>
  <c r="P548" i="16" s="1"/>
  <c r="D547" i="16"/>
  <c r="C547" i="16"/>
  <c r="F547" i="16" s="1"/>
  <c r="D546" i="16"/>
  <c r="C546" i="16"/>
  <c r="F546" i="16" s="1"/>
  <c r="D545" i="16"/>
  <c r="C545" i="16"/>
  <c r="F545" i="16" s="1"/>
  <c r="D544" i="16"/>
  <c r="C544" i="16"/>
  <c r="F544" i="16" s="1"/>
  <c r="P544" i="16" s="1"/>
  <c r="D543" i="16"/>
  <c r="C543" i="16"/>
  <c r="F543" i="16" s="1"/>
  <c r="D542" i="16"/>
  <c r="C542" i="16"/>
  <c r="F542" i="16" s="1"/>
  <c r="P542" i="16" s="1"/>
  <c r="D541" i="16"/>
  <c r="C541" i="16"/>
  <c r="F541" i="16" s="1"/>
  <c r="P541" i="16" s="1"/>
  <c r="D540" i="16"/>
  <c r="C540" i="16"/>
  <c r="F540" i="16" s="1"/>
  <c r="P540" i="16" s="1"/>
  <c r="D539" i="16"/>
  <c r="C539" i="16"/>
  <c r="F539" i="16" s="1"/>
  <c r="D538" i="16"/>
  <c r="C538" i="16"/>
  <c r="F538" i="16" s="1"/>
  <c r="P538" i="16" s="1"/>
  <c r="D537" i="16"/>
  <c r="C537" i="16"/>
  <c r="F537" i="16" s="1"/>
  <c r="D536" i="16"/>
  <c r="C536" i="16"/>
  <c r="F536" i="16" s="1"/>
  <c r="P536" i="16" s="1"/>
  <c r="D535" i="16"/>
  <c r="C535" i="16"/>
  <c r="F535" i="16" s="1"/>
  <c r="D534" i="16"/>
  <c r="C534" i="16"/>
  <c r="F534" i="16" s="1"/>
  <c r="P534" i="16" s="1"/>
  <c r="D533" i="16"/>
  <c r="C533" i="16"/>
  <c r="F533" i="16" s="1"/>
  <c r="D532" i="16"/>
  <c r="C532" i="16"/>
  <c r="F532" i="16" s="1"/>
  <c r="D531" i="16"/>
  <c r="C531" i="16"/>
  <c r="F531" i="16" s="1"/>
  <c r="P531" i="16" s="1"/>
  <c r="D530" i="16"/>
  <c r="C530" i="16"/>
  <c r="F530" i="16" s="1"/>
  <c r="D529" i="16"/>
  <c r="C529" i="16"/>
  <c r="F529" i="16" s="1"/>
  <c r="D528" i="16"/>
  <c r="C528" i="16"/>
  <c r="F528" i="16" s="1"/>
  <c r="P528" i="16" s="1"/>
  <c r="D527" i="16"/>
  <c r="C527" i="16"/>
  <c r="F527" i="16" s="1"/>
  <c r="D526" i="16"/>
  <c r="C526" i="16"/>
  <c r="F526" i="16" s="1"/>
  <c r="P526" i="16" s="1"/>
  <c r="D525" i="16"/>
  <c r="C525" i="16"/>
  <c r="F525" i="16" s="1"/>
  <c r="P525" i="16" s="1"/>
  <c r="D524" i="16"/>
  <c r="C524" i="16"/>
  <c r="F524" i="16" s="1"/>
  <c r="P524" i="16" s="1"/>
  <c r="D523" i="16"/>
  <c r="C523" i="16"/>
  <c r="F523" i="16" s="1"/>
  <c r="D522" i="16"/>
  <c r="C522" i="16"/>
  <c r="F522" i="16" s="1"/>
  <c r="P522" i="16" s="1"/>
  <c r="D521" i="16"/>
  <c r="C521" i="16"/>
  <c r="F521" i="16" s="1"/>
  <c r="D520" i="16"/>
  <c r="C520" i="16"/>
  <c r="F520" i="16" s="1"/>
  <c r="P520" i="16" s="1"/>
  <c r="D519" i="16"/>
  <c r="C519" i="16"/>
  <c r="F519" i="16" s="1"/>
  <c r="D518" i="16"/>
  <c r="C518" i="16"/>
  <c r="F518" i="16" s="1"/>
  <c r="D517" i="16"/>
  <c r="C517" i="16"/>
  <c r="F517" i="16" s="1"/>
  <c r="P517" i="16" s="1"/>
  <c r="D516" i="16"/>
  <c r="C516" i="16"/>
  <c r="F516" i="16" s="1"/>
  <c r="P516" i="16" s="1"/>
  <c r="D515" i="16"/>
  <c r="C515" i="16"/>
  <c r="F515" i="16" s="1"/>
  <c r="D514" i="16"/>
  <c r="C514" i="16"/>
  <c r="F514" i="16" s="1"/>
  <c r="P514" i="16" s="1"/>
  <c r="D513" i="16"/>
  <c r="C513" i="16"/>
  <c r="F513" i="16" s="1"/>
  <c r="D512" i="16"/>
  <c r="C512" i="16"/>
  <c r="F512" i="16" s="1"/>
  <c r="D511" i="16"/>
  <c r="C511" i="16"/>
  <c r="F511" i="16" s="1"/>
  <c r="D510" i="16"/>
  <c r="C510" i="16"/>
  <c r="F510" i="16" s="1"/>
  <c r="P510" i="16" s="1"/>
  <c r="D509" i="16"/>
  <c r="C509" i="16"/>
  <c r="F509" i="16" s="1"/>
  <c r="D508" i="16"/>
  <c r="C508" i="16"/>
  <c r="F508" i="16" s="1"/>
  <c r="D507" i="16"/>
  <c r="C507" i="16"/>
  <c r="F507" i="16" s="1"/>
  <c r="P507" i="16" s="1"/>
  <c r="D506" i="16"/>
  <c r="C506" i="16"/>
  <c r="F506" i="16" s="1"/>
  <c r="D505" i="16"/>
  <c r="C505" i="16"/>
  <c r="F505" i="16" s="1"/>
  <c r="D504" i="16"/>
  <c r="C504" i="16"/>
  <c r="F504" i="16" s="1"/>
  <c r="P504" i="16" s="1"/>
  <c r="D503" i="16"/>
  <c r="C503" i="16"/>
  <c r="F503" i="16" s="1"/>
  <c r="D502" i="16"/>
  <c r="C502" i="16"/>
  <c r="F502" i="16" s="1"/>
  <c r="P502" i="16" s="1"/>
  <c r="D501" i="16"/>
  <c r="C501" i="16"/>
  <c r="F501" i="16" s="1"/>
  <c r="P501" i="16" s="1"/>
  <c r="D500" i="16"/>
  <c r="C500" i="16"/>
  <c r="F500" i="16" s="1"/>
  <c r="P500" i="16" s="1"/>
  <c r="D499" i="16"/>
  <c r="C499" i="16"/>
  <c r="F499" i="16" s="1"/>
  <c r="D498" i="16"/>
  <c r="C498" i="16"/>
  <c r="F498" i="16" s="1"/>
  <c r="D497" i="16"/>
  <c r="C497" i="16"/>
  <c r="F497" i="16" s="1"/>
  <c r="P497" i="16" s="1"/>
  <c r="D496" i="16"/>
  <c r="C496" i="16"/>
  <c r="F496" i="16" s="1"/>
  <c r="P496" i="16" s="1"/>
  <c r="D495" i="16"/>
  <c r="C495" i="16"/>
  <c r="F495" i="16" s="1"/>
  <c r="D494" i="16"/>
  <c r="C494" i="16"/>
  <c r="F494" i="16" s="1"/>
  <c r="P494" i="16" s="1"/>
  <c r="D493" i="16"/>
  <c r="C493" i="16"/>
  <c r="F493" i="16" s="1"/>
  <c r="D492" i="16"/>
  <c r="C492" i="16"/>
  <c r="F492" i="16" s="1"/>
  <c r="D491" i="16"/>
  <c r="C491" i="16"/>
  <c r="F491" i="16" s="1"/>
  <c r="D490" i="16"/>
  <c r="C490" i="16"/>
  <c r="F490" i="16" s="1"/>
  <c r="D489" i="16"/>
  <c r="C489" i="16"/>
  <c r="F489" i="16" s="1"/>
  <c r="D488" i="16"/>
  <c r="C488" i="16"/>
  <c r="F488" i="16" s="1"/>
  <c r="D487" i="16"/>
  <c r="C487" i="16"/>
  <c r="F487" i="16" s="1"/>
  <c r="D486" i="16"/>
  <c r="C486" i="16"/>
  <c r="F486" i="16" s="1"/>
  <c r="P486" i="16" s="1"/>
  <c r="D485" i="16"/>
  <c r="C485" i="16"/>
  <c r="F485" i="16" s="1"/>
  <c r="P485" i="16" s="1"/>
  <c r="D484" i="16"/>
  <c r="C484" i="16"/>
  <c r="F484" i="16" s="1"/>
  <c r="P484" i="16" s="1"/>
  <c r="D483" i="16"/>
  <c r="C483" i="16"/>
  <c r="F483" i="16" s="1"/>
  <c r="D482" i="16"/>
  <c r="C482" i="16"/>
  <c r="F482" i="16" s="1"/>
  <c r="D481" i="16"/>
  <c r="C481" i="16"/>
  <c r="F481" i="16" s="1"/>
  <c r="D480" i="16"/>
  <c r="C480" i="16"/>
  <c r="F480" i="16" s="1"/>
  <c r="D479" i="16"/>
  <c r="C479" i="16"/>
  <c r="F479" i="16" s="1"/>
  <c r="D478" i="16"/>
  <c r="C478" i="16"/>
  <c r="F478" i="16" s="1"/>
  <c r="P478" i="16" s="1"/>
  <c r="D477" i="16"/>
  <c r="C477" i="16"/>
  <c r="F477" i="16" s="1"/>
  <c r="D476" i="16"/>
  <c r="C476" i="16"/>
  <c r="F476" i="16" s="1"/>
  <c r="D475" i="16"/>
  <c r="C475" i="16"/>
  <c r="F475" i="16" s="1"/>
  <c r="P475" i="16" s="1"/>
  <c r="D474" i="16"/>
  <c r="C474" i="16"/>
  <c r="F474" i="16" s="1"/>
  <c r="P474" i="16" s="1"/>
  <c r="D473" i="16"/>
  <c r="C473" i="16"/>
  <c r="F473" i="16" s="1"/>
  <c r="D472" i="16"/>
  <c r="C472" i="16"/>
  <c r="F472" i="16" s="1"/>
  <c r="P472" i="16" s="1"/>
  <c r="D471" i="16"/>
  <c r="C471" i="16"/>
  <c r="F471" i="16" s="1"/>
  <c r="D470" i="16"/>
  <c r="C470" i="16"/>
  <c r="F470" i="16" s="1"/>
  <c r="P470" i="16" s="1"/>
  <c r="D469" i="16"/>
  <c r="C469" i="16"/>
  <c r="F469" i="16" s="1"/>
  <c r="D468" i="16"/>
  <c r="C468" i="16"/>
  <c r="F468" i="16" s="1"/>
  <c r="D467" i="16"/>
  <c r="C467" i="16"/>
  <c r="F467" i="16" s="1"/>
  <c r="D466" i="16"/>
  <c r="C466" i="16"/>
  <c r="F466" i="16" s="1"/>
  <c r="D465" i="16"/>
  <c r="C465" i="16"/>
  <c r="F465" i="16" s="1"/>
  <c r="D464" i="16"/>
  <c r="C464" i="16"/>
  <c r="F464" i="16" s="1"/>
  <c r="D463" i="16"/>
  <c r="C463" i="16"/>
  <c r="F463" i="16" s="1"/>
  <c r="P463" i="16" s="1"/>
  <c r="D462" i="16"/>
  <c r="C462" i="16"/>
  <c r="F462" i="16" s="1"/>
  <c r="D461" i="16"/>
  <c r="C461" i="16"/>
  <c r="F461" i="16" s="1"/>
  <c r="D460" i="16"/>
  <c r="C460" i="16"/>
  <c r="F460" i="16" s="1"/>
  <c r="P460" i="16" s="1"/>
  <c r="D459" i="16"/>
  <c r="C459" i="16"/>
  <c r="F459" i="16" s="1"/>
  <c r="D458" i="16"/>
  <c r="C458" i="16"/>
  <c r="F458" i="16" s="1"/>
  <c r="D457" i="16"/>
  <c r="C457" i="16"/>
  <c r="F457" i="16" s="1"/>
  <c r="D456" i="16"/>
  <c r="C456" i="16"/>
  <c r="F456" i="16" s="1"/>
  <c r="D455" i="16"/>
  <c r="C455" i="16"/>
  <c r="F455" i="16" s="1"/>
  <c r="D454" i="16"/>
  <c r="C454" i="16"/>
  <c r="F454" i="16" s="1"/>
  <c r="P454" i="16" s="1"/>
  <c r="D453" i="16"/>
  <c r="C453" i="16"/>
  <c r="F453" i="16" s="1"/>
  <c r="D452" i="16"/>
  <c r="C452" i="16"/>
  <c r="F452" i="16" s="1"/>
  <c r="D451" i="16"/>
  <c r="C451" i="16"/>
  <c r="F451" i="16" s="1"/>
  <c r="P451" i="16" s="1"/>
  <c r="D450" i="16"/>
  <c r="C450" i="16"/>
  <c r="F450" i="16" s="1"/>
  <c r="D449" i="16"/>
  <c r="C449" i="16"/>
  <c r="F449" i="16" s="1"/>
  <c r="D448" i="16"/>
  <c r="C448" i="16"/>
  <c r="F448" i="16" s="1"/>
  <c r="D447" i="16"/>
  <c r="C447" i="16"/>
  <c r="F447" i="16" s="1"/>
  <c r="D446" i="16"/>
  <c r="C446" i="16"/>
  <c r="F446" i="16" s="1"/>
  <c r="D445" i="16"/>
  <c r="C445" i="16"/>
  <c r="F445" i="16" s="1"/>
  <c r="D444" i="16"/>
  <c r="C444" i="16"/>
  <c r="F444" i="16" s="1"/>
  <c r="P444" i="16" s="1"/>
  <c r="D443" i="16"/>
  <c r="C443" i="16"/>
  <c r="F443" i="16" s="1"/>
  <c r="D442" i="16"/>
  <c r="C442" i="16"/>
  <c r="F442" i="16" s="1"/>
  <c r="D441" i="16"/>
  <c r="C441" i="16"/>
  <c r="F441" i="16" s="1"/>
  <c r="P441" i="16" s="1"/>
  <c r="D440" i="16"/>
  <c r="C440" i="16"/>
  <c r="F440" i="16" s="1"/>
  <c r="P440" i="16" s="1"/>
  <c r="D439" i="16"/>
  <c r="C439" i="16"/>
  <c r="F439" i="16" s="1"/>
  <c r="D438" i="16"/>
  <c r="C438" i="16"/>
  <c r="F438" i="16" s="1"/>
  <c r="D437" i="16"/>
  <c r="C437" i="16"/>
  <c r="F437" i="16" s="1"/>
  <c r="D436" i="16"/>
  <c r="C436" i="16"/>
  <c r="F436" i="16" s="1"/>
  <c r="D435" i="16"/>
  <c r="C435" i="16"/>
  <c r="F435" i="16" s="1"/>
  <c r="D434" i="16"/>
  <c r="C434" i="16"/>
  <c r="F434" i="16" s="1"/>
  <c r="D433" i="16"/>
  <c r="C433" i="16"/>
  <c r="F433" i="16" s="1"/>
  <c r="D432" i="16"/>
  <c r="C432" i="16"/>
  <c r="F432" i="16" s="1"/>
  <c r="D431" i="16"/>
  <c r="C431" i="16"/>
  <c r="F431" i="16" s="1"/>
  <c r="P431" i="16" s="1"/>
  <c r="D430" i="16"/>
  <c r="C430" i="16"/>
  <c r="F430" i="16" s="1"/>
  <c r="D429" i="16"/>
  <c r="C429" i="16"/>
  <c r="F429" i="16" s="1"/>
  <c r="D428" i="16"/>
  <c r="C428" i="16"/>
  <c r="F428" i="16" s="1"/>
  <c r="D427" i="16"/>
  <c r="C427" i="16"/>
  <c r="F427" i="16" s="1"/>
  <c r="D426" i="16"/>
  <c r="C426" i="16"/>
  <c r="F426" i="16" s="1"/>
  <c r="P426" i="16" s="1"/>
  <c r="D425" i="16"/>
  <c r="C425" i="16"/>
  <c r="F425" i="16" s="1"/>
  <c r="D424" i="16"/>
  <c r="C424" i="16"/>
  <c r="F424" i="16" s="1"/>
  <c r="D423" i="16"/>
  <c r="C423" i="16"/>
  <c r="F423" i="16" s="1"/>
  <c r="D422" i="16"/>
  <c r="C422" i="16"/>
  <c r="F422" i="16" s="1"/>
  <c r="D421" i="16"/>
  <c r="C421" i="16"/>
  <c r="F421" i="16" s="1"/>
  <c r="D420" i="16"/>
  <c r="C420" i="16"/>
  <c r="F420" i="16" s="1"/>
  <c r="D419" i="16"/>
  <c r="C419" i="16"/>
  <c r="F419" i="16" s="1"/>
  <c r="P419" i="16" s="1"/>
  <c r="D418" i="16"/>
  <c r="C418" i="16"/>
  <c r="F418" i="16" s="1"/>
  <c r="D417" i="16"/>
  <c r="C417" i="16"/>
  <c r="F417" i="16" s="1"/>
  <c r="D416" i="16"/>
  <c r="C416" i="16"/>
  <c r="F416" i="16" s="1"/>
  <c r="D415" i="16"/>
  <c r="C415" i="16"/>
  <c r="F415" i="16" s="1"/>
  <c r="D414" i="16"/>
  <c r="C414" i="16"/>
  <c r="F414" i="16" s="1"/>
  <c r="D413" i="16"/>
  <c r="C413" i="16"/>
  <c r="F413" i="16" s="1"/>
  <c r="D412" i="16"/>
  <c r="C412" i="16"/>
  <c r="F412" i="16" s="1"/>
  <c r="D411" i="16"/>
  <c r="C411" i="16"/>
  <c r="F411" i="16" s="1"/>
  <c r="D410" i="16"/>
  <c r="C410" i="16"/>
  <c r="F410" i="16" s="1"/>
  <c r="D409" i="16"/>
  <c r="C409" i="16"/>
  <c r="F409" i="16" s="1"/>
  <c r="P409" i="16" s="1"/>
  <c r="D408" i="16"/>
  <c r="C408" i="16"/>
  <c r="F408" i="16" s="1"/>
  <c r="D407" i="16"/>
  <c r="C407" i="16"/>
  <c r="F407" i="16" s="1"/>
  <c r="D406" i="16"/>
  <c r="C406" i="16"/>
  <c r="F406" i="16" s="1"/>
  <c r="D405" i="16"/>
  <c r="C405" i="16"/>
  <c r="F405" i="16" s="1"/>
  <c r="D404" i="16"/>
  <c r="C404" i="16"/>
  <c r="F404" i="16" s="1"/>
  <c r="D403" i="16"/>
  <c r="C403" i="16"/>
  <c r="F403" i="16" s="1"/>
  <c r="D402" i="16"/>
  <c r="C402" i="16"/>
  <c r="F402" i="16" s="1"/>
  <c r="P402" i="16" s="1"/>
  <c r="D401" i="16"/>
  <c r="C401" i="16"/>
  <c r="F401" i="16" s="1"/>
  <c r="D400" i="16"/>
  <c r="C400" i="16"/>
  <c r="F400" i="16" s="1"/>
  <c r="P400" i="16" s="1"/>
  <c r="D399" i="16"/>
  <c r="C399" i="16"/>
  <c r="F399" i="16" s="1"/>
  <c r="P399" i="16" s="1"/>
  <c r="D398" i="16"/>
  <c r="C398" i="16"/>
  <c r="F398" i="16" s="1"/>
  <c r="P398" i="16" s="1"/>
  <c r="D397" i="16"/>
  <c r="C397" i="16"/>
  <c r="F397" i="16" s="1"/>
  <c r="P397" i="16" s="1"/>
  <c r="D396" i="16"/>
  <c r="C396" i="16"/>
  <c r="F396" i="16" s="1"/>
  <c r="D395" i="16"/>
  <c r="C395" i="16"/>
  <c r="F395" i="16" s="1"/>
  <c r="D394" i="16"/>
  <c r="C394" i="16"/>
  <c r="F394" i="16" s="1"/>
  <c r="D393" i="16"/>
  <c r="C393" i="16"/>
  <c r="F393" i="16" s="1"/>
  <c r="D392" i="16"/>
  <c r="C392" i="16"/>
  <c r="F392" i="16" s="1"/>
  <c r="D391" i="16"/>
  <c r="C391" i="16"/>
  <c r="F391" i="16" s="1"/>
  <c r="D390" i="16"/>
  <c r="C390" i="16"/>
  <c r="F390" i="16" s="1"/>
  <c r="D389" i="16"/>
  <c r="C389" i="16"/>
  <c r="F389" i="16" s="1"/>
  <c r="D388" i="16"/>
  <c r="C388" i="16"/>
  <c r="F388" i="16" s="1"/>
  <c r="D387" i="16"/>
  <c r="C387" i="16"/>
  <c r="F387" i="16" s="1"/>
  <c r="D386" i="16"/>
  <c r="C386" i="16"/>
  <c r="F386" i="16" s="1"/>
  <c r="D385" i="16"/>
  <c r="C385" i="16"/>
  <c r="F385" i="16" s="1"/>
  <c r="P385" i="16" s="1"/>
  <c r="D384" i="16"/>
  <c r="C384" i="16"/>
  <c r="F384" i="16" s="1"/>
  <c r="P384" i="16" s="1"/>
  <c r="D383" i="16"/>
  <c r="C383" i="16"/>
  <c r="F383" i="16" s="1"/>
  <c r="D382" i="16"/>
  <c r="C382" i="16"/>
  <c r="F382" i="16" s="1"/>
  <c r="P382" i="16" s="1"/>
  <c r="D381" i="16"/>
  <c r="C381" i="16"/>
  <c r="F381" i="16" s="1"/>
  <c r="D380" i="16"/>
  <c r="C380" i="16"/>
  <c r="F380" i="16" s="1"/>
  <c r="D379" i="16"/>
  <c r="C379" i="16"/>
  <c r="F379" i="16" s="1"/>
  <c r="D378" i="16"/>
  <c r="C378" i="16"/>
  <c r="F378" i="16" s="1"/>
  <c r="P378" i="16" s="1"/>
  <c r="D377" i="16"/>
  <c r="C377" i="16"/>
  <c r="F377" i="16" s="1"/>
  <c r="D376" i="16"/>
  <c r="C376" i="16"/>
  <c r="F376" i="16" s="1"/>
  <c r="D375" i="16"/>
  <c r="C375" i="16"/>
  <c r="F375" i="16" s="1"/>
  <c r="P375" i="16" s="1"/>
  <c r="D374" i="16"/>
  <c r="C374" i="16"/>
  <c r="F374" i="16" s="1"/>
  <c r="D373" i="16"/>
  <c r="C373" i="16"/>
  <c r="F373" i="16" s="1"/>
  <c r="D372" i="16"/>
  <c r="C372" i="16"/>
  <c r="F372" i="16" s="1"/>
  <c r="D371" i="16"/>
  <c r="C371" i="16"/>
  <c r="F371" i="16" s="1"/>
  <c r="D370" i="16"/>
  <c r="C370" i="16"/>
  <c r="F370" i="16" s="1"/>
  <c r="D369" i="16"/>
  <c r="C369" i="16"/>
  <c r="F369" i="16" s="1"/>
  <c r="D368" i="16"/>
  <c r="C368" i="16"/>
  <c r="F368" i="16" s="1"/>
  <c r="D367" i="16"/>
  <c r="C367" i="16"/>
  <c r="F367" i="16" s="1"/>
  <c r="D366" i="16"/>
  <c r="C366" i="16"/>
  <c r="F366" i="16" s="1"/>
  <c r="P366" i="16" s="1"/>
  <c r="D365" i="16"/>
  <c r="C365" i="16"/>
  <c r="F365" i="16" s="1"/>
  <c r="P365" i="16" s="1"/>
  <c r="D364" i="16"/>
  <c r="C364" i="16"/>
  <c r="F364" i="16" s="1"/>
  <c r="D363" i="16"/>
  <c r="C363" i="16"/>
  <c r="F363" i="16" s="1"/>
  <c r="D362" i="16"/>
  <c r="C362" i="16"/>
  <c r="F362" i="16" s="1"/>
  <c r="D361" i="16"/>
  <c r="C361" i="16"/>
  <c r="F361" i="16" s="1"/>
  <c r="D360" i="16"/>
  <c r="C360" i="16"/>
  <c r="F360" i="16" s="1"/>
  <c r="D359" i="16"/>
  <c r="C359" i="16"/>
  <c r="F359" i="16" s="1"/>
  <c r="D358" i="16"/>
  <c r="C358" i="16"/>
  <c r="F358" i="16" s="1"/>
  <c r="D357" i="16"/>
  <c r="C357" i="16"/>
  <c r="F357" i="16" s="1"/>
  <c r="D356" i="16"/>
  <c r="C356" i="16"/>
  <c r="F356" i="16" s="1"/>
  <c r="D355" i="16"/>
  <c r="C355" i="16"/>
  <c r="F355" i="16" s="1"/>
  <c r="D354" i="16"/>
  <c r="C354" i="16"/>
  <c r="F354" i="16" s="1"/>
  <c r="D353" i="16"/>
  <c r="C353" i="16"/>
  <c r="F353" i="16" s="1"/>
  <c r="P353" i="16" s="1"/>
  <c r="D352" i="16"/>
  <c r="C352" i="16"/>
  <c r="F352" i="16" s="1"/>
  <c r="D351" i="16"/>
  <c r="C351" i="16"/>
  <c r="F351" i="16" s="1"/>
  <c r="D350" i="16"/>
  <c r="C350" i="16"/>
  <c r="F350" i="16" s="1"/>
  <c r="D349" i="16"/>
  <c r="C349" i="16"/>
  <c r="F349" i="16" s="1"/>
  <c r="D348" i="16"/>
  <c r="C348" i="16"/>
  <c r="F348" i="16" s="1"/>
  <c r="D347" i="16"/>
  <c r="C347" i="16"/>
  <c r="F347" i="16" s="1"/>
  <c r="D346" i="16"/>
  <c r="C346" i="16"/>
  <c r="F346" i="16" s="1"/>
  <c r="D345" i="16"/>
  <c r="C345" i="16"/>
  <c r="F345" i="16" s="1"/>
  <c r="D344" i="16"/>
  <c r="C344" i="16"/>
  <c r="F344" i="16" s="1"/>
  <c r="P344" i="16" s="1"/>
  <c r="D343" i="16"/>
  <c r="C343" i="16"/>
  <c r="F343" i="16" s="1"/>
  <c r="D342" i="16"/>
  <c r="C342" i="16"/>
  <c r="F342" i="16" s="1"/>
  <c r="D341" i="16"/>
  <c r="C341" i="16"/>
  <c r="F341" i="16" s="1"/>
  <c r="P341" i="16" s="1"/>
  <c r="D340" i="16"/>
  <c r="C340" i="16"/>
  <c r="F340" i="16" s="1"/>
  <c r="P340" i="16" s="1"/>
  <c r="D339" i="16"/>
  <c r="C339" i="16"/>
  <c r="F339" i="16" s="1"/>
  <c r="D338" i="16"/>
  <c r="C338" i="16"/>
  <c r="F338" i="16" s="1"/>
  <c r="D337" i="16"/>
  <c r="C337" i="16"/>
  <c r="F337" i="16" s="1"/>
  <c r="D336" i="16"/>
  <c r="C336" i="16"/>
  <c r="F336" i="16" s="1"/>
  <c r="D335" i="16"/>
  <c r="C335" i="16"/>
  <c r="F335" i="16" s="1"/>
  <c r="D334" i="16"/>
  <c r="C334" i="16"/>
  <c r="F334" i="16" s="1"/>
  <c r="P334" i="16" s="1"/>
  <c r="D333" i="16"/>
  <c r="C333" i="16"/>
  <c r="F333" i="16" s="1"/>
  <c r="D332" i="16"/>
  <c r="C332" i="16"/>
  <c r="F332" i="16" s="1"/>
  <c r="P332" i="16" s="1"/>
  <c r="D331" i="16"/>
  <c r="C331" i="16"/>
  <c r="F331" i="16" s="1"/>
  <c r="P331" i="16" s="1"/>
  <c r="D330" i="16"/>
  <c r="C330" i="16"/>
  <c r="F330" i="16" s="1"/>
  <c r="D329" i="16"/>
  <c r="C329" i="16"/>
  <c r="F329" i="16" s="1"/>
  <c r="D328" i="16"/>
  <c r="C328" i="16"/>
  <c r="F328" i="16" s="1"/>
  <c r="D327" i="16"/>
  <c r="C327" i="16"/>
  <c r="F327" i="16" s="1"/>
  <c r="D326" i="16"/>
  <c r="C326" i="16"/>
  <c r="F326" i="16" s="1"/>
  <c r="D325" i="16"/>
  <c r="C325" i="16"/>
  <c r="F325" i="16" s="1"/>
  <c r="P325" i="16" s="1"/>
  <c r="D324" i="16"/>
  <c r="C324" i="16"/>
  <c r="F324" i="16" s="1"/>
  <c r="D323" i="16"/>
  <c r="C323" i="16"/>
  <c r="F323" i="16" s="1"/>
  <c r="D322" i="16"/>
  <c r="C322" i="16"/>
  <c r="F322" i="16" s="1"/>
  <c r="D321" i="16"/>
  <c r="C321" i="16"/>
  <c r="F321" i="16" s="1"/>
  <c r="D320" i="16"/>
  <c r="C320" i="16"/>
  <c r="F320" i="16" s="1"/>
  <c r="P320" i="16" s="1"/>
  <c r="D319" i="16"/>
  <c r="C319" i="16"/>
  <c r="F319" i="16" s="1"/>
  <c r="P319" i="16" s="1"/>
  <c r="D318" i="16"/>
  <c r="C318" i="16"/>
  <c r="F318" i="16" s="1"/>
  <c r="D317" i="16"/>
  <c r="C317" i="16"/>
  <c r="F317" i="16" s="1"/>
  <c r="D316" i="16"/>
  <c r="C316" i="16"/>
  <c r="F316" i="16" s="1"/>
  <c r="P316" i="16" s="1"/>
  <c r="D315" i="16"/>
  <c r="C315" i="16"/>
  <c r="F315" i="16" s="1"/>
  <c r="D314" i="16"/>
  <c r="C314" i="16"/>
  <c r="F314" i="16" s="1"/>
  <c r="D313" i="16"/>
  <c r="C313" i="16"/>
  <c r="F313" i="16" s="1"/>
  <c r="D312" i="16"/>
  <c r="C312" i="16"/>
  <c r="F312" i="16" s="1"/>
  <c r="D311" i="16"/>
  <c r="C311" i="16"/>
  <c r="F311" i="16" s="1"/>
  <c r="D310" i="16"/>
  <c r="C310" i="16"/>
  <c r="F310" i="16" s="1"/>
  <c r="D309" i="16"/>
  <c r="C309" i="16"/>
  <c r="F309" i="16" s="1"/>
  <c r="P309" i="16" s="1"/>
  <c r="D308" i="16"/>
  <c r="C308" i="16"/>
  <c r="F308" i="16" s="1"/>
  <c r="D307" i="16"/>
  <c r="C307" i="16"/>
  <c r="F307" i="16" s="1"/>
  <c r="D306" i="16"/>
  <c r="C306" i="16"/>
  <c r="F306" i="16" s="1"/>
  <c r="D305" i="16"/>
  <c r="C305" i="16"/>
  <c r="F305" i="16" s="1"/>
  <c r="D304" i="16"/>
  <c r="C304" i="16"/>
  <c r="F304" i="16" s="1"/>
  <c r="P304" i="16" s="1"/>
  <c r="D303" i="16"/>
  <c r="C303" i="16"/>
  <c r="F303" i="16" s="1"/>
  <c r="D302" i="16"/>
  <c r="C302" i="16"/>
  <c r="F302" i="16" s="1"/>
  <c r="D301" i="16"/>
  <c r="C301" i="16"/>
  <c r="F301" i="16" s="1"/>
  <c r="D300" i="16"/>
  <c r="C300" i="16"/>
  <c r="F300" i="16" s="1"/>
  <c r="D299" i="16"/>
  <c r="C299" i="16"/>
  <c r="F299" i="16" s="1"/>
  <c r="P299" i="16" s="1"/>
  <c r="D298" i="16"/>
  <c r="C298" i="16"/>
  <c r="F298" i="16" s="1"/>
  <c r="D297" i="16"/>
  <c r="C297" i="16"/>
  <c r="F297" i="16" s="1"/>
  <c r="D296" i="16"/>
  <c r="C296" i="16"/>
  <c r="F296" i="16" s="1"/>
  <c r="D295" i="16"/>
  <c r="C295" i="16"/>
  <c r="F295" i="16" s="1"/>
  <c r="D294" i="16"/>
  <c r="C294" i="16"/>
  <c r="F294" i="16" s="1"/>
  <c r="P294" i="16" s="1"/>
  <c r="D293" i="16"/>
  <c r="C293" i="16"/>
  <c r="F293" i="16" s="1"/>
  <c r="D292" i="16"/>
  <c r="C292" i="16"/>
  <c r="F292" i="16" s="1"/>
  <c r="P292" i="16" s="1"/>
  <c r="D291" i="16"/>
  <c r="C291" i="16"/>
  <c r="F291" i="16" s="1"/>
  <c r="D290" i="16"/>
  <c r="C290" i="16"/>
  <c r="F290" i="16" s="1"/>
  <c r="D289" i="16"/>
  <c r="C289" i="16"/>
  <c r="F289" i="16" s="1"/>
  <c r="D288" i="16"/>
  <c r="C288" i="16"/>
  <c r="F288" i="16" s="1"/>
  <c r="P288" i="16" s="1"/>
  <c r="D287" i="16"/>
  <c r="C287" i="16"/>
  <c r="F287" i="16" s="1"/>
  <c r="P287" i="16" s="1"/>
  <c r="D286" i="16"/>
  <c r="C286" i="16"/>
  <c r="F286" i="16" s="1"/>
  <c r="D285" i="16"/>
  <c r="C285" i="16"/>
  <c r="F285" i="16" s="1"/>
  <c r="D284" i="16"/>
  <c r="C284" i="16"/>
  <c r="F284" i="16" s="1"/>
  <c r="D283" i="16"/>
  <c r="C283" i="16"/>
  <c r="F283" i="16" s="1"/>
  <c r="D282" i="16"/>
  <c r="C282" i="16"/>
  <c r="F282" i="16" s="1"/>
  <c r="D281" i="16"/>
  <c r="C281" i="16"/>
  <c r="F281" i="16" s="1"/>
  <c r="D280" i="16"/>
  <c r="C280" i="16"/>
  <c r="F280" i="16" s="1"/>
  <c r="D279" i="16"/>
  <c r="C279" i="16"/>
  <c r="F279" i="16" s="1"/>
  <c r="D278" i="16"/>
  <c r="C278" i="16"/>
  <c r="F278" i="16" s="1"/>
  <c r="D277" i="16"/>
  <c r="C277" i="16"/>
  <c r="F277" i="16" s="1"/>
  <c r="D276" i="16"/>
  <c r="C276" i="16"/>
  <c r="F276" i="16" s="1"/>
  <c r="D275" i="16"/>
  <c r="C275" i="16"/>
  <c r="F275" i="16" s="1"/>
  <c r="P275" i="16" s="1"/>
  <c r="D274" i="16"/>
  <c r="C274" i="16"/>
  <c r="F274" i="16" s="1"/>
  <c r="D273" i="16"/>
  <c r="C273" i="16"/>
  <c r="F273" i="16" s="1"/>
  <c r="D272" i="16"/>
  <c r="C272" i="16"/>
  <c r="F272" i="16" s="1"/>
  <c r="D271" i="16"/>
  <c r="C271" i="16"/>
  <c r="F271" i="16" s="1"/>
  <c r="D270" i="16"/>
  <c r="C270" i="16"/>
  <c r="F270" i="16" s="1"/>
  <c r="D269" i="16"/>
  <c r="C269" i="16"/>
  <c r="F269" i="16" s="1"/>
  <c r="D268" i="16"/>
  <c r="C268" i="16"/>
  <c r="F268" i="16" s="1"/>
  <c r="P268" i="16" s="1"/>
  <c r="D267" i="16"/>
  <c r="C267" i="16"/>
  <c r="F267" i="16" s="1"/>
  <c r="D266" i="16"/>
  <c r="C266" i="16"/>
  <c r="F266" i="16" s="1"/>
  <c r="D265" i="16"/>
  <c r="C265" i="16"/>
  <c r="F265" i="16" s="1"/>
  <c r="P265" i="16" s="1"/>
  <c r="D264" i="16"/>
  <c r="C264" i="16"/>
  <c r="F264" i="16" s="1"/>
  <c r="D263" i="16"/>
  <c r="C263" i="16"/>
  <c r="F263" i="16" s="1"/>
  <c r="D262" i="16"/>
  <c r="C262" i="16"/>
  <c r="F262" i="16" s="1"/>
  <c r="D261" i="16"/>
  <c r="C261" i="16"/>
  <c r="F261" i="16" s="1"/>
  <c r="D260" i="16"/>
  <c r="C260" i="16"/>
  <c r="F260" i="16" s="1"/>
  <c r="D259" i="16"/>
  <c r="C259" i="16"/>
  <c r="F259" i="16" s="1"/>
  <c r="D258" i="16"/>
  <c r="C258" i="16"/>
  <c r="F258" i="16" s="1"/>
  <c r="D257" i="16"/>
  <c r="C257" i="16"/>
  <c r="F257" i="16" s="1"/>
  <c r="D256" i="16"/>
  <c r="C256" i="16"/>
  <c r="F256" i="16" s="1"/>
  <c r="D255" i="16"/>
  <c r="C255" i="16"/>
  <c r="F255" i="16" s="1"/>
  <c r="D254" i="16"/>
  <c r="C254" i="16"/>
  <c r="F254" i="16" s="1"/>
  <c r="P254" i="16" s="1"/>
  <c r="D253" i="16"/>
  <c r="C253" i="16"/>
  <c r="F253" i="16" s="1"/>
  <c r="D252" i="16"/>
  <c r="C252" i="16"/>
  <c r="F252" i="16" s="1"/>
  <c r="D251" i="16"/>
  <c r="C251" i="16"/>
  <c r="F251" i="16" s="1"/>
  <c r="P251" i="16" s="1"/>
  <c r="D250" i="16"/>
  <c r="C250" i="16"/>
  <c r="F250" i="16" s="1"/>
  <c r="D249" i="16"/>
  <c r="C249" i="16"/>
  <c r="F249" i="16" s="1"/>
  <c r="D248" i="16"/>
  <c r="C248" i="16"/>
  <c r="F248" i="16" s="1"/>
  <c r="P248" i="16" s="1"/>
  <c r="D247" i="16"/>
  <c r="C247" i="16"/>
  <c r="F247" i="16" s="1"/>
  <c r="D246" i="16"/>
  <c r="C246" i="16"/>
  <c r="F246" i="16" s="1"/>
  <c r="P246" i="16" s="1"/>
  <c r="D245" i="16"/>
  <c r="C245" i="16"/>
  <c r="F245" i="16" s="1"/>
  <c r="D244" i="16"/>
  <c r="C244" i="16"/>
  <c r="F244" i="16" s="1"/>
  <c r="D243" i="16"/>
  <c r="C243" i="16"/>
  <c r="F243" i="16" s="1"/>
  <c r="D242" i="16"/>
  <c r="C242" i="16"/>
  <c r="F242" i="16" s="1"/>
  <c r="D241" i="16"/>
  <c r="C241" i="16"/>
  <c r="F241" i="16" s="1"/>
  <c r="D240" i="16"/>
  <c r="C240" i="16"/>
  <c r="F240" i="16" s="1"/>
  <c r="D239" i="16"/>
  <c r="C239" i="16"/>
  <c r="F239" i="16" s="1"/>
  <c r="P239" i="16" s="1"/>
  <c r="D238" i="16"/>
  <c r="C238" i="16"/>
  <c r="F238" i="16" s="1"/>
  <c r="D237" i="16"/>
  <c r="C237" i="16"/>
  <c r="F237" i="16" s="1"/>
  <c r="D236" i="16"/>
  <c r="C236" i="16"/>
  <c r="F236" i="16" s="1"/>
  <c r="D235" i="16"/>
  <c r="C235" i="16"/>
  <c r="F235" i="16" s="1"/>
  <c r="D234" i="16"/>
  <c r="C234" i="16"/>
  <c r="F234" i="16" s="1"/>
  <c r="D233" i="16"/>
  <c r="C233" i="16"/>
  <c r="F233" i="16" s="1"/>
  <c r="D232" i="16"/>
  <c r="C232" i="16"/>
  <c r="F232" i="16" s="1"/>
  <c r="D231" i="16"/>
  <c r="C231" i="16"/>
  <c r="F231" i="16" s="1"/>
  <c r="D230" i="16"/>
  <c r="C230" i="16"/>
  <c r="F230" i="16" s="1"/>
  <c r="P230" i="16" s="1"/>
  <c r="D229" i="16"/>
  <c r="C229" i="16"/>
  <c r="F229" i="16" s="1"/>
  <c r="P229" i="16" s="1"/>
  <c r="D228" i="16"/>
  <c r="C228" i="16"/>
  <c r="F228" i="16" s="1"/>
  <c r="D227" i="16"/>
  <c r="C227" i="16"/>
  <c r="F227" i="16" s="1"/>
  <c r="D226" i="16"/>
  <c r="C226" i="16"/>
  <c r="F226" i="16" s="1"/>
  <c r="P226" i="16" s="1"/>
  <c r="D225" i="16"/>
  <c r="C225" i="16"/>
  <c r="F225" i="16" s="1"/>
  <c r="D224" i="16"/>
  <c r="C224" i="16"/>
  <c r="F224" i="16" s="1"/>
  <c r="D223" i="16"/>
  <c r="C223" i="16"/>
  <c r="F223" i="16" s="1"/>
  <c r="D222" i="16"/>
  <c r="C222" i="16"/>
  <c r="F222" i="16" s="1"/>
  <c r="D221" i="16"/>
  <c r="C221" i="16"/>
  <c r="F221" i="16" s="1"/>
  <c r="D220" i="16"/>
  <c r="C220" i="16"/>
  <c r="F220" i="16" s="1"/>
  <c r="P220" i="16" s="1"/>
  <c r="D219" i="16"/>
  <c r="C219" i="16"/>
  <c r="F219" i="16" s="1"/>
  <c r="D218" i="16"/>
  <c r="C218" i="16"/>
  <c r="F218" i="16" s="1"/>
  <c r="P218" i="16" s="1"/>
  <c r="D217" i="16"/>
  <c r="C217" i="16"/>
  <c r="F217" i="16" s="1"/>
  <c r="D216" i="16"/>
  <c r="C216" i="16"/>
  <c r="F216" i="16" s="1"/>
  <c r="D215" i="16"/>
  <c r="C215" i="16"/>
  <c r="F215" i="16" s="1"/>
  <c r="P215" i="16" s="1"/>
  <c r="D214" i="16"/>
  <c r="C214" i="16"/>
  <c r="F214" i="16" s="1"/>
  <c r="D213" i="16"/>
  <c r="C213" i="16"/>
  <c r="F213" i="16" s="1"/>
  <c r="D212" i="16"/>
  <c r="C212" i="16"/>
  <c r="F212" i="16" s="1"/>
  <c r="P212" i="16" s="1"/>
  <c r="D211" i="16"/>
  <c r="C211" i="16"/>
  <c r="F211" i="16" s="1"/>
  <c r="D210" i="16"/>
  <c r="C210" i="16"/>
  <c r="F210" i="16" s="1"/>
  <c r="D209" i="16"/>
  <c r="C209" i="16"/>
  <c r="F209" i="16" s="1"/>
  <c r="D208" i="16"/>
  <c r="C208" i="16"/>
  <c r="F208" i="16" s="1"/>
  <c r="D207" i="16"/>
  <c r="C207" i="16"/>
  <c r="F207" i="16" s="1"/>
  <c r="D206" i="16"/>
  <c r="C206" i="16"/>
  <c r="F206" i="16" s="1"/>
  <c r="D205" i="16"/>
  <c r="C205" i="16"/>
  <c r="F205" i="16" s="1"/>
  <c r="P205" i="16" s="1"/>
  <c r="D204" i="16"/>
  <c r="C204" i="16"/>
  <c r="F204" i="16" s="1"/>
  <c r="D203" i="16"/>
  <c r="C203" i="16"/>
  <c r="F203" i="16" s="1"/>
  <c r="D202" i="16"/>
  <c r="C202" i="16"/>
  <c r="F202" i="16" s="1"/>
  <c r="P202" i="16" s="1"/>
  <c r="D201" i="16"/>
  <c r="C201" i="16"/>
  <c r="F201" i="16" s="1"/>
  <c r="D200" i="16"/>
  <c r="C200" i="16"/>
  <c r="F200" i="16" s="1"/>
  <c r="D199" i="16"/>
  <c r="C199" i="16"/>
  <c r="F199" i="16" s="1"/>
  <c r="D198" i="16"/>
  <c r="C198" i="16"/>
  <c r="F198" i="16" s="1"/>
  <c r="P198" i="16" s="1"/>
  <c r="D197" i="16"/>
  <c r="C197" i="16"/>
  <c r="F197" i="16" s="1"/>
  <c r="D196" i="16"/>
  <c r="C196" i="16"/>
  <c r="F196" i="16" s="1"/>
  <c r="P196" i="16" s="1"/>
  <c r="D195" i="16"/>
  <c r="C195" i="16"/>
  <c r="F195" i="16" s="1"/>
  <c r="P195" i="16" s="1"/>
  <c r="D194" i="16"/>
  <c r="C194" i="16"/>
  <c r="F194" i="16" s="1"/>
  <c r="D193" i="16"/>
  <c r="C193" i="16"/>
  <c r="F193" i="16" s="1"/>
  <c r="D192" i="16"/>
  <c r="C192" i="16"/>
  <c r="F192" i="16" s="1"/>
  <c r="D191" i="16"/>
  <c r="C191" i="16"/>
  <c r="F191" i="16" s="1"/>
  <c r="D190" i="16"/>
  <c r="C190" i="16"/>
  <c r="F190" i="16" s="1"/>
  <c r="D189" i="16"/>
  <c r="C189" i="16"/>
  <c r="F189" i="16" s="1"/>
  <c r="D188" i="16"/>
  <c r="C188" i="16"/>
  <c r="F188" i="16" s="1"/>
  <c r="D187" i="16"/>
  <c r="C187" i="16"/>
  <c r="F187" i="16" s="1"/>
  <c r="P187" i="16" s="1"/>
  <c r="D186" i="16"/>
  <c r="C186" i="16"/>
  <c r="F186" i="16" s="1"/>
  <c r="D185" i="16"/>
  <c r="C185" i="16"/>
  <c r="F185" i="16" s="1"/>
  <c r="D184" i="16"/>
  <c r="C184" i="16"/>
  <c r="F184" i="16" s="1"/>
  <c r="D183" i="16"/>
  <c r="C183" i="16"/>
  <c r="F183" i="16" s="1"/>
  <c r="D182" i="16"/>
  <c r="C182" i="16"/>
  <c r="F182" i="16" s="1"/>
  <c r="D181" i="16"/>
  <c r="C181" i="16"/>
  <c r="F181" i="16" s="1"/>
  <c r="P181" i="16" s="1"/>
  <c r="D180" i="16"/>
  <c r="C180" i="16"/>
  <c r="F180" i="16" s="1"/>
  <c r="D179" i="16"/>
  <c r="C179" i="16"/>
  <c r="F179" i="16" s="1"/>
  <c r="D178" i="16"/>
  <c r="C178" i="16"/>
  <c r="F178" i="16" s="1"/>
  <c r="P178" i="16" s="1"/>
  <c r="D177" i="16"/>
  <c r="C177" i="16"/>
  <c r="F177" i="16" s="1"/>
  <c r="D176" i="16"/>
  <c r="C176" i="16"/>
  <c r="F176" i="16" s="1"/>
  <c r="D175" i="16"/>
  <c r="C175" i="16"/>
  <c r="F175" i="16" s="1"/>
  <c r="D174" i="16"/>
  <c r="C174" i="16"/>
  <c r="F174" i="16" s="1"/>
  <c r="D173" i="16"/>
  <c r="C173" i="16"/>
  <c r="F173" i="16" s="1"/>
  <c r="D172" i="16"/>
  <c r="C172" i="16"/>
  <c r="F172" i="16" s="1"/>
  <c r="D171" i="16"/>
  <c r="C171" i="16"/>
  <c r="F171" i="16" s="1"/>
  <c r="P171" i="16" s="1"/>
  <c r="D170" i="16"/>
  <c r="C170" i="16"/>
  <c r="F170" i="16" s="1"/>
  <c r="D169" i="16"/>
  <c r="C169" i="16"/>
  <c r="F169" i="16" s="1"/>
  <c r="D168" i="16"/>
  <c r="C168" i="16"/>
  <c r="F168" i="16" s="1"/>
  <c r="P168" i="16" s="1"/>
  <c r="D167" i="16"/>
  <c r="C167" i="16"/>
  <c r="F167" i="16" s="1"/>
  <c r="D166" i="16"/>
  <c r="C166" i="16"/>
  <c r="F166" i="16" s="1"/>
  <c r="D165" i="16"/>
  <c r="C165" i="16"/>
  <c r="F165" i="16" s="1"/>
  <c r="D164" i="16"/>
  <c r="C164" i="16"/>
  <c r="F164" i="16" s="1"/>
  <c r="P164" i="16" s="1"/>
  <c r="D163" i="16"/>
  <c r="C163" i="16"/>
  <c r="F163" i="16" s="1"/>
  <c r="D162" i="16"/>
  <c r="C162" i="16"/>
  <c r="F162" i="16" s="1"/>
  <c r="D161" i="16"/>
  <c r="C161" i="16"/>
  <c r="F161" i="16" s="1"/>
  <c r="D160" i="16"/>
  <c r="C160" i="16"/>
  <c r="F160" i="16" s="1"/>
  <c r="D159" i="16"/>
  <c r="C159" i="16"/>
  <c r="F159" i="16" s="1"/>
  <c r="P159" i="16" s="1"/>
  <c r="D158" i="16"/>
  <c r="C158" i="16"/>
  <c r="F158" i="16" s="1"/>
  <c r="P158" i="16" s="1"/>
  <c r="D157" i="16"/>
  <c r="C157" i="16"/>
  <c r="F157" i="16" s="1"/>
  <c r="D156" i="16"/>
  <c r="C156" i="16"/>
  <c r="F156" i="16" s="1"/>
  <c r="D155" i="16"/>
  <c r="C155" i="16"/>
  <c r="F155" i="16" s="1"/>
  <c r="D154" i="16"/>
  <c r="C154" i="16"/>
  <c r="F154" i="16" s="1"/>
  <c r="D153" i="16"/>
  <c r="C153" i="16"/>
  <c r="F153" i="16" s="1"/>
  <c r="D152" i="16"/>
  <c r="C152" i="16"/>
  <c r="F152" i="16" s="1"/>
  <c r="P152" i="16" s="1"/>
  <c r="D151" i="16"/>
  <c r="C151" i="16"/>
  <c r="F151" i="16" s="1"/>
  <c r="D150" i="16"/>
  <c r="C150" i="16"/>
  <c r="F150" i="16" s="1"/>
  <c r="D149" i="16"/>
  <c r="C149" i="16"/>
  <c r="F149" i="16" s="1"/>
  <c r="D148" i="16"/>
  <c r="C148" i="16"/>
  <c r="F148" i="16" s="1"/>
  <c r="D147" i="16"/>
  <c r="C147" i="16"/>
  <c r="F147" i="16" s="1"/>
  <c r="P147" i="16" s="1"/>
  <c r="D146" i="16"/>
  <c r="C146" i="16"/>
  <c r="F146" i="16" s="1"/>
  <c r="D145" i="16"/>
  <c r="C145" i="16"/>
  <c r="F145" i="16" s="1"/>
  <c r="D144" i="16"/>
  <c r="C144" i="16"/>
  <c r="F144" i="16" s="1"/>
  <c r="D143" i="16"/>
  <c r="C143" i="16"/>
  <c r="F143" i="16" s="1"/>
  <c r="D142" i="16"/>
  <c r="C142" i="16"/>
  <c r="F142" i="16" s="1"/>
  <c r="D141" i="16"/>
  <c r="C141" i="16"/>
  <c r="F141" i="16" s="1"/>
  <c r="D140" i="16"/>
  <c r="C140" i="16"/>
  <c r="F140" i="16" s="1"/>
  <c r="D139" i="16"/>
  <c r="C139" i="16"/>
  <c r="F139" i="16" s="1"/>
  <c r="D138" i="16"/>
  <c r="C138" i="16"/>
  <c r="F138" i="16" s="1"/>
  <c r="P138" i="16" s="1"/>
  <c r="D137" i="16"/>
  <c r="C137" i="16"/>
  <c r="F137" i="16" s="1"/>
  <c r="P137" i="16" s="1"/>
  <c r="D136" i="16"/>
  <c r="C136" i="16"/>
  <c r="F136" i="16" s="1"/>
  <c r="D135" i="16"/>
  <c r="C135" i="16"/>
  <c r="F135" i="16" s="1"/>
  <c r="D134" i="16"/>
  <c r="C134" i="16"/>
  <c r="F134" i="16" s="1"/>
  <c r="D133" i="16"/>
  <c r="C133" i="16"/>
  <c r="F133" i="16" s="1"/>
  <c r="D132" i="16"/>
  <c r="C132" i="16"/>
  <c r="F132" i="16" s="1"/>
  <c r="D131" i="16"/>
  <c r="C131" i="16"/>
  <c r="F131" i="16" s="1"/>
  <c r="D130" i="16"/>
  <c r="C130" i="16"/>
  <c r="F130" i="16" s="1"/>
  <c r="P130" i="16" s="1"/>
  <c r="D129" i="16"/>
  <c r="C129" i="16"/>
  <c r="F129" i="16" s="1"/>
  <c r="D128" i="16"/>
  <c r="C128" i="16"/>
  <c r="F128" i="16" s="1"/>
  <c r="D127" i="16"/>
  <c r="C127" i="16"/>
  <c r="F127" i="16" s="1"/>
  <c r="D126" i="16"/>
  <c r="C126" i="16"/>
  <c r="F126" i="16" s="1"/>
  <c r="D125" i="16"/>
  <c r="C125" i="16"/>
  <c r="F125" i="16" s="1"/>
  <c r="P125" i="16" s="1"/>
  <c r="D124" i="16"/>
  <c r="C124" i="16"/>
  <c r="F124" i="16" s="1"/>
  <c r="D123" i="16"/>
  <c r="C123" i="16"/>
  <c r="F123" i="16" s="1"/>
  <c r="D122" i="16"/>
  <c r="C122" i="16"/>
  <c r="F122" i="16" s="1"/>
  <c r="D121" i="16"/>
  <c r="C121" i="16"/>
  <c r="F121" i="16" s="1"/>
  <c r="D120" i="16"/>
  <c r="C120" i="16"/>
  <c r="F120" i="16" s="1"/>
  <c r="P120" i="16" s="1"/>
  <c r="D119" i="16"/>
  <c r="C119" i="16"/>
  <c r="F119" i="16" s="1"/>
  <c r="D118" i="16"/>
  <c r="C118" i="16"/>
  <c r="F118" i="16" s="1"/>
  <c r="P118" i="16" s="1"/>
  <c r="D117" i="16"/>
  <c r="C117" i="16"/>
  <c r="F117" i="16" s="1"/>
  <c r="D116" i="16"/>
  <c r="C116" i="16"/>
  <c r="F116" i="16" s="1"/>
  <c r="P116" i="16" s="1"/>
  <c r="D115" i="16"/>
  <c r="C115" i="16"/>
  <c r="F115" i="16" s="1"/>
  <c r="D114" i="16"/>
  <c r="C114" i="16"/>
  <c r="F114" i="16" s="1"/>
  <c r="D113" i="16"/>
  <c r="C113" i="16"/>
  <c r="F113" i="16" s="1"/>
  <c r="P113" i="16" s="1"/>
  <c r="D112" i="16"/>
  <c r="C112" i="16"/>
  <c r="F112" i="16" s="1"/>
  <c r="D111" i="16"/>
  <c r="C111" i="16"/>
  <c r="F111" i="16" s="1"/>
  <c r="D110" i="16"/>
  <c r="C110" i="16"/>
  <c r="F110" i="16" s="1"/>
  <c r="P110" i="16" s="1"/>
  <c r="D109" i="16"/>
  <c r="C109" i="16"/>
  <c r="F109" i="16" s="1"/>
  <c r="D108" i="16"/>
  <c r="C108" i="16"/>
  <c r="F108" i="16" s="1"/>
  <c r="P108" i="16" s="1"/>
  <c r="D107" i="16"/>
  <c r="C107" i="16"/>
  <c r="F107" i="16" s="1"/>
  <c r="D106" i="16"/>
  <c r="C106" i="16"/>
  <c r="F106" i="16" s="1"/>
  <c r="D105" i="16"/>
  <c r="C105" i="16"/>
  <c r="F105" i="16" s="1"/>
  <c r="D104" i="16"/>
  <c r="C104" i="16"/>
  <c r="F104" i="16" s="1"/>
  <c r="P104" i="16" s="1"/>
  <c r="D103" i="16"/>
  <c r="C103" i="16"/>
  <c r="F103" i="16" s="1"/>
  <c r="P103" i="16" s="1"/>
  <c r="D102" i="16"/>
  <c r="C102" i="16"/>
  <c r="F102" i="16" s="1"/>
  <c r="D101" i="16"/>
  <c r="C101" i="16"/>
  <c r="F101" i="16" s="1"/>
  <c r="D100" i="16"/>
  <c r="C100" i="16"/>
  <c r="F100" i="16" s="1"/>
  <c r="D99" i="16"/>
  <c r="C99" i="16"/>
  <c r="F99" i="16" s="1"/>
  <c r="D98" i="16"/>
  <c r="C98" i="16"/>
  <c r="F98" i="16" s="1"/>
  <c r="P98" i="16" s="1"/>
  <c r="D97" i="16"/>
  <c r="C97" i="16"/>
  <c r="F97" i="16" s="1"/>
  <c r="D96" i="16"/>
  <c r="C96" i="16"/>
  <c r="F96" i="16" s="1"/>
  <c r="P96" i="16" s="1"/>
  <c r="D95" i="16"/>
  <c r="C95" i="16"/>
  <c r="F95" i="16" s="1"/>
  <c r="P95" i="16" s="1"/>
  <c r="D94" i="16"/>
  <c r="C94" i="16"/>
  <c r="F94" i="16" s="1"/>
  <c r="P94" i="16" s="1"/>
  <c r="D93" i="16"/>
  <c r="C93" i="16"/>
  <c r="F93" i="16" s="1"/>
  <c r="D92" i="16"/>
  <c r="C92" i="16"/>
  <c r="F92" i="16" s="1"/>
  <c r="D91" i="16"/>
  <c r="C91" i="16"/>
  <c r="F91" i="16" s="1"/>
  <c r="P91" i="16" s="1"/>
  <c r="D90" i="16"/>
  <c r="C90" i="16"/>
  <c r="F90" i="16" s="1"/>
  <c r="D89" i="16"/>
  <c r="C89" i="16"/>
  <c r="F89" i="16" s="1"/>
  <c r="D88" i="16"/>
  <c r="C88" i="16"/>
  <c r="F88" i="16" s="1"/>
  <c r="D87" i="16"/>
  <c r="C87" i="16"/>
  <c r="F87" i="16" s="1"/>
  <c r="D86" i="16"/>
  <c r="C86" i="16"/>
  <c r="F86" i="16" s="1"/>
  <c r="P86" i="16" s="1"/>
  <c r="D85" i="16"/>
  <c r="C85" i="16"/>
  <c r="F85" i="16" s="1"/>
  <c r="D84" i="16"/>
  <c r="C84" i="16"/>
  <c r="F84" i="16" s="1"/>
  <c r="D83" i="16"/>
  <c r="C83" i="16"/>
  <c r="F83" i="16" s="1"/>
  <c r="D82" i="16"/>
  <c r="C82" i="16"/>
  <c r="F82" i="16" s="1"/>
  <c r="P82" i="16" s="1"/>
  <c r="D81" i="16"/>
  <c r="C81" i="16"/>
  <c r="F81" i="16" s="1"/>
  <c r="D80" i="16"/>
  <c r="C80" i="16"/>
  <c r="F80" i="16" s="1"/>
  <c r="D79" i="16"/>
  <c r="C79" i="16"/>
  <c r="F79" i="16" s="1"/>
  <c r="P79" i="16" s="1"/>
  <c r="D78" i="16"/>
  <c r="C78" i="16"/>
  <c r="F78" i="16" s="1"/>
  <c r="D77" i="16"/>
  <c r="C77" i="16"/>
  <c r="F77" i="16" s="1"/>
  <c r="D76" i="16"/>
  <c r="C76" i="16"/>
  <c r="F76" i="16" s="1"/>
  <c r="P76" i="16" s="1"/>
  <c r="D75" i="16"/>
  <c r="C75" i="16"/>
  <c r="F75" i="16" s="1"/>
  <c r="D74" i="16"/>
  <c r="C74" i="16"/>
  <c r="F74" i="16" s="1"/>
  <c r="D73" i="16"/>
  <c r="C73" i="16"/>
  <c r="F73" i="16" s="1"/>
  <c r="D72" i="16"/>
  <c r="C72" i="16"/>
  <c r="F72" i="16" s="1"/>
  <c r="D71" i="16"/>
  <c r="C71" i="16"/>
  <c r="F71" i="16" s="1"/>
  <c r="D70" i="16"/>
  <c r="C70" i="16"/>
  <c r="F70" i="16" s="1"/>
  <c r="D69" i="16"/>
  <c r="C69" i="16"/>
  <c r="F69" i="16" s="1"/>
  <c r="P69" i="16" s="1"/>
  <c r="D68" i="16"/>
  <c r="C68" i="16"/>
  <c r="F68" i="16" s="1"/>
  <c r="D67" i="16"/>
  <c r="C67" i="16"/>
  <c r="F67" i="16" s="1"/>
  <c r="D66" i="16"/>
  <c r="C66" i="16"/>
  <c r="F66" i="16" s="1"/>
  <c r="P66" i="16" s="1"/>
  <c r="D65" i="16"/>
  <c r="C65" i="16"/>
  <c r="F65" i="16" s="1"/>
  <c r="D64" i="16"/>
  <c r="C64" i="16"/>
  <c r="F64" i="16" s="1"/>
  <c r="P64" i="16" s="1"/>
  <c r="D63" i="16"/>
  <c r="C63" i="16"/>
  <c r="F63" i="16" s="1"/>
  <c r="D62" i="16"/>
  <c r="C62" i="16"/>
  <c r="F62" i="16" s="1"/>
  <c r="D61" i="16"/>
  <c r="C61" i="16"/>
  <c r="F61" i="16" s="1"/>
  <c r="D60" i="16"/>
  <c r="C60" i="16"/>
  <c r="F60" i="16" s="1"/>
  <c r="P60" i="16" s="1"/>
  <c r="D59" i="16"/>
  <c r="C59" i="16"/>
  <c r="F59" i="16" s="1"/>
  <c r="D58" i="16"/>
  <c r="C58" i="16"/>
  <c r="F58" i="16" s="1"/>
  <c r="D57" i="16"/>
  <c r="C57" i="16"/>
  <c r="F57" i="16" s="1"/>
  <c r="P57" i="16" s="1"/>
  <c r="D56" i="16"/>
  <c r="C56" i="16"/>
  <c r="F56" i="16" s="1"/>
  <c r="D55" i="16"/>
  <c r="C55" i="16"/>
  <c r="F55" i="16" s="1"/>
  <c r="D54" i="16"/>
  <c r="C54" i="16"/>
  <c r="F54" i="16" s="1"/>
  <c r="P54" i="16" s="1"/>
  <c r="D53" i="16"/>
  <c r="C53" i="16"/>
  <c r="F53" i="16" s="1"/>
  <c r="D52" i="16"/>
  <c r="C52" i="16"/>
  <c r="F52" i="16" s="1"/>
  <c r="D51" i="16"/>
  <c r="C51" i="16"/>
  <c r="F51" i="16" s="1"/>
  <c r="P51" i="16" s="1"/>
  <c r="D50" i="16"/>
  <c r="C50" i="16"/>
  <c r="F50" i="16" s="1"/>
  <c r="D49" i="16"/>
  <c r="C49" i="16"/>
  <c r="F49" i="16" s="1"/>
  <c r="D48" i="16"/>
  <c r="C48" i="16"/>
  <c r="F48" i="16" s="1"/>
  <c r="P48" i="16" s="1"/>
  <c r="D47" i="16"/>
  <c r="C47" i="16"/>
  <c r="F47" i="16" s="1"/>
  <c r="D46" i="16"/>
  <c r="C46" i="16"/>
  <c r="F46" i="16" s="1"/>
  <c r="P46" i="16" s="1"/>
  <c r="D45" i="16"/>
  <c r="C45" i="16"/>
  <c r="F45" i="16" s="1"/>
  <c r="P45" i="16" s="1"/>
  <c r="D44" i="16"/>
  <c r="C44" i="16"/>
  <c r="F44" i="16" s="1"/>
  <c r="P44" i="16" s="1"/>
  <c r="D43" i="16"/>
  <c r="C43" i="16"/>
  <c r="F43" i="16" s="1"/>
  <c r="D42" i="16"/>
  <c r="C42" i="16"/>
  <c r="F42" i="16" s="1"/>
  <c r="P42" i="16" s="1"/>
  <c r="D41" i="16"/>
  <c r="C41" i="16"/>
  <c r="F41" i="16" s="1"/>
  <c r="D40" i="16"/>
  <c r="C40" i="16"/>
  <c r="F40" i="16" s="1"/>
  <c r="D39" i="16"/>
  <c r="C39" i="16"/>
  <c r="F39" i="16" s="1"/>
  <c r="D38" i="16"/>
  <c r="C38" i="16"/>
  <c r="F38" i="16" s="1"/>
  <c r="D37" i="16"/>
  <c r="C37" i="16"/>
  <c r="F37" i="16" s="1"/>
  <c r="D36" i="16"/>
  <c r="C36" i="16"/>
  <c r="F36" i="16" s="1"/>
  <c r="P36" i="16" s="1"/>
  <c r="D35" i="16"/>
  <c r="C35" i="16"/>
  <c r="F35" i="16" s="1"/>
  <c r="P35" i="16" s="1"/>
  <c r="D34" i="16"/>
  <c r="C34" i="16"/>
  <c r="F34" i="16" s="1"/>
  <c r="D33" i="16"/>
  <c r="C33" i="16"/>
  <c r="F33" i="16" s="1"/>
  <c r="D32" i="16"/>
  <c r="C32" i="16"/>
  <c r="F32" i="16" s="1"/>
  <c r="D31" i="16"/>
  <c r="C31" i="16"/>
  <c r="F31" i="16" s="1"/>
  <c r="D30" i="16"/>
  <c r="C30" i="16"/>
  <c r="F30" i="16" s="1"/>
  <c r="D29" i="16"/>
  <c r="C29" i="16"/>
  <c r="F29" i="16" s="1"/>
  <c r="D28" i="16"/>
  <c r="C28" i="16"/>
  <c r="F28" i="16" s="1"/>
  <c r="P28" i="16" s="1"/>
  <c r="D27" i="16"/>
  <c r="C27" i="16"/>
  <c r="F27" i="16" s="1"/>
  <c r="D26" i="16"/>
  <c r="C26" i="16"/>
  <c r="F26" i="16" s="1"/>
  <c r="P26" i="16" s="1"/>
  <c r="D25" i="16"/>
  <c r="C25" i="16"/>
  <c r="F25" i="16" s="1"/>
  <c r="D24" i="16"/>
  <c r="C24" i="16"/>
  <c r="F24" i="16" s="1"/>
  <c r="D23" i="16"/>
  <c r="C23" i="16"/>
  <c r="F23" i="16" s="1"/>
  <c r="P23" i="16" s="1"/>
  <c r="D22" i="16"/>
  <c r="C22" i="16"/>
  <c r="F22" i="16" s="1"/>
  <c r="P22" i="16" s="1"/>
  <c r="D21" i="16"/>
  <c r="C21" i="16"/>
  <c r="F21" i="16" s="1"/>
  <c r="D20" i="16"/>
  <c r="C20" i="16"/>
  <c r="F20" i="16" s="1"/>
  <c r="P20" i="16" s="1"/>
  <c r="D19" i="16"/>
  <c r="C19" i="16"/>
  <c r="F19" i="16" s="1"/>
  <c r="D18" i="16"/>
  <c r="C18" i="16"/>
  <c r="F18" i="16" s="1"/>
  <c r="D17" i="16"/>
  <c r="C17" i="16"/>
  <c r="F17" i="16" s="1"/>
  <c r="D16" i="16"/>
  <c r="C16" i="16"/>
  <c r="F16" i="16" s="1"/>
  <c r="D15" i="16"/>
  <c r="C15" i="16"/>
  <c r="F15" i="16" s="1"/>
  <c r="D14" i="16"/>
  <c r="C14" i="16"/>
  <c r="F14" i="16" s="1"/>
  <c r="P14" i="16" s="1"/>
  <c r="D13" i="16"/>
  <c r="C13" i="16"/>
  <c r="F13" i="16" s="1"/>
  <c r="D12" i="16"/>
  <c r="C12" i="16"/>
  <c r="F12" i="16" s="1"/>
  <c r="P12" i="16" s="1"/>
  <c r="D11" i="16"/>
  <c r="C11" i="16"/>
  <c r="F11" i="16" s="1"/>
  <c r="P11" i="16" s="1"/>
  <c r="D10" i="16"/>
  <c r="C10" i="16"/>
  <c r="F10" i="16" s="1"/>
  <c r="D9" i="16"/>
  <c r="C9" i="16"/>
  <c r="F9" i="16" s="1"/>
  <c r="D8" i="16"/>
  <c r="C8" i="16"/>
  <c r="F8" i="16" s="1"/>
  <c r="D7" i="16"/>
  <c r="C7" i="16"/>
  <c r="F7" i="16" s="1"/>
  <c r="P7" i="16" s="1"/>
  <c r="D6" i="16"/>
  <c r="C6" i="16"/>
  <c r="F6" i="16" s="1"/>
  <c r="D5" i="16"/>
  <c r="C5" i="16"/>
  <c r="F5" i="16" s="1"/>
  <c r="D991" i="15"/>
  <c r="C991" i="15"/>
  <c r="F991" i="15" s="1"/>
  <c r="P991" i="15" s="1"/>
  <c r="D990" i="15"/>
  <c r="C990" i="15"/>
  <c r="F990" i="15" s="1"/>
  <c r="D989" i="15"/>
  <c r="C989" i="15"/>
  <c r="F989" i="15" s="1"/>
  <c r="D988" i="15"/>
  <c r="C988" i="15"/>
  <c r="F988" i="15" s="1"/>
  <c r="D987" i="15"/>
  <c r="C987" i="15"/>
  <c r="F987" i="15" s="1"/>
  <c r="D986" i="15"/>
  <c r="C986" i="15"/>
  <c r="F986" i="15" s="1"/>
  <c r="P986" i="15" s="1"/>
  <c r="D985" i="15"/>
  <c r="C985" i="15"/>
  <c r="F985" i="15" s="1"/>
  <c r="D984" i="15"/>
  <c r="C984" i="15"/>
  <c r="F984" i="15" s="1"/>
  <c r="D983" i="15"/>
  <c r="C983" i="15"/>
  <c r="F983" i="15" s="1"/>
  <c r="P983" i="15" s="1"/>
  <c r="D982" i="15"/>
  <c r="C982" i="15"/>
  <c r="F982" i="15" s="1"/>
  <c r="D981" i="15"/>
  <c r="C981" i="15"/>
  <c r="F981" i="15" s="1"/>
  <c r="D980" i="15"/>
  <c r="C980" i="15"/>
  <c r="F980" i="15" s="1"/>
  <c r="D979" i="15"/>
  <c r="C979" i="15"/>
  <c r="F979" i="15" s="1"/>
  <c r="D978" i="15"/>
  <c r="C978" i="15"/>
  <c r="F978" i="15" s="1"/>
  <c r="D977" i="15"/>
  <c r="C977" i="15"/>
  <c r="F977" i="15" s="1"/>
  <c r="D976" i="15"/>
  <c r="C976" i="15"/>
  <c r="F976" i="15" s="1"/>
  <c r="P976" i="15" s="1"/>
  <c r="D975" i="15"/>
  <c r="C975" i="15"/>
  <c r="F975" i="15" s="1"/>
  <c r="D974" i="15"/>
  <c r="C974" i="15"/>
  <c r="F974" i="15" s="1"/>
  <c r="D973" i="15"/>
  <c r="C973" i="15"/>
  <c r="F973" i="15" s="1"/>
  <c r="D972" i="15"/>
  <c r="C972" i="15"/>
  <c r="F972" i="15" s="1"/>
  <c r="D971" i="15"/>
  <c r="C971" i="15"/>
  <c r="F971" i="15" s="1"/>
  <c r="D970" i="15"/>
  <c r="C970" i="15"/>
  <c r="F970" i="15" s="1"/>
  <c r="D969" i="15"/>
  <c r="C969" i="15"/>
  <c r="F969" i="15" s="1"/>
  <c r="D968" i="15"/>
  <c r="C968" i="15"/>
  <c r="F968" i="15" s="1"/>
  <c r="D967" i="15"/>
  <c r="C967" i="15"/>
  <c r="F967" i="15" s="1"/>
  <c r="D966" i="15"/>
  <c r="C966" i="15"/>
  <c r="F966" i="15" s="1"/>
  <c r="D965" i="15"/>
  <c r="C965" i="15"/>
  <c r="F965" i="15" s="1"/>
  <c r="D964" i="15"/>
  <c r="C964" i="15"/>
  <c r="F964" i="15" s="1"/>
  <c r="P964" i="15" s="1"/>
  <c r="D963" i="15"/>
  <c r="C963" i="15"/>
  <c r="F963" i="15" s="1"/>
  <c r="P963" i="15" s="1"/>
  <c r="D962" i="15"/>
  <c r="C962" i="15"/>
  <c r="F962" i="15" s="1"/>
  <c r="P962" i="15" s="1"/>
  <c r="D961" i="15"/>
  <c r="C961" i="15"/>
  <c r="F961" i="15" s="1"/>
  <c r="P961" i="15" s="1"/>
  <c r="D960" i="15"/>
  <c r="C960" i="15"/>
  <c r="F960" i="15" s="1"/>
  <c r="D959" i="15"/>
  <c r="C959" i="15"/>
  <c r="F959" i="15" s="1"/>
  <c r="D958" i="15"/>
  <c r="C958" i="15"/>
  <c r="F958" i="15" s="1"/>
  <c r="D957" i="15"/>
  <c r="C957" i="15"/>
  <c r="F957" i="15" s="1"/>
  <c r="D956" i="15"/>
  <c r="C956" i="15"/>
  <c r="F956" i="15" s="1"/>
  <c r="D955" i="15"/>
  <c r="C955" i="15"/>
  <c r="F955" i="15" s="1"/>
  <c r="P955" i="15" s="1"/>
  <c r="D954" i="15"/>
  <c r="C954" i="15"/>
  <c r="F954" i="15" s="1"/>
  <c r="D953" i="15"/>
  <c r="C953" i="15"/>
  <c r="F953" i="15" s="1"/>
  <c r="P953" i="15" s="1"/>
  <c r="D952" i="15"/>
  <c r="C952" i="15"/>
  <c r="F952" i="15" s="1"/>
  <c r="D951" i="15"/>
  <c r="C951" i="15"/>
  <c r="F951" i="15" s="1"/>
  <c r="D950" i="15"/>
  <c r="C950" i="15"/>
  <c r="F950" i="15" s="1"/>
  <c r="D949" i="15"/>
  <c r="C949" i="15"/>
  <c r="F949" i="15" s="1"/>
  <c r="P949" i="15" s="1"/>
  <c r="D948" i="15"/>
  <c r="C948" i="15"/>
  <c r="F948" i="15" s="1"/>
  <c r="P948" i="15" s="1"/>
  <c r="D947" i="15"/>
  <c r="C947" i="15"/>
  <c r="F947" i="15" s="1"/>
  <c r="D946" i="15"/>
  <c r="C946" i="15"/>
  <c r="F946" i="15" s="1"/>
  <c r="D945" i="15"/>
  <c r="C945" i="15"/>
  <c r="F945" i="15" s="1"/>
  <c r="D944" i="15"/>
  <c r="C944" i="15"/>
  <c r="F944" i="15" s="1"/>
  <c r="D943" i="15"/>
  <c r="C943" i="15"/>
  <c r="F943" i="15" s="1"/>
  <c r="P943" i="15" s="1"/>
  <c r="D942" i="15"/>
  <c r="C942" i="15"/>
  <c r="F942" i="15" s="1"/>
  <c r="D941" i="15"/>
  <c r="C941" i="15"/>
  <c r="F941" i="15" s="1"/>
  <c r="D940" i="15"/>
  <c r="C940" i="15"/>
  <c r="F940" i="15" s="1"/>
  <c r="D939" i="15"/>
  <c r="C939" i="15"/>
  <c r="F939" i="15" s="1"/>
  <c r="D938" i="15"/>
  <c r="C938" i="15"/>
  <c r="F938" i="15" s="1"/>
  <c r="D937" i="15"/>
  <c r="C937" i="15"/>
  <c r="F937" i="15" s="1"/>
  <c r="D936" i="15"/>
  <c r="C936" i="15"/>
  <c r="F936" i="15" s="1"/>
  <c r="D935" i="15"/>
  <c r="C935" i="15"/>
  <c r="F935" i="15" s="1"/>
  <c r="D934" i="15"/>
  <c r="C934" i="15"/>
  <c r="F934" i="15" s="1"/>
  <c r="D933" i="15"/>
  <c r="C933" i="15"/>
  <c r="F933" i="15" s="1"/>
  <c r="D932" i="15"/>
  <c r="C932" i="15"/>
  <c r="F932" i="15" s="1"/>
  <c r="D931" i="15"/>
  <c r="C931" i="15"/>
  <c r="F931" i="15" s="1"/>
  <c r="P931" i="15" s="1"/>
  <c r="D930" i="15"/>
  <c r="C930" i="15"/>
  <c r="F930" i="15" s="1"/>
  <c r="D929" i="15"/>
  <c r="C929" i="15"/>
  <c r="F929" i="15" s="1"/>
  <c r="D928" i="15"/>
  <c r="C928" i="15"/>
  <c r="F928" i="15" s="1"/>
  <c r="D927" i="15"/>
  <c r="C927" i="15"/>
  <c r="F927" i="15" s="1"/>
  <c r="D926" i="15"/>
  <c r="C926" i="15"/>
  <c r="F926" i="15" s="1"/>
  <c r="D925" i="15"/>
  <c r="C925" i="15"/>
  <c r="F925" i="15" s="1"/>
  <c r="D924" i="15"/>
  <c r="C924" i="15"/>
  <c r="F924" i="15" s="1"/>
  <c r="D923" i="15"/>
  <c r="C923" i="15"/>
  <c r="F923" i="15" s="1"/>
  <c r="P923" i="15" s="1"/>
  <c r="D922" i="15"/>
  <c r="C922" i="15"/>
  <c r="F922" i="15" s="1"/>
  <c r="P922" i="15" s="1"/>
  <c r="D921" i="15"/>
  <c r="C921" i="15"/>
  <c r="F921" i="15" s="1"/>
  <c r="P921" i="15" s="1"/>
  <c r="D920" i="15"/>
  <c r="C920" i="15"/>
  <c r="F920" i="15" s="1"/>
  <c r="D919" i="15"/>
  <c r="C919" i="15"/>
  <c r="F919" i="15" s="1"/>
  <c r="D918" i="15"/>
  <c r="C918" i="15"/>
  <c r="F918" i="15" s="1"/>
  <c r="D917" i="15"/>
  <c r="C917" i="15"/>
  <c r="F917" i="15" s="1"/>
  <c r="P917" i="15" s="1"/>
  <c r="D916" i="15"/>
  <c r="C916" i="15"/>
  <c r="F916" i="15" s="1"/>
  <c r="D915" i="15"/>
  <c r="C915" i="15"/>
  <c r="F915" i="15" s="1"/>
  <c r="D914" i="15"/>
  <c r="C914" i="15"/>
  <c r="F914" i="15" s="1"/>
  <c r="D913" i="15"/>
  <c r="C913" i="15"/>
  <c r="F913" i="15" s="1"/>
  <c r="D912" i="15"/>
  <c r="C912" i="15"/>
  <c r="F912" i="15" s="1"/>
  <c r="D911" i="15"/>
  <c r="C911" i="15"/>
  <c r="F911" i="15" s="1"/>
  <c r="P911" i="15" s="1"/>
  <c r="D910" i="15"/>
  <c r="C910" i="15"/>
  <c r="F910" i="15" s="1"/>
  <c r="D909" i="15"/>
  <c r="C909" i="15"/>
  <c r="F909" i="15" s="1"/>
  <c r="P909" i="15" s="1"/>
  <c r="D908" i="15"/>
  <c r="C908" i="15"/>
  <c r="F908" i="15" s="1"/>
  <c r="P908" i="15" s="1"/>
  <c r="D907" i="15"/>
  <c r="C907" i="15"/>
  <c r="F907" i="15" s="1"/>
  <c r="D906" i="15"/>
  <c r="C906" i="15"/>
  <c r="F906" i="15" s="1"/>
  <c r="D905" i="15"/>
  <c r="C905" i="15"/>
  <c r="F905" i="15" s="1"/>
  <c r="D904" i="15"/>
  <c r="C904" i="15"/>
  <c r="F904" i="15" s="1"/>
  <c r="D903" i="15"/>
  <c r="C903" i="15"/>
  <c r="F903" i="15" s="1"/>
  <c r="D902" i="15"/>
  <c r="C902" i="15"/>
  <c r="F902" i="15" s="1"/>
  <c r="D901" i="15"/>
  <c r="C901" i="15"/>
  <c r="F901" i="15" s="1"/>
  <c r="D900" i="15"/>
  <c r="C900" i="15"/>
  <c r="F900" i="15" s="1"/>
  <c r="P900" i="15" s="1"/>
  <c r="D899" i="15"/>
  <c r="C899" i="15"/>
  <c r="F899" i="15" s="1"/>
  <c r="P899" i="15" s="1"/>
  <c r="D898" i="15"/>
  <c r="C898" i="15"/>
  <c r="F898" i="15" s="1"/>
  <c r="D897" i="15"/>
  <c r="C897" i="15"/>
  <c r="F897" i="15" s="1"/>
  <c r="P897" i="15" s="1"/>
  <c r="D896" i="15"/>
  <c r="C896" i="15"/>
  <c r="F896" i="15" s="1"/>
  <c r="D895" i="15"/>
  <c r="C895" i="15"/>
  <c r="F895" i="15" s="1"/>
  <c r="P895" i="15" s="1"/>
  <c r="D894" i="15"/>
  <c r="C894" i="15"/>
  <c r="F894" i="15" s="1"/>
  <c r="D893" i="15"/>
  <c r="C893" i="15"/>
  <c r="F893" i="15" s="1"/>
  <c r="D892" i="15"/>
  <c r="C892" i="15"/>
  <c r="F892" i="15" s="1"/>
  <c r="D891" i="15"/>
  <c r="C891" i="15"/>
  <c r="F891" i="15" s="1"/>
  <c r="P891" i="15" s="1"/>
  <c r="D890" i="15"/>
  <c r="C890" i="15"/>
  <c r="F890" i="15" s="1"/>
  <c r="P890" i="15" s="1"/>
  <c r="D889" i="15"/>
  <c r="C889" i="15"/>
  <c r="F889" i="15" s="1"/>
  <c r="D888" i="15"/>
  <c r="C888" i="15"/>
  <c r="F888" i="15" s="1"/>
  <c r="D887" i="15"/>
  <c r="C887" i="15"/>
  <c r="F887" i="15" s="1"/>
  <c r="D886" i="15"/>
  <c r="C886" i="15"/>
  <c r="F886" i="15" s="1"/>
  <c r="D885" i="15"/>
  <c r="C885" i="15"/>
  <c r="F885" i="15" s="1"/>
  <c r="P885" i="15" s="1"/>
  <c r="D884" i="15"/>
  <c r="C884" i="15"/>
  <c r="F884" i="15" s="1"/>
  <c r="D883" i="15"/>
  <c r="C883" i="15"/>
  <c r="F883" i="15" s="1"/>
  <c r="D882" i="15"/>
  <c r="C882" i="15"/>
  <c r="F882" i="15" s="1"/>
  <c r="P882" i="15" s="1"/>
  <c r="D881" i="15"/>
  <c r="C881" i="15"/>
  <c r="F881" i="15" s="1"/>
  <c r="D880" i="15"/>
  <c r="C880" i="15"/>
  <c r="F880" i="15" s="1"/>
  <c r="D879" i="15"/>
  <c r="C879" i="15"/>
  <c r="F879" i="15" s="1"/>
  <c r="P879" i="15" s="1"/>
  <c r="D878" i="15"/>
  <c r="C878" i="15"/>
  <c r="F878" i="15" s="1"/>
  <c r="D877" i="15"/>
  <c r="C877" i="15"/>
  <c r="F877" i="15" s="1"/>
  <c r="P877" i="15" s="1"/>
  <c r="D876" i="15"/>
  <c r="C876" i="15"/>
  <c r="F876" i="15" s="1"/>
  <c r="D875" i="15"/>
  <c r="C875" i="15"/>
  <c r="F875" i="15" s="1"/>
  <c r="D874" i="15"/>
  <c r="C874" i="15"/>
  <c r="F874" i="15" s="1"/>
  <c r="P874" i="15" s="1"/>
  <c r="D873" i="15"/>
  <c r="C873" i="15"/>
  <c r="F873" i="15" s="1"/>
  <c r="D872" i="15"/>
  <c r="C872" i="15"/>
  <c r="F872" i="15" s="1"/>
  <c r="D871" i="15"/>
  <c r="C871" i="15"/>
  <c r="F871" i="15" s="1"/>
  <c r="D870" i="15"/>
  <c r="C870" i="15"/>
  <c r="F870" i="15" s="1"/>
  <c r="D869" i="15"/>
  <c r="C869" i="15"/>
  <c r="F869" i="15" s="1"/>
  <c r="P869" i="15" s="1"/>
  <c r="D868" i="15"/>
  <c r="C868" i="15"/>
  <c r="F868" i="15" s="1"/>
  <c r="D867" i="15"/>
  <c r="C867" i="15"/>
  <c r="F867" i="15" s="1"/>
  <c r="P867" i="15" s="1"/>
  <c r="D866" i="15"/>
  <c r="C866" i="15"/>
  <c r="F866" i="15" s="1"/>
  <c r="P866" i="15" s="1"/>
  <c r="D865" i="15"/>
  <c r="C865" i="15"/>
  <c r="F865" i="15" s="1"/>
  <c r="P865" i="15" s="1"/>
  <c r="D864" i="15"/>
  <c r="C864" i="15"/>
  <c r="F864" i="15" s="1"/>
  <c r="D863" i="15"/>
  <c r="C863" i="15"/>
  <c r="F863" i="15" s="1"/>
  <c r="D862" i="15"/>
  <c r="C862" i="15"/>
  <c r="F862" i="15" s="1"/>
  <c r="D861" i="15"/>
  <c r="C861" i="15"/>
  <c r="F861" i="15" s="1"/>
  <c r="P861" i="15" s="1"/>
  <c r="D860" i="15"/>
  <c r="C860" i="15"/>
  <c r="F860" i="15" s="1"/>
  <c r="D859" i="15"/>
  <c r="C859" i="15"/>
  <c r="F859" i="15" s="1"/>
  <c r="P859" i="15" s="1"/>
  <c r="D858" i="15"/>
  <c r="C858" i="15"/>
  <c r="F858" i="15" s="1"/>
  <c r="D857" i="15"/>
  <c r="C857" i="15"/>
  <c r="F857" i="15" s="1"/>
  <c r="D856" i="15"/>
  <c r="C856" i="15"/>
  <c r="F856" i="15" s="1"/>
  <c r="P856" i="15" s="1"/>
  <c r="D855" i="15"/>
  <c r="C855" i="15"/>
  <c r="F855" i="15" s="1"/>
  <c r="D854" i="15"/>
  <c r="C854" i="15"/>
  <c r="F854" i="15" s="1"/>
  <c r="P854" i="15" s="1"/>
  <c r="D853" i="15"/>
  <c r="C853" i="15"/>
  <c r="F853" i="15" s="1"/>
  <c r="D852" i="15"/>
  <c r="C852" i="15"/>
  <c r="F852" i="15" s="1"/>
  <c r="D851" i="15"/>
  <c r="C851" i="15"/>
  <c r="F851" i="15" s="1"/>
  <c r="P851" i="15" s="1"/>
  <c r="D850" i="15"/>
  <c r="C850" i="15"/>
  <c r="F850" i="15" s="1"/>
  <c r="D849" i="15"/>
  <c r="C849" i="15"/>
  <c r="F849" i="15" s="1"/>
  <c r="D848" i="15"/>
  <c r="C848" i="15"/>
  <c r="F848" i="15" s="1"/>
  <c r="P848" i="15" s="1"/>
  <c r="D847" i="15"/>
  <c r="C847" i="15"/>
  <c r="F847" i="15" s="1"/>
  <c r="D846" i="15"/>
  <c r="C846" i="15"/>
  <c r="F846" i="15" s="1"/>
  <c r="D845" i="15"/>
  <c r="C845" i="15"/>
  <c r="F845" i="15" s="1"/>
  <c r="D844" i="15"/>
  <c r="C844" i="15"/>
  <c r="F844" i="15" s="1"/>
  <c r="P844" i="15" s="1"/>
  <c r="D843" i="15"/>
  <c r="C843" i="15"/>
  <c r="F843" i="15" s="1"/>
  <c r="P843" i="15" s="1"/>
  <c r="D842" i="15"/>
  <c r="C842" i="15"/>
  <c r="F842" i="15" s="1"/>
  <c r="D841" i="15"/>
  <c r="C841" i="15"/>
  <c r="F841" i="15" s="1"/>
  <c r="D840" i="15"/>
  <c r="C840" i="15"/>
  <c r="F840" i="15" s="1"/>
  <c r="P840" i="15" s="1"/>
  <c r="D839" i="15"/>
  <c r="C839" i="15"/>
  <c r="F839" i="15" s="1"/>
  <c r="D838" i="15"/>
  <c r="C838" i="15"/>
  <c r="F838" i="15" s="1"/>
  <c r="D837" i="15"/>
  <c r="C837" i="15"/>
  <c r="F837" i="15" s="1"/>
  <c r="D836" i="15"/>
  <c r="C836" i="15"/>
  <c r="F836" i="15" s="1"/>
  <c r="D835" i="15"/>
  <c r="C835" i="15"/>
  <c r="F835" i="15" s="1"/>
  <c r="D834" i="15"/>
  <c r="C834" i="15"/>
  <c r="F834" i="15" s="1"/>
  <c r="P834" i="15" s="1"/>
  <c r="D833" i="15"/>
  <c r="C833" i="15"/>
  <c r="F833" i="15" s="1"/>
  <c r="D832" i="15"/>
  <c r="C832" i="15"/>
  <c r="F832" i="15" s="1"/>
  <c r="P832" i="15" s="1"/>
  <c r="D831" i="15"/>
  <c r="C831" i="15"/>
  <c r="F831" i="15" s="1"/>
  <c r="D830" i="15"/>
  <c r="C830" i="15"/>
  <c r="F830" i="15" s="1"/>
  <c r="D829" i="15"/>
  <c r="C829" i="15"/>
  <c r="F829" i="15" s="1"/>
  <c r="D828" i="15"/>
  <c r="C828" i="15"/>
  <c r="F828" i="15" s="1"/>
  <c r="D827" i="15"/>
  <c r="C827" i="15"/>
  <c r="F827" i="15" s="1"/>
  <c r="D826" i="15"/>
  <c r="C826" i="15"/>
  <c r="F826" i="15" s="1"/>
  <c r="P826" i="15" s="1"/>
  <c r="D825" i="15"/>
  <c r="C825" i="15"/>
  <c r="F825" i="15" s="1"/>
  <c r="P825" i="15" s="1"/>
  <c r="D824" i="15"/>
  <c r="C824" i="15"/>
  <c r="F824" i="15" s="1"/>
  <c r="P824" i="15" s="1"/>
  <c r="D823" i="15"/>
  <c r="C823" i="15"/>
  <c r="F823" i="15" s="1"/>
  <c r="D822" i="15"/>
  <c r="C822" i="15"/>
  <c r="F822" i="15" s="1"/>
  <c r="P822" i="15" s="1"/>
  <c r="D821" i="15"/>
  <c r="C821" i="15"/>
  <c r="F821" i="15" s="1"/>
  <c r="D820" i="15"/>
  <c r="C820" i="15"/>
  <c r="F820" i="15" s="1"/>
  <c r="P820" i="15" s="1"/>
  <c r="D819" i="15"/>
  <c r="C819" i="15"/>
  <c r="F819" i="15" s="1"/>
  <c r="P819" i="15" s="1"/>
  <c r="D818" i="15"/>
  <c r="C818" i="15"/>
  <c r="F818" i="15" s="1"/>
  <c r="D817" i="15"/>
  <c r="C817" i="15"/>
  <c r="F817" i="15" s="1"/>
  <c r="D816" i="15"/>
  <c r="C816" i="15"/>
  <c r="F816" i="15" s="1"/>
  <c r="P816" i="15" s="1"/>
  <c r="D815" i="15"/>
  <c r="C815" i="15"/>
  <c r="F815" i="15" s="1"/>
  <c r="D814" i="15"/>
  <c r="C814" i="15"/>
  <c r="F814" i="15" s="1"/>
  <c r="P814" i="15" s="1"/>
  <c r="D813" i="15"/>
  <c r="C813" i="15"/>
  <c r="F813" i="15" s="1"/>
  <c r="D812" i="15"/>
  <c r="C812" i="15"/>
  <c r="F812" i="15" s="1"/>
  <c r="D811" i="15"/>
  <c r="C811" i="15"/>
  <c r="F811" i="15" s="1"/>
  <c r="D810" i="15"/>
  <c r="C810" i="15"/>
  <c r="F810" i="15" s="1"/>
  <c r="P810" i="15" s="1"/>
  <c r="D809" i="15"/>
  <c r="C809" i="15"/>
  <c r="F809" i="15" s="1"/>
  <c r="D808" i="15"/>
  <c r="C808" i="15"/>
  <c r="F808" i="15" s="1"/>
  <c r="D807" i="15"/>
  <c r="C807" i="15"/>
  <c r="F807" i="15" s="1"/>
  <c r="D806" i="15"/>
  <c r="C806" i="15"/>
  <c r="F806" i="15" s="1"/>
  <c r="P806" i="15" s="1"/>
  <c r="D805" i="15"/>
  <c r="C805" i="15"/>
  <c r="F805" i="15" s="1"/>
  <c r="D804" i="15"/>
  <c r="C804" i="15"/>
  <c r="F804" i="15" s="1"/>
  <c r="P804" i="15" s="1"/>
  <c r="D803" i="15"/>
  <c r="C803" i="15"/>
  <c r="F803" i="15" s="1"/>
  <c r="D802" i="15"/>
  <c r="C802" i="15"/>
  <c r="F802" i="15" s="1"/>
  <c r="D801" i="15"/>
  <c r="C801" i="15"/>
  <c r="F801" i="15" s="1"/>
  <c r="D800" i="15"/>
  <c r="C800" i="15"/>
  <c r="F800" i="15" s="1"/>
  <c r="P800" i="15" s="1"/>
  <c r="D799" i="15"/>
  <c r="C799" i="15"/>
  <c r="F799" i="15" s="1"/>
  <c r="P799" i="15" s="1"/>
  <c r="D798" i="15"/>
  <c r="C798" i="15"/>
  <c r="F798" i="15" s="1"/>
  <c r="P798" i="15" s="1"/>
  <c r="D797" i="15"/>
  <c r="C797" i="15"/>
  <c r="F797" i="15" s="1"/>
  <c r="D796" i="15"/>
  <c r="C796" i="15"/>
  <c r="F796" i="15" s="1"/>
  <c r="D795" i="15"/>
  <c r="C795" i="15"/>
  <c r="F795" i="15" s="1"/>
  <c r="D794" i="15"/>
  <c r="C794" i="15"/>
  <c r="F794" i="15" s="1"/>
  <c r="D793" i="15"/>
  <c r="C793" i="15"/>
  <c r="F793" i="15" s="1"/>
  <c r="D792" i="15"/>
  <c r="C792" i="15"/>
  <c r="F792" i="15" s="1"/>
  <c r="P792" i="15" s="1"/>
  <c r="D791" i="15"/>
  <c r="C791" i="15"/>
  <c r="F791" i="15" s="1"/>
  <c r="D790" i="15"/>
  <c r="C790" i="15"/>
  <c r="F790" i="15" s="1"/>
  <c r="D789" i="15"/>
  <c r="C789" i="15"/>
  <c r="F789" i="15" s="1"/>
  <c r="D788" i="15"/>
  <c r="C788" i="15"/>
  <c r="F788" i="15" s="1"/>
  <c r="P788" i="15" s="1"/>
  <c r="D787" i="15"/>
  <c r="C787" i="15"/>
  <c r="F787" i="15" s="1"/>
  <c r="P787" i="15" s="1"/>
  <c r="D786" i="15"/>
  <c r="C786" i="15"/>
  <c r="F786" i="15" s="1"/>
  <c r="D785" i="15"/>
  <c r="C785" i="15"/>
  <c r="F785" i="15" s="1"/>
  <c r="D784" i="15"/>
  <c r="C784" i="15"/>
  <c r="F784" i="15" s="1"/>
  <c r="P784" i="15" s="1"/>
  <c r="D783" i="15"/>
  <c r="C783" i="15"/>
  <c r="F783" i="15" s="1"/>
  <c r="D782" i="15"/>
  <c r="C782" i="15"/>
  <c r="F782" i="15" s="1"/>
  <c r="D781" i="15"/>
  <c r="C781" i="15"/>
  <c r="F781" i="15" s="1"/>
  <c r="D780" i="15"/>
  <c r="C780" i="15"/>
  <c r="F780" i="15" s="1"/>
  <c r="P780" i="15" s="1"/>
  <c r="D779" i="15"/>
  <c r="C779" i="15"/>
  <c r="F779" i="15" s="1"/>
  <c r="D778" i="15"/>
  <c r="C778" i="15"/>
  <c r="F778" i="15" s="1"/>
  <c r="D777" i="15"/>
  <c r="C777" i="15"/>
  <c r="F777" i="15" s="1"/>
  <c r="D776" i="15"/>
  <c r="C776" i="15"/>
  <c r="F776" i="15" s="1"/>
  <c r="P776" i="15" s="1"/>
  <c r="D775" i="15"/>
  <c r="C775" i="15"/>
  <c r="F775" i="15" s="1"/>
  <c r="D774" i="15"/>
  <c r="C774" i="15"/>
  <c r="F774" i="15" s="1"/>
  <c r="D773" i="15"/>
  <c r="C773" i="15"/>
  <c r="F773" i="15" s="1"/>
  <c r="D772" i="15"/>
  <c r="C772" i="15"/>
  <c r="F772" i="15" s="1"/>
  <c r="P772" i="15" s="1"/>
  <c r="D771" i="15"/>
  <c r="C771" i="15"/>
  <c r="F771" i="15" s="1"/>
  <c r="D770" i="15"/>
  <c r="C770" i="15"/>
  <c r="F770" i="15" s="1"/>
  <c r="D769" i="15"/>
  <c r="C769" i="15"/>
  <c r="F769" i="15" s="1"/>
  <c r="P769" i="15" s="1"/>
  <c r="D768" i="15"/>
  <c r="C768" i="15"/>
  <c r="F768" i="15" s="1"/>
  <c r="P768" i="15" s="1"/>
  <c r="D767" i="15"/>
  <c r="C767" i="15"/>
  <c r="F767" i="15" s="1"/>
  <c r="P767" i="15" s="1"/>
  <c r="D766" i="15"/>
  <c r="C766" i="15"/>
  <c r="F766" i="15" s="1"/>
  <c r="D765" i="15"/>
  <c r="C765" i="15"/>
  <c r="F765" i="15" s="1"/>
  <c r="P765" i="15" s="1"/>
  <c r="D764" i="15"/>
  <c r="C764" i="15"/>
  <c r="F764" i="15" s="1"/>
  <c r="D763" i="15"/>
  <c r="C763" i="15"/>
  <c r="F763" i="15" s="1"/>
  <c r="D762" i="15"/>
  <c r="C762" i="15"/>
  <c r="F762" i="15" s="1"/>
  <c r="P762" i="15" s="1"/>
  <c r="D761" i="15"/>
  <c r="C761" i="15"/>
  <c r="F761" i="15" s="1"/>
  <c r="D760" i="15"/>
  <c r="C760" i="15"/>
  <c r="F760" i="15" s="1"/>
  <c r="D759" i="15"/>
  <c r="C759" i="15"/>
  <c r="F759" i="15" s="1"/>
  <c r="D758" i="15"/>
  <c r="C758" i="15"/>
  <c r="F758" i="15" s="1"/>
  <c r="P758" i="15" s="1"/>
  <c r="D757" i="15"/>
  <c r="C757" i="15"/>
  <c r="F757" i="15" s="1"/>
  <c r="P757" i="15" s="1"/>
  <c r="D756" i="15"/>
  <c r="C756" i="15"/>
  <c r="F756" i="15" s="1"/>
  <c r="D755" i="15"/>
  <c r="C755" i="15"/>
  <c r="F755" i="15" s="1"/>
  <c r="P755" i="15" s="1"/>
  <c r="D754" i="15"/>
  <c r="C754" i="15"/>
  <c r="F754" i="15" s="1"/>
  <c r="P754" i="15" s="1"/>
  <c r="D753" i="15"/>
  <c r="C753" i="15"/>
  <c r="F753" i="15" s="1"/>
  <c r="D752" i="15"/>
  <c r="C752" i="15"/>
  <c r="F752" i="15" s="1"/>
  <c r="D751" i="15"/>
  <c r="C751" i="15"/>
  <c r="F751" i="15" s="1"/>
  <c r="D750" i="15"/>
  <c r="C750" i="15"/>
  <c r="F750" i="15" s="1"/>
  <c r="P750" i="15" s="1"/>
  <c r="D749" i="15"/>
  <c r="C749" i="15"/>
  <c r="F749" i="15" s="1"/>
  <c r="P749" i="15" s="1"/>
  <c r="D748" i="15"/>
  <c r="C748" i="15"/>
  <c r="F748" i="15" s="1"/>
  <c r="P748" i="15" s="1"/>
  <c r="D747" i="15"/>
  <c r="C747" i="15"/>
  <c r="F747" i="15" s="1"/>
  <c r="D746" i="15"/>
  <c r="C746" i="15"/>
  <c r="F746" i="15" s="1"/>
  <c r="P746" i="15" s="1"/>
  <c r="D745" i="15"/>
  <c r="C745" i="15"/>
  <c r="F745" i="15" s="1"/>
  <c r="D744" i="15"/>
  <c r="C744" i="15"/>
  <c r="F744" i="15" s="1"/>
  <c r="D743" i="15"/>
  <c r="C743" i="15"/>
  <c r="F743" i="15" s="1"/>
  <c r="D742" i="15"/>
  <c r="C742" i="15"/>
  <c r="F742" i="15" s="1"/>
  <c r="P742" i="15" s="1"/>
  <c r="D741" i="15"/>
  <c r="C741" i="15"/>
  <c r="F741" i="15" s="1"/>
  <c r="D740" i="15"/>
  <c r="C740" i="15"/>
  <c r="F740" i="15" s="1"/>
  <c r="D739" i="15"/>
  <c r="C739" i="15"/>
  <c r="F739" i="15" s="1"/>
  <c r="D738" i="15"/>
  <c r="C738" i="15"/>
  <c r="F738" i="15" s="1"/>
  <c r="P738" i="15" s="1"/>
  <c r="D737" i="15"/>
  <c r="C737" i="15"/>
  <c r="F737" i="15" s="1"/>
  <c r="P737" i="15" s="1"/>
  <c r="D736" i="15"/>
  <c r="C736" i="15"/>
  <c r="F736" i="15" s="1"/>
  <c r="D735" i="15"/>
  <c r="C735" i="15"/>
  <c r="F735" i="15" s="1"/>
  <c r="P735" i="15" s="1"/>
  <c r="D734" i="15"/>
  <c r="C734" i="15"/>
  <c r="F734" i="15" s="1"/>
  <c r="P734" i="15" s="1"/>
  <c r="D733" i="15"/>
  <c r="C733" i="15"/>
  <c r="F733" i="15" s="1"/>
  <c r="D732" i="15"/>
  <c r="C732" i="15"/>
  <c r="F732" i="15" s="1"/>
  <c r="D731" i="15"/>
  <c r="C731" i="15"/>
  <c r="F731" i="15" s="1"/>
  <c r="D730" i="15"/>
  <c r="C730" i="15"/>
  <c r="F730" i="15" s="1"/>
  <c r="D729" i="15"/>
  <c r="C729" i="15"/>
  <c r="F729" i="15" s="1"/>
  <c r="D728" i="15"/>
  <c r="C728" i="15"/>
  <c r="F728" i="15" s="1"/>
  <c r="P728" i="15" s="1"/>
  <c r="D727" i="15"/>
  <c r="C727" i="15"/>
  <c r="F727" i="15" s="1"/>
  <c r="D726" i="15"/>
  <c r="C726" i="15"/>
  <c r="F726" i="15" s="1"/>
  <c r="D725" i="15"/>
  <c r="C725" i="15"/>
  <c r="F725" i="15" s="1"/>
  <c r="P725" i="15" s="1"/>
  <c r="D724" i="15"/>
  <c r="C724" i="15"/>
  <c r="F724" i="15" s="1"/>
  <c r="P724" i="15" s="1"/>
  <c r="D723" i="15"/>
  <c r="C723" i="15"/>
  <c r="F723" i="15" s="1"/>
  <c r="P723" i="15" s="1"/>
  <c r="D722" i="15"/>
  <c r="C722" i="15"/>
  <c r="F722" i="15" s="1"/>
  <c r="D721" i="15"/>
  <c r="C721" i="15"/>
  <c r="F721" i="15" s="1"/>
  <c r="D720" i="15"/>
  <c r="C720" i="15"/>
  <c r="F720" i="15" s="1"/>
  <c r="P720" i="15" s="1"/>
  <c r="D719" i="15"/>
  <c r="C719" i="15"/>
  <c r="F719" i="15" s="1"/>
  <c r="D718" i="15"/>
  <c r="C718" i="15"/>
  <c r="F718" i="15" s="1"/>
  <c r="D717" i="15"/>
  <c r="C717" i="15"/>
  <c r="F717" i="15" s="1"/>
  <c r="D716" i="15"/>
  <c r="C716" i="15"/>
  <c r="F716" i="15" s="1"/>
  <c r="P716" i="15" s="1"/>
  <c r="D715" i="15"/>
  <c r="C715" i="15"/>
  <c r="F715" i="15" s="1"/>
  <c r="P715" i="15" s="1"/>
  <c r="D714" i="15"/>
  <c r="C714" i="15"/>
  <c r="F714" i="15" s="1"/>
  <c r="D713" i="15"/>
  <c r="C713" i="15"/>
  <c r="F713" i="15" s="1"/>
  <c r="D712" i="15"/>
  <c r="C712" i="15"/>
  <c r="F712" i="15" s="1"/>
  <c r="P712" i="15" s="1"/>
  <c r="D711" i="15"/>
  <c r="C711" i="15"/>
  <c r="F711" i="15" s="1"/>
  <c r="D710" i="15"/>
  <c r="C710" i="15"/>
  <c r="F710" i="15" s="1"/>
  <c r="D709" i="15"/>
  <c r="C709" i="15"/>
  <c r="F709" i="15" s="1"/>
  <c r="D708" i="15"/>
  <c r="C708" i="15"/>
  <c r="F708" i="15" s="1"/>
  <c r="P708" i="15" s="1"/>
  <c r="D707" i="15"/>
  <c r="C707" i="15"/>
  <c r="F707" i="15" s="1"/>
  <c r="D706" i="15"/>
  <c r="C706" i="15"/>
  <c r="F706" i="15" s="1"/>
  <c r="D705" i="15"/>
  <c r="C705" i="15"/>
  <c r="F705" i="15" s="1"/>
  <c r="D704" i="15"/>
  <c r="C704" i="15"/>
  <c r="F704" i="15" s="1"/>
  <c r="P704" i="15" s="1"/>
  <c r="D703" i="15"/>
  <c r="C703" i="15"/>
  <c r="F703" i="15" s="1"/>
  <c r="D702" i="15"/>
  <c r="C702" i="15"/>
  <c r="F702" i="15" s="1"/>
  <c r="D701" i="15"/>
  <c r="C701" i="15"/>
  <c r="F701" i="15" s="1"/>
  <c r="D700" i="15"/>
  <c r="C700" i="15"/>
  <c r="F700" i="15" s="1"/>
  <c r="P700" i="15" s="1"/>
  <c r="D699" i="15"/>
  <c r="C699" i="15"/>
  <c r="F699" i="15" s="1"/>
  <c r="D698" i="15"/>
  <c r="C698" i="15"/>
  <c r="F698" i="15" s="1"/>
  <c r="D697" i="15"/>
  <c r="C697" i="15"/>
  <c r="F697" i="15" s="1"/>
  <c r="P697" i="15" s="1"/>
  <c r="D696" i="15"/>
  <c r="C696" i="15"/>
  <c r="F696" i="15" s="1"/>
  <c r="D695" i="15"/>
  <c r="C695" i="15"/>
  <c r="F695" i="15" s="1"/>
  <c r="D694" i="15"/>
  <c r="C694" i="15"/>
  <c r="F694" i="15" s="1"/>
  <c r="P694" i="15" s="1"/>
  <c r="D693" i="15"/>
  <c r="C693" i="15"/>
  <c r="F693" i="15" s="1"/>
  <c r="D692" i="15"/>
  <c r="C692" i="15"/>
  <c r="F692" i="15" s="1"/>
  <c r="P692" i="15" s="1"/>
  <c r="D691" i="15"/>
  <c r="C691" i="15"/>
  <c r="F691" i="15" s="1"/>
  <c r="D690" i="15"/>
  <c r="C690" i="15"/>
  <c r="F690" i="15" s="1"/>
  <c r="D689" i="15"/>
  <c r="C689" i="15"/>
  <c r="F689" i="15" s="1"/>
  <c r="P689" i="15" s="1"/>
  <c r="D688" i="15"/>
  <c r="C688" i="15"/>
  <c r="F688" i="15" s="1"/>
  <c r="D687" i="15"/>
  <c r="C687" i="15"/>
  <c r="F687" i="15" s="1"/>
  <c r="D686" i="15"/>
  <c r="C686" i="15"/>
  <c r="F686" i="15" s="1"/>
  <c r="P686" i="15" s="1"/>
  <c r="D685" i="15"/>
  <c r="C685" i="15"/>
  <c r="F685" i="15" s="1"/>
  <c r="D684" i="15"/>
  <c r="C684" i="15"/>
  <c r="F684" i="15" s="1"/>
  <c r="D683" i="15"/>
  <c r="C683" i="15"/>
  <c r="F683" i="15" s="1"/>
  <c r="D682" i="15"/>
  <c r="C682" i="15"/>
  <c r="F682" i="15" s="1"/>
  <c r="D681" i="15"/>
  <c r="C681" i="15"/>
  <c r="F681" i="15" s="1"/>
  <c r="P681" i="15" s="1"/>
  <c r="D680" i="15"/>
  <c r="C680" i="15"/>
  <c r="F680" i="15" s="1"/>
  <c r="D679" i="15"/>
  <c r="C679" i="15"/>
  <c r="F679" i="15" s="1"/>
  <c r="D678" i="15"/>
  <c r="C678" i="15"/>
  <c r="F678" i="15" s="1"/>
  <c r="P678" i="15" s="1"/>
  <c r="D677" i="15"/>
  <c r="C677" i="15"/>
  <c r="F677" i="15" s="1"/>
  <c r="D676" i="15"/>
  <c r="C676" i="15"/>
  <c r="F676" i="15" s="1"/>
  <c r="D675" i="15"/>
  <c r="C675" i="15"/>
  <c r="F675" i="15" s="1"/>
  <c r="D674" i="15"/>
  <c r="C674" i="15"/>
  <c r="F674" i="15" s="1"/>
  <c r="D673" i="15"/>
  <c r="C673" i="15"/>
  <c r="F673" i="15" s="1"/>
  <c r="P673" i="15" s="1"/>
  <c r="D672" i="15"/>
  <c r="C672" i="15"/>
  <c r="F672" i="15" s="1"/>
  <c r="D671" i="15"/>
  <c r="C671" i="15"/>
  <c r="F671" i="15" s="1"/>
  <c r="D670" i="15"/>
  <c r="C670" i="15"/>
  <c r="F670" i="15" s="1"/>
  <c r="P670" i="15" s="1"/>
  <c r="D669" i="15"/>
  <c r="C669" i="15"/>
  <c r="F669" i="15" s="1"/>
  <c r="D668" i="15"/>
  <c r="C668" i="15"/>
  <c r="F668" i="15" s="1"/>
  <c r="D667" i="15"/>
  <c r="C667" i="15"/>
  <c r="F667" i="15" s="1"/>
  <c r="D666" i="15"/>
  <c r="C666" i="15"/>
  <c r="F666" i="15" s="1"/>
  <c r="P666" i="15" s="1"/>
  <c r="D665" i="15"/>
  <c r="C665" i="15"/>
  <c r="F665" i="15" s="1"/>
  <c r="P665" i="15" s="1"/>
  <c r="D664" i="15"/>
  <c r="C664" i="15"/>
  <c r="F664" i="15" s="1"/>
  <c r="D663" i="15"/>
  <c r="C663" i="15"/>
  <c r="F663" i="15" s="1"/>
  <c r="D662" i="15"/>
  <c r="C662" i="15"/>
  <c r="F662" i="15" s="1"/>
  <c r="P662" i="15" s="1"/>
  <c r="D661" i="15"/>
  <c r="C661" i="15"/>
  <c r="F661" i="15" s="1"/>
  <c r="D660" i="15"/>
  <c r="C660" i="15"/>
  <c r="F660" i="15" s="1"/>
  <c r="D659" i="15"/>
  <c r="C659" i="15"/>
  <c r="F659" i="15" s="1"/>
  <c r="D658" i="15"/>
  <c r="C658" i="15"/>
  <c r="F658" i="15" s="1"/>
  <c r="D657" i="15"/>
  <c r="C657" i="15"/>
  <c r="F657" i="15" s="1"/>
  <c r="P657" i="15" s="1"/>
  <c r="D656" i="15"/>
  <c r="C656" i="15"/>
  <c r="F656" i="15" s="1"/>
  <c r="D655" i="15"/>
  <c r="C655" i="15"/>
  <c r="F655" i="15" s="1"/>
  <c r="D654" i="15"/>
  <c r="C654" i="15"/>
  <c r="F654" i="15" s="1"/>
  <c r="P654" i="15" s="1"/>
  <c r="D653" i="15"/>
  <c r="C653" i="15"/>
  <c r="F653" i="15" s="1"/>
  <c r="D652" i="15"/>
  <c r="C652" i="15"/>
  <c r="F652" i="15" s="1"/>
  <c r="D651" i="15"/>
  <c r="C651" i="15"/>
  <c r="F651" i="15" s="1"/>
  <c r="D650" i="15"/>
  <c r="C650" i="15"/>
  <c r="F650" i="15" s="1"/>
  <c r="D649" i="15"/>
  <c r="C649" i="15"/>
  <c r="F649" i="15" s="1"/>
  <c r="P649" i="15" s="1"/>
  <c r="D648" i="15"/>
  <c r="C648" i="15"/>
  <c r="F648" i="15" s="1"/>
  <c r="D647" i="15"/>
  <c r="C647" i="15"/>
  <c r="F647" i="15" s="1"/>
  <c r="D646" i="15"/>
  <c r="C646" i="15"/>
  <c r="F646" i="15" s="1"/>
  <c r="P646" i="15" s="1"/>
  <c r="D645" i="15"/>
  <c r="C645" i="15"/>
  <c r="F645" i="15" s="1"/>
  <c r="D644" i="15"/>
  <c r="C644" i="15"/>
  <c r="F644" i="15" s="1"/>
  <c r="D643" i="15"/>
  <c r="C643" i="15"/>
  <c r="F643" i="15" s="1"/>
  <c r="D642" i="15"/>
  <c r="C642" i="15"/>
  <c r="F642" i="15" s="1"/>
  <c r="D641" i="15"/>
  <c r="C641" i="15"/>
  <c r="F641" i="15" s="1"/>
  <c r="P641" i="15" s="1"/>
  <c r="D640" i="15"/>
  <c r="C640" i="15"/>
  <c r="F640" i="15" s="1"/>
  <c r="P640" i="15" s="1"/>
  <c r="D639" i="15"/>
  <c r="C639" i="15"/>
  <c r="F639" i="15" s="1"/>
  <c r="D638" i="15"/>
  <c r="C638" i="15"/>
  <c r="F638" i="15" s="1"/>
  <c r="P638" i="15" s="1"/>
  <c r="D637" i="15"/>
  <c r="C637" i="15"/>
  <c r="F637" i="15" s="1"/>
  <c r="D636" i="15"/>
  <c r="C636" i="15"/>
  <c r="F636" i="15" s="1"/>
  <c r="D635" i="15"/>
  <c r="C635" i="15"/>
  <c r="F635" i="15" s="1"/>
  <c r="D634" i="15"/>
  <c r="C634" i="15"/>
  <c r="F634" i="15" s="1"/>
  <c r="D633" i="15"/>
  <c r="C633" i="15"/>
  <c r="F633" i="15" s="1"/>
  <c r="P633" i="15" s="1"/>
  <c r="D632" i="15"/>
  <c r="C632" i="15"/>
  <c r="F632" i="15" s="1"/>
  <c r="D631" i="15"/>
  <c r="C631" i="15"/>
  <c r="F631" i="15" s="1"/>
  <c r="D630" i="15"/>
  <c r="C630" i="15"/>
  <c r="F630" i="15" s="1"/>
  <c r="P630" i="15" s="1"/>
  <c r="D629" i="15"/>
  <c r="C629" i="15"/>
  <c r="F629" i="15" s="1"/>
  <c r="D628" i="15"/>
  <c r="C628" i="15"/>
  <c r="F628" i="15" s="1"/>
  <c r="D627" i="15"/>
  <c r="C627" i="15"/>
  <c r="F627" i="15" s="1"/>
  <c r="D626" i="15"/>
  <c r="C626" i="15"/>
  <c r="F626" i="15" s="1"/>
  <c r="D625" i="15"/>
  <c r="C625" i="15"/>
  <c r="F625" i="15" s="1"/>
  <c r="P625" i="15" s="1"/>
  <c r="D624" i="15"/>
  <c r="C624" i="15"/>
  <c r="F624" i="15" s="1"/>
  <c r="D623" i="15"/>
  <c r="C623" i="15"/>
  <c r="F623" i="15" s="1"/>
  <c r="D622" i="15"/>
  <c r="C622" i="15"/>
  <c r="F622" i="15" s="1"/>
  <c r="P622" i="15" s="1"/>
  <c r="D621" i="15"/>
  <c r="C621" i="15"/>
  <c r="F621" i="15" s="1"/>
  <c r="D620" i="15"/>
  <c r="C620" i="15"/>
  <c r="F620" i="15" s="1"/>
  <c r="D619" i="15"/>
  <c r="C619" i="15"/>
  <c r="F619" i="15" s="1"/>
  <c r="D618" i="15"/>
  <c r="C618" i="15"/>
  <c r="F618" i="15" s="1"/>
  <c r="D617" i="15"/>
  <c r="C617" i="15"/>
  <c r="F617" i="15" s="1"/>
  <c r="P617" i="15" s="1"/>
  <c r="D616" i="15"/>
  <c r="C616" i="15"/>
  <c r="F616" i="15" s="1"/>
  <c r="D615" i="15"/>
  <c r="C615" i="15"/>
  <c r="F615" i="15" s="1"/>
  <c r="D614" i="15"/>
  <c r="C614" i="15"/>
  <c r="F614" i="15" s="1"/>
  <c r="P614" i="15" s="1"/>
  <c r="D613" i="15"/>
  <c r="C613" i="15"/>
  <c r="F613" i="15" s="1"/>
  <c r="D612" i="15"/>
  <c r="C612" i="15"/>
  <c r="F612" i="15" s="1"/>
  <c r="D611" i="15"/>
  <c r="C611" i="15"/>
  <c r="F611" i="15" s="1"/>
  <c r="D610" i="15"/>
  <c r="C610" i="15"/>
  <c r="F610" i="15" s="1"/>
  <c r="D609" i="15"/>
  <c r="C609" i="15"/>
  <c r="F609" i="15" s="1"/>
  <c r="P609" i="15" s="1"/>
  <c r="D608" i="15"/>
  <c r="C608" i="15"/>
  <c r="F608" i="15" s="1"/>
  <c r="D607" i="15"/>
  <c r="C607" i="15"/>
  <c r="F607" i="15" s="1"/>
  <c r="D606" i="15"/>
  <c r="C606" i="15"/>
  <c r="F606" i="15" s="1"/>
  <c r="P606" i="15" s="1"/>
  <c r="D605" i="15"/>
  <c r="C605" i="15"/>
  <c r="F605" i="15" s="1"/>
  <c r="D604" i="15"/>
  <c r="C604" i="15"/>
  <c r="F604" i="15" s="1"/>
  <c r="D603" i="15"/>
  <c r="C603" i="15"/>
  <c r="F603" i="15" s="1"/>
  <c r="D602" i="15"/>
  <c r="C602" i="15"/>
  <c r="F602" i="15" s="1"/>
  <c r="D601" i="15"/>
  <c r="C601" i="15"/>
  <c r="F601" i="15" s="1"/>
  <c r="P601" i="15" s="1"/>
  <c r="D600" i="15"/>
  <c r="C600" i="15"/>
  <c r="F600" i="15" s="1"/>
  <c r="D599" i="15"/>
  <c r="C599" i="15"/>
  <c r="F599" i="15" s="1"/>
  <c r="D598" i="15"/>
  <c r="C598" i="15"/>
  <c r="F598" i="15" s="1"/>
  <c r="P598" i="15" s="1"/>
  <c r="D597" i="15"/>
  <c r="C597" i="15"/>
  <c r="F597" i="15" s="1"/>
  <c r="D596" i="15"/>
  <c r="C596" i="15"/>
  <c r="F596" i="15" s="1"/>
  <c r="D595" i="15"/>
  <c r="C595" i="15"/>
  <c r="F595" i="15" s="1"/>
  <c r="D594" i="15"/>
  <c r="C594" i="15"/>
  <c r="F594" i="15" s="1"/>
  <c r="D593" i="15"/>
  <c r="C593" i="15"/>
  <c r="F593" i="15" s="1"/>
  <c r="P593" i="15" s="1"/>
  <c r="D592" i="15"/>
  <c r="C592" i="15"/>
  <c r="F592" i="15" s="1"/>
  <c r="D591" i="15"/>
  <c r="C591" i="15"/>
  <c r="F591" i="15" s="1"/>
  <c r="D590" i="15"/>
  <c r="C590" i="15"/>
  <c r="F590" i="15" s="1"/>
  <c r="P590" i="15" s="1"/>
  <c r="D589" i="15"/>
  <c r="C589" i="15"/>
  <c r="F589" i="15" s="1"/>
  <c r="D588" i="15"/>
  <c r="C588" i="15"/>
  <c r="F588" i="15" s="1"/>
  <c r="D587" i="15"/>
  <c r="C587" i="15"/>
  <c r="F587" i="15" s="1"/>
  <c r="D586" i="15"/>
  <c r="C586" i="15"/>
  <c r="F586" i="15" s="1"/>
  <c r="D585" i="15"/>
  <c r="C585" i="15"/>
  <c r="F585" i="15" s="1"/>
  <c r="P585" i="15" s="1"/>
  <c r="D584" i="15"/>
  <c r="C584" i="15"/>
  <c r="F584" i="15" s="1"/>
  <c r="D583" i="15"/>
  <c r="C583" i="15"/>
  <c r="F583" i="15" s="1"/>
  <c r="D582" i="15"/>
  <c r="C582" i="15"/>
  <c r="F582" i="15" s="1"/>
  <c r="P582" i="15" s="1"/>
  <c r="D581" i="15"/>
  <c r="C581" i="15"/>
  <c r="F581" i="15" s="1"/>
  <c r="P581" i="15" s="1"/>
  <c r="D580" i="15"/>
  <c r="C580" i="15"/>
  <c r="F580" i="15" s="1"/>
  <c r="D579" i="15"/>
  <c r="C579" i="15"/>
  <c r="F579" i="15" s="1"/>
  <c r="D578" i="15"/>
  <c r="C578" i="15"/>
  <c r="F578" i="15" s="1"/>
  <c r="D577" i="15"/>
  <c r="C577" i="15"/>
  <c r="F577" i="15" s="1"/>
  <c r="P577" i="15" s="1"/>
  <c r="D576" i="15"/>
  <c r="C576" i="15"/>
  <c r="F576" i="15" s="1"/>
  <c r="D575" i="15"/>
  <c r="C575" i="15"/>
  <c r="F575" i="15" s="1"/>
  <c r="D574" i="15"/>
  <c r="C574" i="15"/>
  <c r="F574" i="15" s="1"/>
  <c r="P574" i="15" s="1"/>
  <c r="D573" i="15"/>
  <c r="C573" i="15"/>
  <c r="F573" i="15" s="1"/>
  <c r="D572" i="15"/>
  <c r="C572" i="15"/>
  <c r="F572" i="15" s="1"/>
  <c r="D571" i="15"/>
  <c r="C571" i="15"/>
  <c r="F571" i="15" s="1"/>
  <c r="D570" i="15"/>
  <c r="C570" i="15"/>
  <c r="F570" i="15" s="1"/>
  <c r="D569" i="15"/>
  <c r="C569" i="15"/>
  <c r="F569" i="15" s="1"/>
  <c r="P569" i="15" s="1"/>
  <c r="D568" i="15"/>
  <c r="C568" i="15"/>
  <c r="F568" i="15" s="1"/>
  <c r="P568" i="15" s="1"/>
  <c r="D567" i="15"/>
  <c r="C567" i="15"/>
  <c r="F567" i="15" s="1"/>
  <c r="D566" i="15"/>
  <c r="C566" i="15"/>
  <c r="F566" i="15" s="1"/>
  <c r="D565" i="15"/>
  <c r="C565" i="15"/>
  <c r="F565" i="15" s="1"/>
  <c r="D564" i="15"/>
  <c r="C564" i="15"/>
  <c r="F564" i="15" s="1"/>
  <c r="P564" i="15" s="1"/>
  <c r="D563" i="15"/>
  <c r="C563" i="15"/>
  <c r="F563" i="15" s="1"/>
  <c r="D562" i="15"/>
  <c r="C562" i="15"/>
  <c r="F562" i="15" s="1"/>
  <c r="D561" i="15"/>
  <c r="C561" i="15"/>
  <c r="F561" i="15" s="1"/>
  <c r="P561" i="15" s="1"/>
  <c r="D560" i="15"/>
  <c r="C560" i="15"/>
  <c r="F560" i="15" s="1"/>
  <c r="P560" i="15" s="1"/>
  <c r="D559" i="15"/>
  <c r="C559" i="15"/>
  <c r="F559" i="15" s="1"/>
  <c r="D558" i="15"/>
  <c r="C558" i="15"/>
  <c r="F558" i="15" s="1"/>
  <c r="D557" i="15"/>
  <c r="C557" i="15"/>
  <c r="F557" i="15" s="1"/>
  <c r="D556" i="15"/>
  <c r="C556" i="15"/>
  <c r="F556" i="15" s="1"/>
  <c r="P556" i="15" s="1"/>
  <c r="D555" i="15"/>
  <c r="C555" i="15"/>
  <c r="F555" i="15" s="1"/>
  <c r="D554" i="15"/>
  <c r="C554" i="15"/>
  <c r="F554" i="15" s="1"/>
  <c r="P554" i="15" s="1"/>
  <c r="D553" i="15"/>
  <c r="C553" i="15"/>
  <c r="F553" i="15" s="1"/>
  <c r="P553" i="15" s="1"/>
  <c r="D552" i="15"/>
  <c r="C552" i="15"/>
  <c r="F552" i="15" s="1"/>
  <c r="P552" i="15" s="1"/>
  <c r="D551" i="15"/>
  <c r="C551" i="15"/>
  <c r="F551" i="15" s="1"/>
  <c r="D550" i="15"/>
  <c r="C550" i="15"/>
  <c r="F550" i="15" s="1"/>
  <c r="D549" i="15"/>
  <c r="C549" i="15"/>
  <c r="F549" i="15" s="1"/>
  <c r="D548" i="15"/>
  <c r="C548" i="15"/>
  <c r="F548" i="15" s="1"/>
  <c r="P548" i="15" s="1"/>
  <c r="D547" i="15"/>
  <c r="C547" i="15"/>
  <c r="F547" i="15" s="1"/>
  <c r="D546" i="15"/>
  <c r="C546" i="15"/>
  <c r="F546" i="15" s="1"/>
  <c r="D545" i="15"/>
  <c r="C545" i="15"/>
  <c r="F545" i="15" s="1"/>
  <c r="P545" i="15" s="1"/>
  <c r="D544" i="15"/>
  <c r="C544" i="15"/>
  <c r="F544" i="15" s="1"/>
  <c r="P544" i="15" s="1"/>
  <c r="D543" i="15"/>
  <c r="C543" i="15"/>
  <c r="F543" i="15" s="1"/>
  <c r="D542" i="15"/>
  <c r="C542" i="15"/>
  <c r="F542" i="15" s="1"/>
  <c r="D541" i="15"/>
  <c r="C541" i="15"/>
  <c r="F541" i="15" s="1"/>
  <c r="D540" i="15"/>
  <c r="C540" i="15"/>
  <c r="F540" i="15" s="1"/>
  <c r="P540" i="15" s="1"/>
  <c r="D539" i="15"/>
  <c r="C539" i="15"/>
  <c r="F539" i="15" s="1"/>
  <c r="D538" i="15"/>
  <c r="C538" i="15"/>
  <c r="F538" i="15" s="1"/>
  <c r="D537" i="15"/>
  <c r="C537" i="15"/>
  <c r="F537" i="15" s="1"/>
  <c r="P537" i="15" s="1"/>
  <c r="D536" i="15"/>
  <c r="C536" i="15"/>
  <c r="F536" i="15" s="1"/>
  <c r="P536" i="15" s="1"/>
  <c r="D535" i="15"/>
  <c r="C535" i="15"/>
  <c r="F535" i="15" s="1"/>
  <c r="D534" i="15"/>
  <c r="C534" i="15"/>
  <c r="F534" i="15" s="1"/>
  <c r="D533" i="15"/>
  <c r="C533" i="15"/>
  <c r="F533" i="15" s="1"/>
  <c r="D532" i="15"/>
  <c r="C532" i="15"/>
  <c r="F532" i="15" s="1"/>
  <c r="D531" i="15"/>
  <c r="C531" i="15"/>
  <c r="F531" i="15" s="1"/>
  <c r="D530" i="15"/>
  <c r="C530" i="15"/>
  <c r="F530" i="15" s="1"/>
  <c r="P530" i="15" s="1"/>
  <c r="D529" i="15"/>
  <c r="C529" i="15"/>
  <c r="F529" i="15" s="1"/>
  <c r="P529" i="15" s="1"/>
  <c r="D528" i="15"/>
  <c r="C528" i="15"/>
  <c r="F528" i="15" s="1"/>
  <c r="D527" i="15"/>
  <c r="C527" i="15"/>
  <c r="F527" i="15" s="1"/>
  <c r="D526" i="15"/>
  <c r="C526" i="15"/>
  <c r="F526" i="15" s="1"/>
  <c r="P526" i="15" s="1"/>
  <c r="D525" i="15"/>
  <c r="C525" i="15"/>
  <c r="F525" i="15" s="1"/>
  <c r="D524" i="15"/>
  <c r="C524" i="15"/>
  <c r="F524" i="15" s="1"/>
  <c r="D523" i="15"/>
  <c r="C523" i="15"/>
  <c r="F523" i="15" s="1"/>
  <c r="D522" i="15"/>
  <c r="C522" i="15"/>
  <c r="F522" i="15" s="1"/>
  <c r="D521" i="15"/>
  <c r="C521" i="15"/>
  <c r="F521" i="15" s="1"/>
  <c r="P521" i="15" s="1"/>
  <c r="D520" i="15"/>
  <c r="C520" i="15"/>
  <c r="F520" i="15" s="1"/>
  <c r="P520" i="15" s="1"/>
  <c r="D519" i="15"/>
  <c r="C519" i="15"/>
  <c r="F519" i="15" s="1"/>
  <c r="D518" i="15"/>
  <c r="C518" i="15"/>
  <c r="F518" i="15" s="1"/>
  <c r="P518" i="15" s="1"/>
  <c r="D517" i="15"/>
  <c r="C517" i="15"/>
  <c r="F517" i="15" s="1"/>
  <c r="D516" i="15"/>
  <c r="C516" i="15"/>
  <c r="F516" i="15" s="1"/>
  <c r="D515" i="15"/>
  <c r="C515" i="15"/>
  <c r="F515" i="15" s="1"/>
  <c r="D514" i="15"/>
  <c r="C514" i="15"/>
  <c r="F514" i="15" s="1"/>
  <c r="D513" i="15"/>
  <c r="C513" i="15"/>
  <c r="F513" i="15" s="1"/>
  <c r="P513" i="15" s="1"/>
  <c r="D512" i="15"/>
  <c r="C512" i="15"/>
  <c r="F512" i="15" s="1"/>
  <c r="P512" i="15" s="1"/>
  <c r="D511" i="15"/>
  <c r="C511" i="15"/>
  <c r="F511" i="15" s="1"/>
  <c r="D510" i="15"/>
  <c r="C510" i="15"/>
  <c r="F510" i="15" s="1"/>
  <c r="D509" i="15"/>
  <c r="C509" i="15"/>
  <c r="F509" i="15" s="1"/>
  <c r="D508" i="15"/>
  <c r="C508" i="15"/>
  <c r="F508" i="15" s="1"/>
  <c r="D507" i="15"/>
  <c r="C507" i="15"/>
  <c r="F507" i="15" s="1"/>
  <c r="P507" i="15" s="1"/>
  <c r="D506" i="15"/>
  <c r="C506" i="15"/>
  <c r="F506" i="15" s="1"/>
  <c r="P506" i="15" s="1"/>
  <c r="D505" i="15"/>
  <c r="C505" i="15"/>
  <c r="F505" i="15" s="1"/>
  <c r="D504" i="15"/>
  <c r="C504" i="15"/>
  <c r="F504" i="15" s="1"/>
  <c r="D503" i="15"/>
  <c r="C503" i="15"/>
  <c r="F503" i="15" s="1"/>
  <c r="P503" i="15" s="1"/>
  <c r="D502" i="15"/>
  <c r="C502" i="15"/>
  <c r="F502" i="15" s="1"/>
  <c r="P502" i="15" s="1"/>
  <c r="D501" i="15"/>
  <c r="C501" i="15"/>
  <c r="F501" i="15" s="1"/>
  <c r="D500" i="15"/>
  <c r="C500" i="15"/>
  <c r="F500" i="15" s="1"/>
  <c r="D499" i="15"/>
  <c r="C499" i="15"/>
  <c r="F499" i="15" s="1"/>
  <c r="D498" i="15"/>
  <c r="C498" i="15"/>
  <c r="F498" i="15" s="1"/>
  <c r="D497" i="15"/>
  <c r="C497" i="15"/>
  <c r="F497" i="15" s="1"/>
  <c r="D496" i="15"/>
  <c r="C496" i="15"/>
  <c r="F496" i="15" s="1"/>
  <c r="P496" i="15" s="1"/>
  <c r="D495" i="15"/>
  <c r="C495" i="15"/>
  <c r="F495" i="15" s="1"/>
  <c r="P495" i="15" s="1"/>
  <c r="D494" i="15"/>
  <c r="C494" i="15"/>
  <c r="F494" i="15" s="1"/>
  <c r="D493" i="15"/>
  <c r="C493" i="15"/>
  <c r="F493" i="15" s="1"/>
  <c r="D492" i="15"/>
  <c r="C492" i="15"/>
  <c r="F492" i="15" s="1"/>
  <c r="D491" i="15"/>
  <c r="C491" i="15"/>
  <c r="F491" i="15" s="1"/>
  <c r="P491" i="15" s="1"/>
  <c r="D490" i="15"/>
  <c r="C490" i="15"/>
  <c r="F490" i="15" s="1"/>
  <c r="P490" i="15" s="1"/>
  <c r="D489" i="15"/>
  <c r="C489" i="15"/>
  <c r="F489" i="15" s="1"/>
  <c r="D488" i="15"/>
  <c r="C488" i="15"/>
  <c r="F488" i="15" s="1"/>
  <c r="D487" i="15"/>
  <c r="C487" i="15"/>
  <c r="F487" i="15" s="1"/>
  <c r="P487" i="15" s="1"/>
  <c r="D486" i="15"/>
  <c r="C486" i="15"/>
  <c r="F486" i="15" s="1"/>
  <c r="P486" i="15" s="1"/>
  <c r="D485" i="15"/>
  <c r="C485" i="15"/>
  <c r="F485" i="15" s="1"/>
  <c r="D484" i="15"/>
  <c r="C484" i="15"/>
  <c r="F484" i="15" s="1"/>
  <c r="D483" i="15"/>
  <c r="C483" i="15"/>
  <c r="F483" i="15" s="1"/>
  <c r="D482" i="15"/>
  <c r="C482" i="15"/>
  <c r="F482" i="15" s="1"/>
  <c r="D481" i="15"/>
  <c r="C481" i="15"/>
  <c r="F481" i="15" s="1"/>
  <c r="D480" i="15"/>
  <c r="C480" i="15"/>
  <c r="F480" i="15" s="1"/>
  <c r="P480" i="15" s="1"/>
  <c r="D479" i="15"/>
  <c r="C479" i="15"/>
  <c r="F479" i="15" s="1"/>
  <c r="D478" i="15"/>
  <c r="C478" i="15"/>
  <c r="F478" i="15" s="1"/>
  <c r="D477" i="15"/>
  <c r="C477" i="15"/>
  <c r="F477" i="15" s="1"/>
  <c r="P477" i="15" s="1"/>
  <c r="D476" i="15"/>
  <c r="C476" i="15"/>
  <c r="F476" i="15" s="1"/>
  <c r="D475" i="15"/>
  <c r="C475" i="15"/>
  <c r="F475" i="15" s="1"/>
  <c r="D474" i="15"/>
  <c r="C474" i="15"/>
  <c r="F474" i="15" s="1"/>
  <c r="D473" i="15"/>
  <c r="C473" i="15"/>
  <c r="F473" i="15" s="1"/>
  <c r="D472" i="15"/>
  <c r="C472" i="15"/>
  <c r="F472" i="15" s="1"/>
  <c r="D471" i="15"/>
  <c r="C471" i="15"/>
  <c r="F471" i="15" s="1"/>
  <c r="P471" i="15" s="1"/>
  <c r="D470" i="15"/>
  <c r="C470" i="15"/>
  <c r="F470" i="15" s="1"/>
  <c r="D469" i="15"/>
  <c r="C469" i="15"/>
  <c r="F469" i="15" s="1"/>
  <c r="D468" i="15"/>
  <c r="C468" i="15"/>
  <c r="F468" i="15" s="1"/>
  <c r="P468" i="15" s="1"/>
  <c r="D467" i="15"/>
  <c r="C467" i="15"/>
  <c r="F467" i="15" s="1"/>
  <c r="D466" i="15"/>
  <c r="C466" i="15"/>
  <c r="F466" i="15" s="1"/>
  <c r="P466" i="15" s="1"/>
  <c r="D465" i="15"/>
  <c r="C465" i="15"/>
  <c r="F465" i="15" s="1"/>
  <c r="D464" i="15"/>
  <c r="C464" i="15"/>
  <c r="F464" i="15" s="1"/>
  <c r="D463" i="15"/>
  <c r="C463" i="15"/>
  <c r="F463" i="15" s="1"/>
  <c r="D462" i="15"/>
  <c r="C462" i="15"/>
  <c r="F462" i="15" s="1"/>
  <c r="D461" i="15"/>
  <c r="C461" i="15"/>
  <c r="F461" i="15" s="1"/>
  <c r="P461" i="15" s="1"/>
  <c r="D460" i="15"/>
  <c r="C460" i="15"/>
  <c r="F460" i="15" s="1"/>
  <c r="P460" i="15" s="1"/>
  <c r="D459" i="15"/>
  <c r="C459" i="15"/>
  <c r="F459" i="15" s="1"/>
  <c r="D458" i="15"/>
  <c r="C458" i="15"/>
  <c r="F458" i="15" s="1"/>
  <c r="P458" i="15" s="1"/>
  <c r="D457" i="15"/>
  <c r="C457" i="15"/>
  <c r="F457" i="15" s="1"/>
  <c r="D456" i="15"/>
  <c r="C456" i="15"/>
  <c r="F456" i="15" s="1"/>
  <c r="D455" i="15"/>
  <c r="C455" i="15"/>
  <c r="F455" i="15" s="1"/>
  <c r="D454" i="15"/>
  <c r="C454" i="15"/>
  <c r="F454" i="15" s="1"/>
  <c r="D453" i="15"/>
  <c r="C453" i="15"/>
  <c r="F453" i="15" s="1"/>
  <c r="D452" i="15"/>
  <c r="C452" i="15"/>
  <c r="F452" i="15" s="1"/>
  <c r="P452" i="15" s="1"/>
  <c r="D451" i="15"/>
  <c r="C451" i="15"/>
  <c r="F451" i="15" s="1"/>
  <c r="D450" i="15"/>
  <c r="C450" i="15"/>
  <c r="F450" i="15" s="1"/>
  <c r="P450" i="15" s="1"/>
  <c r="D449" i="15"/>
  <c r="C449" i="15"/>
  <c r="F449" i="15" s="1"/>
  <c r="P449" i="15" s="1"/>
  <c r="D448" i="15"/>
  <c r="C448" i="15"/>
  <c r="F448" i="15" s="1"/>
  <c r="D447" i="15"/>
  <c r="C447" i="15"/>
  <c r="F447" i="15" s="1"/>
  <c r="D446" i="15"/>
  <c r="C446" i="15"/>
  <c r="F446" i="15" s="1"/>
  <c r="P446" i="15" s="1"/>
  <c r="D445" i="15"/>
  <c r="C445" i="15"/>
  <c r="F445" i="15" s="1"/>
  <c r="D444" i="15"/>
  <c r="C444" i="15"/>
  <c r="F444" i="15" s="1"/>
  <c r="D443" i="15"/>
  <c r="C443" i="15"/>
  <c r="F443" i="15" s="1"/>
  <c r="D442" i="15"/>
  <c r="C442" i="15"/>
  <c r="F442" i="15" s="1"/>
  <c r="D441" i="15"/>
  <c r="C441" i="15"/>
  <c r="F441" i="15" s="1"/>
  <c r="D440" i="15"/>
  <c r="C440" i="15"/>
  <c r="F440" i="15" s="1"/>
  <c r="D439" i="15"/>
  <c r="C439" i="15"/>
  <c r="F439" i="15" s="1"/>
  <c r="P439" i="15" s="1"/>
  <c r="D438" i="15"/>
  <c r="C438" i="15"/>
  <c r="F438" i="15" s="1"/>
  <c r="D437" i="15"/>
  <c r="C437" i="15"/>
  <c r="F437" i="15" s="1"/>
  <c r="D436" i="15"/>
  <c r="C436" i="15"/>
  <c r="F436" i="15" s="1"/>
  <c r="P436" i="15" s="1"/>
  <c r="D435" i="15"/>
  <c r="C435" i="15"/>
  <c r="F435" i="15" s="1"/>
  <c r="D434" i="15"/>
  <c r="C434" i="15"/>
  <c r="F434" i="15" s="1"/>
  <c r="P434" i="15" s="1"/>
  <c r="D433" i="15"/>
  <c r="C433" i="15"/>
  <c r="F433" i="15" s="1"/>
  <c r="D432" i="15"/>
  <c r="C432" i="15"/>
  <c r="F432" i="15" s="1"/>
  <c r="D431" i="15"/>
  <c r="C431" i="15"/>
  <c r="F431" i="15" s="1"/>
  <c r="D430" i="15"/>
  <c r="C430" i="15"/>
  <c r="F430" i="15" s="1"/>
  <c r="D429" i="15"/>
  <c r="C429" i="15"/>
  <c r="F429" i="15" s="1"/>
  <c r="D428" i="15"/>
  <c r="C428" i="15"/>
  <c r="F428" i="15" s="1"/>
  <c r="P428" i="15" s="1"/>
  <c r="D427" i="15"/>
  <c r="C427" i="15"/>
  <c r="F427" i="15" s="1"/>
  <c r="D426" i="15"/>
  <c r="C426" i="15"/>
  <c r="F426" i="15" s="1"/>
  <c r="P426" i="15" s="1"/>
  <c r="D425" i="15"/>
  <c r="C425" i="15"/>
  <c r="F425" i="15" s="1"/>
  <c r="D424" i="15"/>
  <c r="C424" i="15"/>
  <c r="F424" i="15" s="1"/>
  <c r="D423" i="15"/>
  <c r="C423" i="15"/>
  <c r="F423" i="15" s="1"/>
  <c r="P423" i="15" s="1"/>
  <c r="D422" i="15"/>
  <c r="C422" i="15"/>
  <c r="F422" i="15" s="1"/>
  <c r="D421" i="15"/>
  <c r="C421" i="15"/>
  <c r="F421" i="15" s="1"/>
  <c r="D420" i="15"/>
  <c r="C420" i="15"/>
  <c r="F420" i="15" s="1"/>
  <c r="D419" i="15"/>
  <c r="C419" i="15"/>
  <c r="F419" i="15" s="1"/>
  <c r="D418" i="15"/>
  <c r="C418" i="15"/>
  <c r="F418" i="15" s="1"/>
  <c r="P418" i="15" s="1"/>
  <c r="D417" i="15"/>
  <c r="C417" i="15"/>
  <c r="F417" i="15" s="1"/>
  <c r="D416" i="15"/>
  <c r="C416" i="15"/>
  <c r="F416" i="15" s="1"/>
  <c r="D415" i="15"/>
  <c r="C415" i="15"/>
  <c r="F415" i="15" s="1"/>
  <c r="D414" i="15"/>
  <c r="C414" i="15"/>
  <c r="F414" i="15" s="1"/>
  <c r="P414" i="15" s="1"/>
  <c r="D413" i="15"/>
  <c r="C413" i="15"/>
  <c r="F413" i="15" s="1"/>
  <c r="P413" i="15" s="1"/>
  <c r="D412" i="15"/>
  <c r="C412" i="15"/>
  <c r="F412" i="15" s="1"/>
  <c r="D411" i="15"/>
  <c r="C411" i="15"/>
  <c r="F411" i="15" s="1"/>
  <c r="D410" i="15"/>
  <c r="C410" i="15"/>
  <c r="F410" i="15" s="1"/>
  <c r="D409" i="15"/>
  <c r="C409" i="15"/>
  <c r="F409" i="15" s="1"/>
  <c r="D408" i="15"/>
  <c r="C408" i="15"/>
  <c r="F408" i="15" s="1"/>
  <c r="D407" i="15"/>
  <c r="C407" i="15"/>
  <c r="F407" i="15" s="1"/>
  <c r="D406" i="15"/>
  <c r="C406" i="15"/>
  <c r="F406" i="15" s="1"/>
  <c r="D405" i="15"/>
  <c r="C405" i="15"/>
  <c r="F405" i="15" s="1"/>
  <c r="D404" i="15"/>
  <c r="C404" i="15"/>
  <c r="F404" i="15" s="1"/>
  <c r="P404" i="15" s="1"/>
  <c r="D403" i="15"/>
  <c r="C403" i="15"/>
  <c r="F403" i="15" s="1"/>
  <c r="D402" i="15"/>
  <c r="C402" i="15"/>
  <c r="F402" i="15" s="1"/>
  <c r="P402" i="15" s="1"/>
  <c r="D401" i="15"/>
  <c r="C401" i="15"/>
  <c r="F401" i="15" s="1"/>
  <c r="D400" i="15"/>
  <c r="C400" i="15"/>
  <c r="F400" i="15" s="1"/>
  <c r="D399" i="15"/>
  <c r="C399" i="15"/>
  <c r="F399" i="15" s="1"/>
  <c r="D398" i="15"/>
  <c r="C398" i="15"/>
  <c r="F398" i="15" s="1"/>
  <c r="D397" i="15"/>
  <c r="C397" i="15"/>
  <c r="F397" i="15" s="1"/>
  <c r="D396" i="15"/>
  <c r="C396" i="15"/>
  <c r="F396" i="15" s="1"/>
  <c r="P396" i="15" s="1"/>
  <c r="D395" i="15"/>
  <c r="C395" i="15"/>
  <c r="F395" i="15" s="1"/>
  <c r="D394" i="15"/>
  <c r="C394" i="15"/>
  <c r="F394" i="15" s="1"/>
  <c r="D393" i="15"/>
  <c r="C393" i="15"/>
  <c r="F393" i="15" s="1"/>
  <c r="D392" i="15"/>
  <c r="C392" i="15"/>
  <c r="F392" i="15" s="1"/>
  <c r="D391" i="15"/>
  <c r="C391" i="15"/>
  <c r="F391" i="15" s="1"/>
  <c r="P391" i="15" s="1"/>
  <c r="D390" i="15"/>
  <c r="C390" i="15"/>
  <c r="F390" i="15" s="1"/>
  <c r="D389" i="15"/>
  <c r="C389" i="15"/>
  <c r="F389" i="15" s="1"/>
  <c r="D388" i="15"/>
  <c r="C388" i="15"/>
  <c r="F388" i="15" s="1"/>
  <c r="D387" i="15"/>
  <c r="C387" i="15"/>
  <c r="F387" i="15" s="1"/>
  <c r="D386" i="15"/>
  <c r="C386" i="15"/>
  <c r="F386" i="15" s="1"/>
  <c r="P386" i="15" s="1"/>
  <c r="D385" i="15"/>
  <c r="C385" i="15"/>
  <c r="F385" i="15" s="1"/>
  <c r="D384" i="15"/>
  <c r="C384" i="15"/>
  <c r="F384" i="15" s="1"/>
  <c r="D383" i="15"/>
  <c r="C383" i="15"/>
  <c r="F383" i="15" s="1"/>
  <c r="D382" i="15"/>
  <c r="C382" i="15"/>
  <c r="F382" i="15" s="1"/>
  <c r="P382" i="15" s="1"/>
  <c r="D381" i="15"/>
  <c r="C381" i="15"/>
  <c r="F381" i="15" s="1"/>
  <c r="D380" i="15"/>
  <c r="C380" i="15"/>
  <c r="F380" i="15" s="1"/>
  <c r="D379" i="15"/>
  <c r="C379" i="15"/>
  <c r="F379" i="15" s="1"/>
  <c r="D378" i="15"/>
  <c r="C378" i="15"/>
  <c r="F378" i="15" s="1"/>
  <c r="D377" i="15"/>
  <c r="C377" i="15"/>
  <c r="F377" i="15" s="1"/>
  <c r="D376" i="15"/>
  <c r="C376" i="15"/>
  <c r="F376" i="15" s="1"/>
  <c r="D375" i="15"/>
  <c r="C375" i="15"/>
  <c r="F375" i="15" s="1"/>
  <c r="P375" i="15" s="1"/>
  <c r="D374" i="15"/>
  <c r="C374" i="15"/>
  <c r="F374" i="15" s="1"/>
  <c r="D373" i="15"/>
  <c r="C373" i="15"/>
  <c r="F373" i="15" s="1"/>
  <c r="P373" i="15" s="1"/>
  <c r="D372" i="15"/>
  <c r="C372" i="15"/>
  <c r="F372" i="15" s="1"/>
  <c r="P372" i="15" s="1"/>
  <c r="D371" i="15"/>
  <c r="C371" i="15"/>
  <c r="F371" i="15" s="1"/>
  <c r="D370" i="15"/>
  <c r="C370" i="15"/>
  <c r="F370" i="15" s="1"/>
  <c r="P370" i="15" s="1"/>
  <c r="D369" i="15"/>
  <c r="C369" i="15"/>
  <c r="F369" i="15" s="1"/>
  <c r="D368" i="15"/>
  <c r="C368" i="15"/>
  <c r="F368" i="15" s="1"/>
  <c r="D367" i="15"/>
  <c r="C367" i="15"/>
  <c r="F367" i="15" s="1"/>
  <c r="D366" i="15"/>
  <c r="C366" i="15"/>
  <c r="F366" i="15" s="1"/>
  <c r="D365" i="15"/>
  <c r="C365" i="15"/>
  <c r="F365" i="15" s="1"/>
  <c r="D364" i="15"/>
  <c r="C364" i="15"/>
  <c r="F364" i="15" s="1"/>
  <c r="P364" i="15" s="1"/>
  <c r="D363" i="15"/>
  <c r="C363" i="15"/>
  <c r="F363" i="15" s="1"/>
  <c r="D362" i="15"/>
  <c r="C362" i="15"/>
  <c r="F362" i="15" s="1"/>
  <c r="P362" i="15" s="1"/>
  <c r="D361" i="15"/>
  <c r="C361" i="15"/>
  <c r="F361" i="15" s="1"/>
  <c r="P361" i="15" s="1"/>
  <c r="D360" i="15"/>
  <c r="C360" i="15"/>
  <c r="F360" i="15" s="1"/>
  <c r="D359" i="15"/>
  <c r="C359" i="15"/>
  <c r="F359" i="15" s="1"/>
  <c r="P359" i="15" s="1"/>
  <c r="D358" i="15"/>
  <c r="C358" i="15"/>
  <c r="F358" i="15" s="1"/>
  <c r="D357" i="15"/>
  <c r="C357" i="15"/>
  <c r="F357" i="15" s="1"/>
  <c r="D356" i="15"/>
  <c r="C356" i="15"/>
  <c r="F356" i="15" s="1"/>
  <c r="D355" i="15"/>
  <c r="C355" i="15"/>
  <c r="F355" i="15" s="1"/>
  <c r="D354" i="15"/>
  <c r="C354" i="15"/>
  <c r="F354" i="15" s="1"/>
  <c r="P354" i="15" s="1"/>
  <c r="D353" i="15"/>
  <c r="C353" i="15"/>
  <c r="F353" i="15" s="1"/>
  <c r="D352" i="15"/>
  <c r="C352" i="15"/>
  <c r="F352" i="15" s="1"/>
  <c r="D351" i="15"/>
  <c r="C351" i="15"/>
  <c r="F351" i="15" s="1"/>
  <c r="D350" i="15"/>
  <c r="C350" i="15"/>
  <c r="F350" i="15" s="1"/>
  <c r="P350" i="15" s="1"/>
  <c r="D349" i="15"/>
  <c r="C349" i="15"/>
  <c r="F349" i="15" s="1"/>
  <c r="P349" i="15" s="1"/>
  <c r="D348" i="15"/>
  <c r="C348" i="15"/>
  <c r="F348" i="15" s="1"/>
  <c r="D347" i="15"/>
  <c r="C347" i="15"/>
  <c r="F347" i="15" s="1"/>
  <c r="D346" i="15"/>
  <c r="C346" i="15"/>
  <c r="F346" i="15" s="1"/>
  <c r="D345" i="15"/>
  <c r="C345" i="15"/>
  <c r="F345" i="15" s="1"/>
  <c r="D344" i="15"/>
  <c r="C344" i="15"/>
  <c r="F344" i="15" s="1"/>
  <c r="P344" i="15" s="1"/>
  <c r="D343" i="15"/>
  <c r="C343" i="15"/>
  <c r="F343" i="15" s="1"/>
  <c r="D342" i="15"/>
  <c r="C342" i="15"/>
  <c r="F342" i="15" s="1"/>
  <c r="D341" i="15"/>
  <c r="C341" i="15"/>
  <c r="F341" i="15" s="1"/>
  <c r="D340" i="15"/>
  <c r="C340" i="15"/>
  <c r="F340" i="15" s="1"/>
  <c r="P340" i="15" s="1"/>
  <c r="D339" i="15"/>
  <c r="C339" i="15"/>
  <c r="F339" i="15" s="1"/>
  <c r="D338" i="15"/>
  <c r="C338" i="15"/>
  <c r="F338" i="15" s="1"/>
  <c r="D337" i="15"/>
  <c r="C337" i="15"/>
  <c r="F337" i="15" s="1"/>
  <c r="D336" i="15"/>
  <c r="C336" i="15"/>
  <c r="F336" i="15" s="1"/>
  <c r="P336" i="15" s="1"/>
  <c r="D335" i="15"/>
  <c r="C335" i="15"/>
  <c r="F335" i="15" s="1"/>
  <c r="D334" i="15"/>
  <c r="C334" i="15"/>
  <c r="F334" i="15" s="1"/>
  <c r="D333" i="15"/>
  <c r="C333" i="15"/>
  <c r="F333" i="15" s="1"/>
  <c r="P333" i="15" s="1"/>
  <c r="D332" i="15"/>
  <c r="C332" i="15"/>
  <c r="F332" i="15" s="1"/>
  <c r="P332" i="15" s="1"/>
  <c r="D331" i="15"/>
  <c r="C331" i="15"/>
  <c r="F331" i="15" s="1"/>
  <c r="D330" i="15"/>
  <c r="C330" i="15"/>
  <c r="F330" i="15" s="1"/>
  <c r="D329" i="15"/>
  <c r="C329" i="15"/>
  <c r="F329" i="15" s="1"/>
  <c r="D328" i="15"/>
  <c r="C328" i="15"/>
  <c r="F328" i="15" s="1"/>
  <c r="P328" i="15" s="1"/>
  <c r="D327" i="15"/>
  <c r="C327" i="15"/>
  <c r="F327" i="15" s="1"/>
  <c r="D326" i="15"/>
  <c r="C326" i="15"/>
  <c r="F326" i="15" s="1"/>
  <c r="D325" i="15"/>
  <c r="C325" i="15"/>
  <c r="F325" i="15" s="1"/>
  <c r="D324" i="15"/>
  <c r="C324" i="15"/>
  <c r="F324" i="15" s="1"/>
  <c r="D323" i="15"/>
  <c r="C323" i="15"/>
  <c r="F323" i="15" s="1"/>
  <c r="D322" i="15"/>
  <c r="C322" i="15"/>
  <c r="F322" i="15" s="1"/>
  <c r="D321" i="15"/>
  <c r="C321" i="15"/>
  <c r="F321" i="15" s="1"/>
  <c r="D320" i="15"/>
  <c r="C320" i="15"/>
  <c r="F320" i="15" s="1"/>
  <c r="D319" i="15"/>
  <c r="C319" i="15"/>
  <c r="F319" i="15" s="1"/>
  <c r="D318" i="15"/>
  <c r="C318" i="15"/>
  <c r="F318" i="15" s="1"/>
  <c r="P318" i="15" s="1"/>
  <c r="D317" i="15"/>
  <c r="C317" i="15"/>
  <c r="F317" i="15" s="1"/>
  <c r="P317" i="15" s="1"/>
  <c r="D316" i="15"/>
  <c r="C316" i="15"/>
  <c r="F316" i="15" s="1"/>
  <c r="D315" i="15"/>
  <c r="C315" i="15"/>
  <c r="F315" i="15" s="1"/>
  <c r="D314" i="15"/>
  <c r="C314" i="15"/>
  <c r="F314" i="15" s="1"/>
  <c r="D313" i="15"/>
  <c r="C313" i="15"/>
  <c r="F313" i="15" s="1"/>
  <c r="D312" i="15"/>
  <c r="C312" i="15"/>
  <c r="F312" i="15" s="1"/>
  <c r="P312" i="15" s="1"/>
  <c r="D311" i="15"/>
  <c r="C311" i="15"/>
  <c r="F311" i="15" s="1"/>
  <c r="D310" i="15"/>
  <c r="C310" i="15"/>
  <c r="F310" i="15" s="1"/>
  <c r="D309" i="15"/>
  <c r="C309" i="15"/>
  <c r="F309" i="15" s="1"/>
  <c r="P309" i="15" s="1"/>
  <c r="D308" i="15"/>
  <c r="C308" i="15"/>
  <c r="F308" i="15" s="1"/>
  <c r="P308" i="15" s="1"/>
  <c r="D307" i="15"/>
  <c r="C307" i="15"/>
  <c r="F307" i="15" s="1"/>
  <c r="D306" i="15"/>
  <c r="C306" i="15"/>
  <c r="F306" i="15" s="1"/>
  <c r="D305" i="15"/>
  <c r="C305" i="15"/>
  <c r="F305" i="15" s="1"/>
  <c r="D304" i="15"/>
  <c r="C304" i="15"/>
  <c r="F304" i="15" s="1"/>
  <c r="P304" i="15" s="1"/>
  <c r="D303" i="15"/>
  <c r="C303" i="15"/>
  <c r="F303" i="15" s="1"/>
  <c r="D302" i="15"/>
  <c r="C302" i="15"/>
  <c r="F302" i="15" s="1"/>
  <c r="D301" i="15"/>
  <c r="C301" i="15"/>
  <c r="F301" i="15" s="1"/>
  <c r="P301" i="15" s="1"/>
  <c r="D300" i="15"/>
  <c r="C300" i="15"/>
  <c r="F300" i="15" s="1"/>
  <c r="P300" i="15" s="1"/>
  <c r="D299" i="15"/>
  <c r="C299" i="15"/>
  <c r="F299" i="15" s="1"/>
  <c r="P299" i="15" s="1"/>
  <c r="D298" i="15"/>
  <c r="C298" i="15"/>
  <c r="F298" i="15" s="1"/>
  <c r="D297" i="15"/>
  <c r="C297" i="15"/>
  <c r="F297" i="15" s="1"/>
  <c r="P297" i="15" s="1"/>
  <c r="D296" i="15"/>
  <c r="C296" i="15"/>
  <c r="F296" i="15" s="1"/>
  <c r="P296" i="15" s="1"/>
  <c r="D295" i="15"/>
  <c r="C295" i="15"/>
  <c r="F295" i="15" s="1"/>
  <c r="D294" i="15"/>
  <c r="C294" i="15"/>
  <c r="F294" i="15" s="1"/>
  <c r="D293" i="15"/>
  <c r="C293" i="15"/>
  <c r="F293" i="15" s="1"/>
  <c r="D292" i="15"/>
  <c r="C292" i="15"/>
  <c r="F292" i="15" s="1"/>
  <c r="D291" i="15"/>
  <c r="C291" i="15"/>
  <c r="F291" i="15" s="1"/>
  <c r="D290" i="15"/>
  <c r="C290" i="15"/>
  <c r="F290" i="15" s="1"/>
  <c r="D289" i="15"/>
  <c r="C289" i="15"/>
  <c r="F289" i="15" s="1"/>
  <c r="D288" i="15"/>
  <c r="C288" i="15"/>
  <c r="F288" i="15" s="1"/>
  <c r="D287" i="15"/>
  <c r="C287" i="15"/>
  <c r="F287" i="15" s="1"/>
  <c r="D286" i="15"/>
  <c r="C286" i="15"/>
  <c r="F286" i="15" s="1"/>
  <c r="P286" i="15" s="1"/>
  <c r="D285" i="15"/>
  <c r="C285" i="15"/>
  <c r="F285" i="15" s="1"/>
  <c r="D284" i="15"/>
  <c r="C284" i="15"/>
  <c r="F284" i="15" s="1"/>
  <c r="P284" i="15" s="1"/>
  <c r="D283" i="15"/>
  <c r="C283" i="15"/>
  <c r="F283" i="15" s="1"/>
  <c r="D282" i="15"/>
  <c r="C282" i="15"/>
  <c r="F282" i="15" s="1"/>
  <c r="D281" i="15"/>
  <c r="C281" i="15"/>
  <c r="F281" i="15" s="1"/>
  <c r="P281" i="15" s="1"/>
  <c r="D280" i="15"/>
  <c r="C280" i="15"/>
  <c r="F280" i="15" s="1"/>
  <c r="P280" i="15" s="1"/>
  <c r="D279" i="15"/>
  <c r="C279" i="15"/>
  <c r="F279" i="15" s="1"/>
  <c r="D278" i="15"/>
  <c r="C278" i="15"/>
  <c r="F278" i="15" s="1"/>
  <c r="D277" i="15"/>
  <c r="C277" i="15"/>
  <c r="F277" i="15" s="1"/>
  <c r="D276" i="15"/>
  <c r="C276" i="15"/>
  <c r="F276" i="15" s="1"/>
  <c r="P276" i="15" s="1"/>
  <c r="D275" i="15"/>
  <c r="C275" i="15"/>
  <c r="F275" i="15" s="1"/>
  <c r="D274" i="15"/>
  <c r="C274" i="15"/>
  <c r="F274" i="15" s="1"/>
  <c r="D273" i="15"/>
  <c r="C273" i="15"/>
  <c r="F273" i="15" s="1"/>
  <c r="P273" i="15" s="1"/>
  <c r="D272" i="15"/>
  <c r="C272" i="15"/>
  <c r="F272" i="15" s="1"/>
  <c r="P272" i="15" s="1"/>
  <c r="D271" i="15"/>
  <c r="C271" i="15"/>
  <c r="F271" i="15" s="1"/>
  <c r="D270" i="15"/>
  <c r="C270" i="15"/>
  <c r="F270" i="15" s="1"/>
  <c r="D269" i="15"/>
  <c r="C269" i="15"/>
  <c r="F269" i="15" s="1"/>
  <c r="D268" i="15"/>
  <c r="C268" i="15"/>
  <c r="F268" i="15" s="1"/>
  <c r="P268" i="15" s="1"/>
  <c r="D267" i="15"/>
  <c r="C267" i="15"/>
  <c r="F267" i="15" s="1"/>
  <c r="P267" i="15" s="1"/>
  <c r="D266" i="15"/>
  <c r="C266" i="15"/>
  <c r="F266" i="15" s="1"/>
  <c r="D265" i="15"/>
  <c r="C265" i="15"/>
  <c r="F265" i="15" s="1"/>
  <c r="P265" i="15" s="1"/>
  <c r="D264" i="15"/>
  <c r="C264" i="15"/>
  <c r="F264" i="15" s="1"/>
  <c r="P264" i="15" s="1"/>
  <c r="D263" i="15"/>
  <c r="C263" i="15"/>
  <c r="F263" i="15" s="1"/>
  <c r="D262" i="15"/>
  <c r="C262" i="15"/>
  <c r="F262" i="15" s="1"/>
  <c r="D261" i="15"/>
  <c r="C261" i="15"/>
  <c r="F261" i="15" s="1"/>
  <c r="D260" i="15"/>
  <c r="C260" i="15"/>
  <c r="F260" i="15" s="1"/>
  <c r="D259" i="15"/>
  <c r="C259" i="15"/>
  <c r="F259" i="15" s="1"/>
  <c r="D258" i="15"/>
  <c r="C258" i="15"/>
  <c r="F258" i="15" s="1"/>
  <c r="D257" i="15"/>
  <c r="C257" i="15"/>
  <c r="F257" i="15" s="1"/>
  <c r="D256" i="15"/>
  <c r="C256" i="15"/>
  <c r="F256" i="15" s="1"/>
  <c r="D255" i="15"/>
  <c r="C255" i="15"/>
  <c r="F255" i="15" s="1"/>
  <c r="P255" i="15" s="1"/>
  <c r="D254" i="15"/>
  <c r="C254" i="15"/>
  <c r="F254" i="15" s="1"/>
  <c r="P254" i="15" s="1"/>
  <c r="D253" i="15"/>
  <c r="C253" i="15"/>
  <c r="F253" i="15" s="1"/>
  <c r="D252" i="15"/>
  <c r="C252" i="15"/>
  <c r="F252" i="15" s="1"/>
  <c r="D251" i="15"/>
  <c r="C251" i="15"/>
  <c r="F251" i="15" s="1"/>
  <c r="D250" i="15"/>
  <c r="C250" i="15"/>
  <c r="F250" i="15" s="1"/>
  <c r="D249" i="15"/>
  <c r="C249" i="15"/>
  <c r="F249" i="15" s="1"/>
  <c r="P249" i="15" s="1"/>
  <c r="D248" i="15"/>
  <c r="C248" i="15"/>
  <c r="F248" i="15" s="1"/>
  <c r="P248" i="15" s="1"/>
  <c r="D247" i="15"/>
  <c r="C247" i="15"/>
  <c r="F247" i="15" s="1"/>
  <c r="D246" i="15"/>
  <c r="C246" i="15"/>
  <c r="F246" i="15" s="1"/>
  <c r="D245" i="15"/>
  <c r="C245" i="15"/>
  <c r="F245" i="15" s="1"/>
  <c r="D244" i="15"/>
  <c r="C244" i="15"/>
  <c r="F244" i="15" s="1"/>
  <c r="P244" i="15" s="1"/>
  <c r="D243" i="15"/>
  <c r="C243" i="15"/>
  <c r="F243" i="15" s="1"/>
  <c r="D242" i="15"/>
  <c r="C242" i="15"/>
  <c r="F242" i="15" s="1"/>
  <c r="D241" i="15"/>
  <c r="C241" i="15"/>
  <c r="F241" i="15" s="1"/>
  <c r="P241" i="15" s="1"/>
  <c r="D240" i="15"/>
  <c r="C240" i="15"/>
  <c r="F240" i="15" s="1"/>
  <c r="P240" i="15" s="1"/>
  <c r="D239" i="15"/>
  <c r="C239" i="15"/>
  <c r="F239" i="15" s="1"/>
  <c r="D238" i="15"/>
  <c r="C238" i="15"/>
  <c r="F238" i="15" s="1"/>
  <c r="D237" i="15"/>
  <c r="C237" i="15"/>
  <c r="F237" i="15" s="1"/>
  <c r="P237" i="15" s="1"/>
  <c r="D236" i="15"/>
  <c r="C236" i="15"/>
  <c r="F236" i="15" s="1"/>
  <c r="P236" i="15" s="1"/>
  <c r="D235" i="15"/>
  <c r="C235" i="15"/>
  <c r="F235" i="15" s="1"/>
  <c r="P235" i="15" s="1"/>
  <c r="D234" i="15"/>
  <c r="C234" i="15"/>
  <c r="F234" i="15" s="1"/>
  <c r="D233" i="15"/>
  <c r="C233" i="15"/>
  <c r="F233" i="15" s="1"/>
  <c r="D232" i="15"/>
  <c r="C232" i="15"/>
  <c r="F232" i="15" s="1"/>
  <c r="P232" i="15" s="1"/>
  <c r="D231" i="15"/>
  <c r="C231" i="15"/>
  <c r="F231" i="15" s="1"/>
  <c r="D230" i="15"/>
  <c r="C230" i="15"/>
  <c r="F230" i="15" s="1"/>
  <c r="D229" i="15"/>
  <c r="C229" i="15"/>
  <c r="F229" i="15" s="1"/>
  <c r="P229" i="15" s="1"/>
  <c r="D228" i="15"/>
  <c r="C228" i="15"/>
  <c r="F228" i="15" s="1"/>
  <c r="D227" i="15"/>
  <c r="C227" i="15"/>
  <c r="F227" i="15" s="1"/>
  <c r="D226" i="15"/>
  <c r="C226" i="15"/>
  <c r="F226" i="15" s="1"/>
  <c r="D225" i="15"/>
  <c r="C225" i="15"/>
  <c r="F225" i="15" s="1"/>
  <c r="D224" i="15"/>
  <c r="C224" i="15"/>
  <c r="F224" i="15" s="1"/>
  <c r="D223" i="15"/>
  <c r="C223" i="15"/>
  <c r="F223" i="15" s="1"/>
  <c r="D222" i="15"/>
  <c r="C222" i="15"/>
  <c r="F222" i="15" s="1"/>
  <c r="D221" i="15"/>
  <c r="C221" i="15"/>
  <c r="F221" i="15" s="1"/>
  <c r="P221" i="15" s="1"/>
  <c r="D220" i="15"/>
  <c r="C220" i="15"/>
  <c r="F220" i="15" s="1"/>
  <c r="P220" i="15" s="1"/>
  <c r="D219" i="15"/>
  <c r="C219" i="15"/>
  <c r="F219" i="15" s="1"/>
  <c r="D218" i="15"/>
  <c r="C218" i="15"/>
  <c r="F218" i="15" s="1"/>
  <c r="D217" i="15"/>
  <c r="C217" i="15"/>
  <c r="F217" i="15" s="1"/>
  <c r="D216" i="15"/>
  <c r="C216" i="15"/>
  <c r="F216" i="15" s="1"/>
  <c r="D215" i="15"/>
  <c r="C215" i="15"/>
  <c r="F215" i="15" s="1"/>
  <c r="P215" i="15" s="1"/>
  <c r="D214" i="15"/>
  <c r="C214" i="15"/>
  <c r="F214" i="15" s="1"/>
  <c r="P214" i="15" s="1"/>
  <c r="D213" i="15"/>
  <c r="C213" i="15"/>
  <c r="F213" i="15" s="1"/>
  <c r="D212" i="15"/>
  <c r="C212" i="15"/>
  <c r="F212" i="15" s="1"/>
  <c r="D211" i="15"/>
  <c r="C211" i="15"/>
  <c r="F211" i="15" s="1"/>
  <c r="D210" i="15"/>
  <c r="C210" i="15"/>
  <c r="F210" i="15" s="1"/>
  <c r="P210" i="15" s="1"/>
  <c r="D209" i="15"/>
  <c r="C209" i="15"/>
  <c r="F209" i="15" s="1"/>
  <c r="D208" i="15"/>
  <c r="C208" i="15"/>
  <c r="F208" i="15" s="1"/>
  <c r="D207" i="15"/>
  <c r="C207" i="15"/>
  <c r="F207" i="15" s="1"/>
  <c r="D206" i="15"/>
  <c r="C206" i="15"/>
  <c r="F206" i="15" s="1"/>
  <c r="D205" i="15"/>
  <c r="C205" i="15"/>
  <c r="F205" i="15" s="1"/>
  <c r="P205" i="15" s="1"/>
  <c r="D204" i="15"/>
  <c r="C204" i="15"/>
  <c r="F204" i="15" s="1"/>
  <c r="P204" i="15" s="1"/>
  <c r="D203" i="15"/>
  <c r="C203" i="15"/>
  <c r="F203" i="15" s="1"/>
  <c r="D202" i="15"/>
  <c r="C202" i="15"/>
  <c r="F202" i="15" s="1"/>
  <c r="P202" i="15" s="1"/>
  <c r="D201" i="15"/>
  <c r="C201" i="15"/>
  <c r="F201" i="15" s="1"/>
  <c r="D200" i="15"/>
  <c r="C200" i="15"/>
  <c r="F200" i="15" s="1"/>
  <c r="P200" i="15" s="1"/>
  <c r="D199" i="15"/>
  <c r="C199" i="15"/>
  <c r="F199" i="15" s="1"/>
  <c r="D198" i="15"/>
  <c r="C198" i="15"/>
  <c r="F198" i="15" s="1"/>
  <c r="D197" i="15"/>
  <c r="C197" i="15"/>
  <c r="F197" i="15" s="1"/>
  <c r="P197" i="15" s="1"/>
  <c r="D196" i="15"/>
  <c r="C196" i="15"/>
  <c r="F196" i="15" s="1"/>
  <c r="D195" i="15"/>
  <c r="C195" i="15"/>
  <c r="F195" i="15" s="1"/>
  <c r="D194" i="15"/>
  <c r="C194" i="15"/>
  <c r="F194" i="15" s="1"/>
  <c r="P194" i="15" s="1"/>
  <c r="D193" i="15"/>
  <c r="C193" i="15"/>
  <c r="F193" i="15" s="1"/>
  <c r="D192" i="15"/>
  <c r="C192" i="15"/>
  <c r="F192" i="15" s="1"/>
  <c r="D191" i="15"/>
  <c r="C191" i="15"/>
  <c r="F191" i="15" s="1"/>
  <c r="D190" i="15"/>
  <c r="C190" i="15"/>
  <c r="F190" i="15" s="1"/>
  <c r="P190" i="15" s="1"/>
  <c r="D189" i="15"/>
  <c r="C189" i="15"/>
  <c r="F189" i="15" s="1"/>
  <c r="P189" i="15" s="1"/>
  <c r="D188" i="15"/>
  <c r="C188" i="15"/>
  <c r="F188" i="15" s="1"/>
  <c r="D187" i="15"/>
  <c r="C187" i="15"/>
  <c r="F187" i="15" s="1"/>
  <c r="D186" i="15"/>
  <c r="C186" i="15"/>
  <c r="F186" i="15" s="1"/>
  <c r="D185" i="15"/>
  <c r="C185" i="15"/>
  <c r="F185" i="15" s="1"/>
  <c r="D184" i="15"/>
  <c r="C184" i="15"/>
  <c r="F184" i="15" s="1"/>
  <c r="P184" i="15" s="1"/>
  <c r="D183" i="15"/>
  <c r="C183" i="15"/>
  <c r="F183" i="15" s="1"/>
  <c r="D182" i="15"/>
  <c r="C182" i="15"/>
  <c r="F182" i="15" s="1"/>
  <c r="D181" i="15"/>
  <c r="C181" i="15"/>
  <c r="F181" i="15" s="1"/>
  <c r="D180" i="15"/>
  <c r="C180" i="15"/>
  <c r="F180" i="15" s="1"/>
  <c r="D179" i="15"/>
  <c r="C179" i="15"/>
  <c r="F179" i="15" s="1"/>
  <c r="D178" i="15"/>
  <c r="C178" i="15"/>
  <c r="F178" i="15" s="1"/>
  <c r="P178" i="15" s="1"/>
  <c r="D177" i="15"/>
  <c r="C177" i="15"/>
  <c r="F177" i="15" s="1"/>
  <c r="P177" i="15" s="1"/>
  <c r="D176" i="15"/>
  <c r="C176" i="15"/>
  <c r="F176" i="15" s="1"/>
  <c r="D175" i="15"/>
  <c r="C175" i="15"/>
  <c r="F175" i="15" s="1"/>
  <c r="D174" i="15"/>
  <c r="C174" i="15"/>
  <c r="F174" i="15" s="1"/>
  <c r="P174" i="15" s="1"/>
  <c r="D173" i="15"/>
  <c r="C173" i="15"/>
  <c r="F173" i="15" s="1"/>
  <c r="P173" i="15" s="1"/>
  <c r="D172" i="15"/>
  <c r="C172" i="15"/>
  <c r="F172" i="15" s="1"/>
  <c r="P172" i="15" s="1"/>
  <c r="D171" i="15"/>
  <c r="C171" i="15"/>
  <c r="F171" i="15" s="1"/>
  <c r="P171" i="15" s="1"/>
  <c r="D170" i="15"/>
  <c r="C170" i="15"/>
  <c r="F170" i="15" s="1"/>
  <c r="P170" i="15" s="1"/>
  <c r="D169" i="15"/>
  <c r="C169" i="15"/>
  <c r="F169" i="15" s="1"/>
  <c r="D168" i="15"/>
  <c r="C168" i="15"/>
  <c r="F168" i="15" s="1"/>
  <c r="D167" i="15"/>
  <c r="C167" i="15"/>
  <c r="F167" i="15" s="1"/>
  <c r="P167" i="15" s="1"/>
  <c r="D166" i="15"/>
  <c r="C166" i="15"/>
  <c r="F166" i="15" s="1"/>
  <c r="D165" i="15"/>
  <c r="C165" i="15"/>
  <c r="F165" i="15" s="1"/>
  <c r="D164" i="15"/>
  <c r="C164" i="15"/>
  <c r="F164" i="15" s="1"/>
  <c r="D163" i="15"/>
  <c r="C163" i="15"/>
  <c r="F163" i="15" s="1"/>
  <c r="D162" i="15"/>
  <c r="C162" i="15"/>
  <c r="F162" i="15" s="1"/>
  <c r="P162" i="15" s="1"/>
  <c r="D161" i="15"/>
  <c r="C161" i="15"/>
  <c r="F161" i="15" s="1"/>
  <c r="D160" i="15"/>
  <c r="C160" i="15"/>
  <c r="F160" i="15" s="1"/>
  <c r="P160" i="15" s="1"/>
  <c r="D159" i="15"/>
  <c r="C159" i="15"/>
  <c r="F159" i="15" s="1"/>
  <c r="D158" i="15"/>
  <c r="C158" i="15"/>
  <c r="F158" i="15" s="1"/>
  <c r="D157" i="15"/>
  <c r="C157" i="15"/>
  <c r="F157" i="15" s="1"/>
  <c r="P157" i="15" s="1"/>
  <c r="D156" i="15"/>
  <c r="C156" i="15"/>
  <c r="F156" i="15" s="1"/>
  <c r="D155" i="15"/>
  <c r="C155" i="15"/>
  <c r="F155" i="15" s="1"/>
  <c r="D154" i="15"/>
  <c r="C154" i="15"/>
  <c r="F154" i="15" s="1"/>
  <c r="D153" i="15"/>
  <c r="C153" i="15"/>
  <c r="F153" i="15" s="1"/>
  <c r="D152" i="15"/>
  <c r="C152" i="15"/>
  <c r="F152" i="15" s="1"/>
  <c r="P152" i="15" s="1"/>
  <c r="D151" i="15"/>
  <c r="C151" i="15"/>
  <c r="F151" i="15" s="1"/>
  <c r="D150" i="15"/>
  <c r="C150" i="15"/>
  <c r="F150" i="15" s="1"/>
  <c r="P150" i="15" s="1"/>
  <c r="D149" i="15"/>
  <c r="C149" i="15"/>
  <c r="F149" i="15" s="1"/>
  <c r="P149" i="15" s="1"/>
  <c r="D148" i="15"/>
  <c r="C148" i="15"/>
  <c r="F148" i="15" s="1"/>
  <c r="D147" i="15"/>
  <c r="C147" i="15"/>
  <c r="F147" i="15" s="1"/>
  <c r="D146" i="15"/>
  <c r="C146" i="15"/>
  <c r="F146" i="15" s="1"/>
  <c r="D145" i="15"/>
  <c r="C145" i="15"/>
  <c r="F145" i="15" s="1"/>
  <c r="D144" i="15"/>
  <c r="C144" i="15"/>
  <c r="F144" i="15" s="1"/>
  <c r="D143" i="15"/>
  <c r="C143" i="15"/>
  <c r="F143" i="15" s="1"/>
  <c r="D142" i="15"/>
  <c r="C142" i="15"/>
  <c r="F142" i="15" s="1"/>
  <c r="D141" i="15"/>
  <c r="C141" i="15"/>
  <c r="F141" i="15" s="1"/>
  <c r="P141" i="15" s="1"/>
  <c r="D140" i="15"/>
  <c r="C140" i="15"/>
  <c r="F140" i="15" s="1"/>
  <c r="D139" i="15"/>
  <c r="C139" i="15"/>
  <c r="F139" i="15" s="1"/>
  <c r="D138" i="15"/>
  <c r="C138" i="15"/>
  <c r="F138" i="15" s="1"/>
  <c r="D137" i="15"/>
  <c r="C137" i="15"/>
  <c r="F137" i="15" s="1"/>
  <c r="D136" i="15"/>
  <c r="C136" i="15"/>
  <c r="F136" i="15" s="1"/>
  <c r="D135" i="15"/>
  <c r="C135" i="15"/>
  <c r="F135" i="15" s="1"/>
  <c r="P135" i="15" s="1"/>
  <c r="D134" i="15"/>
  <c r="C134" i="15"/>
  <c r="F134" i="15" s="1"/>
  <c r="P134" i="15" s="1"/>
  <c r="D133" i="15"/>
  <c r="C133" i="15"/>
  <c r="F133" i="15" s="1"/>
  <c r="D132" i="15"/>
  <c r="C132" i="15"/>
  <c r="F132" i="15" s="1"/>
  <c r="D131" i="15"/>
  <c r="C131" i="15"/>
  <c r="F131" i="15" s="1"/>
  <c r="P131" i="15" s="1"/>
  <c r="D130" i="15"/>
  <c r="C130" i="15"/>
  <c r="F130" i="15" s="1"/>
  <c r="P130" i="15" s="1"/>
  <c r="D129" i="15"/>
  <c r="C129" i="15"/>
  <c r="F129" i="15" s="1"/>
  <c r="D128" i="15"/>
  <c r="C128" i="15"/>
  <c r="F128" i="15" s="1"/>
  <c r="P128" i="15" s="1"/>
  <c r="D127" i="15"/>
  <c r="C127" i="15"/>
  <c r="F127" i="15" s="1"/>
  <c r="D126" i="15"/>
  <c r="C126" i="15"/>
  <c r="F126" i="15" s="1"/>
  <c r="D125" i="15"/>
  <c r="C125" i="15"/>
  <c r="F125" i="15" s="1"/>
  <c r="P125" i="15" s="1"/>
  <c r="D124" i="15"/>
  <c r="C124" i="15"/>
  <c r="F124" i="15" s="1"/>
  <c r="D123" i="15"/>
  <c r="C123" i="15"/>
  <c r="F123" i="15" s="1"/>
  <c r="P123" i="15" s="1"/>
  <c r="D122" i="15"/>
  <c r="C122" i="15"/>
  <c r="F122" i="15" s="1"/>
  <c r="D121" i="15"/>
  <c r="C121" i="15"/>
  <c r="F121" i="15" s="1"/>
  <c r="D120" i="15"/>
  <c r="C120" i="15"/>
  <c r="F120" i="15" s="1"/>
  <c r="P120" i="15" s="1"/>
  <c r="D119" i="15"/>
  <c r="C119" i="15"/>
  <c r="F119" i="15" s="1"/>
  <c r="D118" i="15"/>
  <c r="C118" i="15"/>
  <c r="F118" i="15" s="1"/>
  <c r="P118" i="15" s="1"/>
  <c r="D117" i="15"/>
  <c r="C117" i="15"/>
  <c r="F117" i="15" s="1"/>
  <c r="P117" i="15" s="1"/>
  <c r="D116" i="15"/>
  <c r="C116" i="15"/>
  <c r="F116" i="15" s="1"/>
  <c r="D115" i="15"/>
  <c r="C115" i="15"/>
  <c r="F115" i="15" s="1"/>
  <c r="D114" i="15"/>
  <c r="C114" i="15"/>
  <c r="F114" i="15" s="1"/>
  <c r="D113" i="15"/>
  <c r="C113" i="15"/>
  <c r="F113" i="15" s="1"/>
  <c r="D112" i="15"/>
  <c r="C112" i="15"/>
  <c r="F112" i="15" s="1"/>
  <c r="P112" i="15" s="1"/>
  <c r="D111" i="15"/>
  <c r="C111" i="15"/>
  <c r="F111" i="15" s="1"/>
  <c r="D110" i="15"/>
  <c r="C110" i="15"/>
  <c r="F110" i="15" s="1"/>
  <c r="D109" i="15"/>
  <c r="C109" i="15"/>
  <c r="F109" i="15" s="1"/>
  <c r="P109" i="15" s="1"/>
  <c r="D108" i="15"/>
  <c r="C108" i="15"/>
  <c r="F108" i="15" s="1"/>
  <c r="D107" i="15"/>
  <c r="C107" i="15"/>
  <c r="F107" i="15" s="1"/>
  <c r="P107" i="15" s="1"/>
  <c r="D106" i="15"/>
  <c r="C106" i="15"/>
  <c r="F106" i="15" s="1"/>
  <c r="D105" i="15"/>
  <c r="C105" i="15"/>
  <c r="F105" i="15" s="1"/>
  <c r="P105" i="15" s="1"/>
  <c r="D104" i="15"/>
  <c r="C104" i="15"/>
  <c r="F104" i="15" s="1"/>
  <c r="P104" i="15" s="1"/>
  <c r="D103" i="15"/>
  <c r="C103" i="15"/>
  <c r="F103" i="15" s="1"/>
  <c r="P103" i="15" s="1"/>
  <c r="D102" i="15"/>
  <c r="C102" i="15"/>
  <c r="F102" i="15" s="1"/>
  <c r="P102" i="15" s="1"/>
  <c r="D101" i="15"/>
  <c r="C101" i="15"/>
  <c r="F101" i="15" s="1"/>
  <c r="D100" i="15"/>
  <c r="C100" i="15"/>
  <c r="F100" i="15" s="1"/>
  <c r="D99" i="15"/>
  <c r="C99" i="15"/>
  <c r="F99" i="15" s="1"/>
  <c r="D98" i="15"/>
  <c r="C98" i="15"/>
  <c r="F98" i="15" s="1"/>
  <c r="D97" i="15"/>
  <c r="C97" i="15"/>
  <c r="F97" i="15" s="1"/>
  <c r="D96" i="15"/>
  <c r="C96" i="15"/>
  <c r="F96" i="15" s="1"/>
  <c r="P96" i="15" s="1"/>
  <c r="D95" i="15"/>
  <c r="C95" i="15"/>
  <c r="F95" i="15" s="1"/>
  <c r="D94" i="15"/>
  <c r="C94" i="15"/>
  <c r="F94" i="15" s="1"/>
  <c r="P94" i="15" s="1"/>
  <c r="D93" i="15"/>
  <c r="C93" i="15"/>
  <c r="F93" i="15" s="1"/>
  <c r="D92" i="15"/>
  <c r="C92" i="15"/>
  <c r="F92" i="15" s="1"/>
  <c r="D91" i="15"/>
  <c r="C91" i="15"/>
  <c r="F91" i="15" s="1"/>
  <c r="D90" i="15"/>
  <c r="C90" i="15"/>
  <c r="F90" i="15" s="1"/>
  <c r="D89" i="15"/>
  <c r="C89" i="15"/>
  <c r="F89" i="15" s="1"/>
  <c r="P89" i="15" s="1"/>
  <c r="D88" i="15"/>
  <c r="C88" i="15"/>
  <c r="F88" i="15" s="1"/>
  <c r="P88" i="15" s="1"/>
  <c r="D87" i="15"/>
  <c r="C87" i="15"/>
  <c r="F87" i="15" s="1"/>
  <c r="D86" i="15"/>
  <c r="C86" i="15"/>
  <c r="F86" i="15" s="1"/>
  <c r="P86" i="15" s="1"/>
  <c r="D85" i="15"/>
  <c r="C85" i="15"/>
  <c r="F85" i="15" s="1"/>
  <c r="D84" i="15"/>
  <c r="C84" i="15"/>
  <c r="F84" i="15" s="1"/>
  <c r="D83" i="15"/>
  <c r="C83" i="15"/>
  <c r="F83" i="15" s="1"/>
  <c r="D82" i="15"/>
  <c r="C82" i="15"/>
  <c r="F82" i="15" s="1"/>
  <c r="D81" i="15"/>
  <c r="C81" i="15"/>
  <c r="F81" i="15" s="1"/>
  <c r="P81" i="15" s="1"/>
  <c r="D80" i="15"/>
  <c r="C80" i="15"/>
  <c r="F80" i="15" s="1"/>
  <c r="D79" i="15"/>
  <c r="C79" i="15"/>
  <c r="F79" i="15" s="1"/>
  <c r="D78" i="15"/>
  <c r="C78" i="15"/>
  <c r="F78" i="15" s="1"/>
  <c r="P78" i="15" s="1"/>
  <c r="D77" i="15"/>
  <c r="C77" i="15"/>
  <c r="F77" i="15" s="1"/>
  <c r="D76" i="15"/>
  <c r="C76" i="15"/>
  <c r="F76" i="15" s="1"/>
  <c r="D75" i="15"/>
  <c r="C75" i="15"/>
  <c r="F75" i="15" s="1"/>
  <c r="D74" i="15"/>
  <c r="C74" i="15"/>
  <c r="F74" i="15" s="1"/>
  <c r="D73" i="15"/>
  <c r="C73" i="15"/>
  <c r="F73" i="15" s="1"/>
  <c r="P73" i="15" s="1"/>
  <c r="D72" i="15"/>
  <c r="C72" i="15"/>
  <c r="F72" i="15" s="1"/>
  <c r="P72" i="15" s="1"/>
  <c r="D71" i="15"/>
  <c r="C71" i="15"/>
  <c r="F71" i="15" s="1"/>
  <c r="D70" i="15"/>
  <c r="C70" i="15"/>
  <c r="F70" i="15" s="1"/>
  <c r="P70" i="15" s="1"/>
  <c r="D69" i="15"/>
  <c r="C69" i="15"/>
  <c r="F69" i="15" s="1"/>
  <c r="D68" i="15"/>
  <c r="C68" i="15"/>
  <c r="F68" i="15" s="1"/>
  <c r="D67" i="15"/>
  <c r="C67" i="15"/>
  <c r="F67" i="15" s="1"/>
  <c r="D66" i="15"/>
  <c r="C66" i="15"/>
  <c r="F66" i="15" s="1"/>
  <c r="P66" i="15" s="1"/>
  <c r="D65" i="15"/>
  <c r="C65" i="15"/>
  <c r="F65" i="15" s="1"/>
  <c r="D64" i="15"/>
  <c r="C64" i="15"/>
  <c r="F64" i="15" s="1"/>
  <c r="D63" i="15"/>
  <c r="C63" i="15"/>
  <c r="F63" i="15" s="1"/>
  <c r="D62" i="15"/>
  <c r="C62" i="15"/>
  <c r="F62" i="15" s="1"/>
  <c r="P62" i="15" s="1"/>
  <c r="D61" i="15"/>
  <c r="C61" i="15"/>
  <c r="F61" i="15" s="1"/>
  <c r="D60" i="15"/>
  <c r="C60" i="15"/>
  <c r="F60" i="15" s="1"/>
  <c r="D59" i="15"/>
  <c r="C59" i="15"/>
  <c r="F59" i="15" s="1"/>
  <c r="P59" i="15" s="1"/>
  <c r="D58" i="15"/>
  <c r="C58" i="15"/>
  <c r="F58" i="15" s="1"/>
  <c r="P58" i="15" s="1"/>
  <c r="D57" i="15"/>
  <c r="C57" i="15"/>
  <c r="F57" i="15" s="1"/>
  <c r="P57" i="15" s="1"/>
  <c r="D56" i="15"/>
  <c r="C56" i="15"/>
  <c r="F56" i="15" s="1"/>
  <c r="P56" i="15" s="1"/>
  <c r="D55" i="15"/>
  <c r="C55" i="15"/>
  <c r="F55" i="15" s="1"/>
  <c r="D54" i="15"/>
  <c r="C54" i="15"/>
  <c r="F54" i="15" s="1"/>
  <c r="P54" i="15" s="1"/>
  <c r="D53" i="15"/>
  <c r="C53" i="15"/>
  <c r="F53" i="15" s="1"/>
  <c r="D52" i="15"/>
  <c r="C52" i="15"/>
  <c r="F52" i="15" s="1"/>
  <c r="D51" i="15"/>
  <c r="C51" i="15"/>
  <c r="F51" i="15" s="1"/>
  <c r="P51" i="15" s="1"/>
  <c r="D50" i="15"/>
  <c r="C50" i="15"/>
  <c r="F50" i="15" s="1"/>
  <c r="D49" i="15"/>
  <c r="C49" i="15"/>
  <c r="F49" i="15" s="1"/>
  <c r="P49" i="15" s="1"/>
  <c r="D48" i="15"/>
  <c r="C48" i="15"/>
  <c r="F48" i="15" s="1"/>
  <c r="P48" i="15" s="1"/>
  <c r="D47" i="15"/>
  <c r="C47" i="15"/>
  <c r="F47" i="15" s="1"/>
  <c r="D46" i="15"/>
  <c r="C46" i="15"/>
  <c r="F46" i="15" s="1"/>
  <c r="D45" i="15"/>
  <c r="C45" i="15"/>
  <c r="F45" i="15" s="1"/>
  <c r="P45" i="15" s="1"/>
  <c r="D44" i="15"/>
  <c r="C44" i="15"/>
  <c r="F44" i="15" s="1"/>
  <c r="D43" i="15"/>
  <c r="C43" i="15"/>
  <c r="F43" i="15" s="1"/>
  <c r="P43" i="15" s="1"/>
  <c r="D42" i="15"/>
  <c r="C42" i="15"/>
  <c r="F42" i="15" s="1"/>
  <c r="D41" i="15"/>
  <c r="C41" i="15"/>
  <c r="F41" i="15" s="1"/>
  <c r="D40" i="15"/>
  <c r="C40" i="15"/>
  <c r="F40" i="15" s="1"/>
  <c r="P40" i="15" s="1"/>
  <c r="D39" i="15"/>
  <c r="C39" i="15"/>
  <c r="F39" i="15" s="1"/>
  <c r="P39" i="15" s="1"/>
  <c r="D38" i="15"/>
  <c r="C38" i="15"/>
  <c r="F38" i="15" s="1"/>
  <c r="P38" i="15" s="1"/>
  <c r="D37" i="15"/>
  <c r="C37" i="15"/>
  <c r="F37" i="15" s="1"/>
  <c r="P37" i="15" s="1"/>
  <c r="D36" i="15"/>
  <c r="C36" i="15"/>
  <c r="F36" i="15" s="1"/>
  <c r="D35" i="15"/>
  <c r="C35" i="15"/>
  <c r="F35" i="15" s="1"/>
  <c r="D34" i="15"/>
  <c r="C34" i="15"/>
  <c r="F34" i="15" s="1"/>
  <c r="P34" i="15" s="1"/>
  <c r="D33" i="15"/>
  <c r="C33" i="15"/>
  <c r="F33" i="15" s="1"/>
  <c r="D32" i="15"/>
  <c r="C32" i="15"/>
  <c r="F32" i="15" s="1"/>
  <c r="P32" i="15" s="1"/>
  <c r="D31" i="15"/>
  <c r="C31" i="15"/>
  <c r="F31" i="15" s="1"/>
  <c r="D30" i="15"/>
  <c r="C30" i="15"/>
  <c r="F30" i="15" s="1"/>
  <c r="D29" i="15"/>
  <c r="C29" i="15"/>
  <c r="F29" i="15" s="1"/>
  <c r="D28" i="15"/>
  <c r="C28" i="15"/>
  <c r="F28" i="15" s="1"/>
  <c r="D27" i="15"/>
  <c r="C27" i="15"/>
  <c r="F27" i="15" s="1"/>
  <c r="D26" i="15"/>
  <c r="C26" i="15"/>
  <c r="F26" i="15" s="1"/>
  <c r="P26" i="15" s="1"/>
  <c r="D25" i="15"/>
  <c r="C25" i="15"/>
  <c r="F25" i="15" s="1"/>
  <c r="D24" i="15"/>
  <c r="C24" i="15"/>
  <c r="F24" i="15" s="1"/>
  <c r="D23" i="15"/>
  <c r="C23" i="15"/>
  <c r="F23" i="15" s="1"/>
  <c r="P23" i="15" s="1"/>
  <c r="D22" i="15"/>
  <c r="C22" i="15"/>
  <c r="F22" i="15" s="1"/>
  <c r="P22" i="15" s="1"/>
  <c r="D21" i="15"/>
  <c r="C21" i="15"/>
  <c r="F21" i="15" s="1"/>
  <c r="P21" i="15" s="1"/>
  <c r="D20" i="15"/>
  <c r="C20" i="15"/>
  <c r="F20" i="15" s="1"/>
  <c r="D19" i="15"/>
  <c r="C19" i="15"/>
  <c r="F19" i="15" s="1"/>
  <c r="P19" i="15" s="1"/>
  <c r="D18" i="15"/>
  <c r="C18" i="15"/>
  <c r="F18" i="15" s="1"/>
  <c r="P18" i="15" s="1"/>
  <c r="D17" i="15"/>
  <c r="C17" i="15"/>
  <c r="F17" i="15" s="1"/>
  <c r="D16" i="15"/>
  <c r="C16" i="15"/>
  <c r="F16" i="15" s="1"/>
  <c r="P16" i="15" s="1"/>
  <c r="D15" i="15"/>
  <c r="C15" i="15"/>
  <c r="F15" i="15" s="1"/>
  <c r="D14" i="15"/>
  <c r="C14" i="15"/>
  <c r="F14" i="15" s="1"/>
  <c r="D13" i="15"/>
  <c r="C13" i="15"/>
  <c r="F13" i="15" s="1"/>
  <c r="D12" i="15"/>
  <c r="C12" i="15"/>
  <c r="F12" i="15" s="1"/>
  <c r="D11" i="15"/>
  <c r="C11" i="15"/>
  <c r="F11" i="15" s="1"/>
  <c r="P11" i="15" s="1"/>
  <c r="D10" i="15"/>
  <c r="C10" i="15"/>
  <c r="F10" i="15" s="1"/>
  <c r="D9" i="15"/>
  <c r="C9" i="15"/>
  <c r="F9" i="15" s="1"/>
  <c r="D8" i="15"/>
  <c r="C8" i="15"/>
  <c r="F8" i="15" s="1"/>
  <c r="P8" i="15" s="1"/>
  <c r="D7" i="15"/>
  <c r="C7" i="15"/>
  <c r="F7" i="15" s="1"/>
  <c r="D6" i="15"/>
  <c r="C6" i="15"/>
  <c r="F6" i="15" s="1"/>
  <c r="P6" i="15" s="1"/>
  <c r="D5" i="15"/>
  <c r="C5" i="15"/>
  <c r="F5" i="15" s="1"/>
  <c r="P5" i="15" s="1"/>
  <c r="D200" i="14"/>
  <c r="C200" i="14"/>
  <c r="F200" i="14" s="1"/>
  <c r="P200" i="14" s="1"/>
  <c r="D199" i="14"/>
  <c r="C199" i="14"/>
  <c r="F199" i="14" s="1"/>
  <c r="D198" i="14"/>
  <c r="C198" i="14"/>
  <c r="F198" i="14" s="1"/>
  <c r="P198" i="14" s="1"/>
  <c r="D197" i="14"/>
  <c r="C197" i="14"/>
  <c r="F197" i="14" s="1"/>
  <c r="P197" i="14" s="1"/>
  <c r="D196" i="14"/>
  <c r="C196" i="14"/>
  <c r="F196" i="14" s="1"/>
  <c r="D195" i="14"/>
  <c r="C195" i="14"/>
  <c r="F195" i="14" s="1"/>
  <c r="P195" i="14" s="1"/>
  <c r="D194" i="14"/>
  <c r="C194" i="14"/>
  <c r="F194" i="14" s="1"/>
  <c r="D193" i="14"/>
  <c r="C193" i="14"/>
  <c r="F193" i="14" s="1"/>
  <c r="P193" i="14" s="1"/>
  <c r="D192" i="14"/>
  <c r="C192" i="14"/>
  <c r="F192" i="14" s="1"/>
  <c r="D191" i="14"/>
  <c r="C191" i="14"/>
  <c r="F191" i="14" s="1"/>
  <c r="D190" i="14"/>
  <c r="C190" i="14"/>
  <c r="F190" i="14" s="1"/>
  <c r="D189" i="14"/>
  <c r="C189" i="14"/>
  <c r="F189" i="14" s="1"/>
  <c r="D188" i="14"/>
  <c r="C188" i="14"/>
  <c r="F188" i="14" s="1"/>
  <c r="D187" i="14"/>
  <c r="C187" i="14"/>
  <c r="F187" i="14" s="1"/>
  <c r="D186" i="14"/>
  <c r="C186" i="14"/>
  <c r="F186" i="14" s="1"/>
  <c r="P186" i="14" s="1"/>
  <c r="D185" i="14"/>
  <c r="C185" i="14"/>
  <c r="F185" i="14" s="1"/>
  <c r="P185" i="14" s="1"/>
  <c r="D184" i="14"/>
  <c r="C184" i="14"/>
  <c r="F184" i="14" s="1"/>
  <c r="D183" i="14"/>
  <c r="C183" i="14"/>
  <c r="F183" i="14" s="1"/>
  <c r="D182" i="14"/>
  <c r="C182" i="14"/>
  <c r="F182" i="14" s="1"/>
  <c r="D181" i="14"/>
  <c r="C181" i="14"/>
  <c r="F181" i="14" s="1"/>
  <c r="D180" i="14"/>
  <c r="C180" i="14"/>
  <c r="F180" i="14" s="1"/>
  <c r="D179" i="14"/>
  <c r="C179" i="14"/>
  <c r="F179" i="14" s="1"/>
  <c r="P179" i="14" s="1"/>
  <c r="D178" i="14"/>
  <c r="C178" i="14"/>
  <c r="F178" i="14" s="1"/>
  <c r="P178" i="14" s="1"/>
  <c r="D177" i="14"/>
  <c r="C177" i="14"/>
  <c r="F177" i="14" s="1"/>
  <c r="P177" i="14" s="1"/>
  <c r="D176" i="14"/>
  <c r="C176" i="14"/>
  <c r="F176" i="14" s="1"/>
  <c r="D175" i="14"/>
  <c r="C175" i="14"/>
  <c r="F175" i="14" s="1"/>
  <c r="D174" i="14"/>
  <c r="C174" i="14"/>
  <c r="F174" i="14" s="1"/>
  <c r="P174" i="14" s="1"/>
  <c r="D173" i="14"/>
  <c r="C173" i="14"/>
  <c r="F173" i="14" s="1"/>
  <c r="P173" i="14" s="1"/>
  <c r="D172" i="14"/>
  <c r="C172" i="14"/>
  <c r="F172" i="14" s="1"/>
  <c r="D171" i="14"/>
  <c r="C171" i="14"/>
  <c r="F171" i="14" s="1"/>
  <c r="D170" i="14"/>
  <c r="C170" i="14"/>
  <c r="F170" i="14" s="1"/>
  <c r="P170" i="14" s="1"/>
  <c r="D169" i="14"/>
  <c r="C169" i="14"/>
  <c r="F169" i="14" s="1"/>
  <c r="D168" i="14"/>
  <c r="C168" i="14"/>
  <c r="F168" i="14" s="1"/>
  <c r="D167" i="14"/>
  <c r="C167" i="14"/>
  <c r="F167" i="14" s="1"/>
  <c r="P167" i="14" s="1"/>
  <c r="D166" i="14"/>
  <c r="C166" i="14"/>
  <c r="F166" i="14" s="1"/>
  <c r="P166" i="14" s="1"/>
  <c r="D165" i="14"/>
  <c r="C165" i="14"/>
  <c r="F165" i="14" s="1"/>
  <c r="D164" i="14"/>
  <c r="C164" i="14"/>
  <c r="F164" i="14" s="1"/>
  <c r="D163" i="14"/>
  <c r="C163" i="14"/>
  <c r="F163" i="14" s="1"/>
  <c r="D162" i="14"/>
  <c r="C162" i="14"/>
  <c r="F162" i="14" s="1"/>
  <c r="D161" i="14"/>
  <c r="C161" i="14"/>
  <c r="F161" i="14" s="1"/>
  <c r="P161" i="14" s="1"/>
  <c r="D160" i="14"/>
  <c r="C160" i="14"/>
  <c r="F160" i="14" s="1"/>
  <c r="D159" i="14"/>
  <c r="C159" i="14"/>
  <c r="F159" i="14" s="1"/>
  <c r="D158" i="14"/>
  <c r="C158" i="14"/>
  <c r="F158" i="14" s="1"/>
  <c r="P158" i="14" s="1"/>
  <c r="D157" i="14"/>
  <c r="C157" i="14"/>
  <c r="F157" i="14" s="1"/>
  <c r="P157" i="14" s="1"/>
  <c r="D156" i="14"/>
  <c r="C156" i="14"/>
  <c r="F156" i="14" s="1"/>
  <c r="D155" i="14"/>
  <c r="C155" i="14"/>
  <c r="F155" i="14" s="1"/>
  <c r="P155" i="14" s="1"/>
  <c r="D154" i="14"/>
  <c r="C154" i="14"/>
  <c r="F154" i="14" s="1"/>
  <c r="P154" i="14" s="1"/>
  <c r="D153" i="14"/>
  <c r="C153" i="14"/>
  <c r="F153" i="14" s="1"/>
  <c r="D152" i="14"/>
  <c r="C152" i="14"/>
  <c r="F152" i="14" s="1"/>
  <c r="P152" i="14" s="1"/>
  <c r="D151" i="14"/>
  <c r="C151" i="14"/>
  <c r="F151" i="14" s="1"/>
  <c r="D150" i="14"/>
  <c r="C150" i="14"/>
  <c r="F150" i="14" s="1"/>
  <c r="P150" i="14" s="1"/>
  <c r="D149" i="14"/>
  <c r="C149" i="14"/>
  <c r="F149" i="14" s="1"/>
  <c r="D148" i="14"/>
  <c r="C148" i="14"/>
  <c r="F148" i="14" s="1"/>
  <c r="D147" i="14"/>
  <c r="C147" i="14"/>
  <c r="F147" i="14" s="1"/>
  <c r="D146" i="14"/>
  <c r="C146" i="14"/>
  <c r="F146" i="14" s="1"/>
  <c r="D145" i="14"/>
  <c r="C145" i="14"/>
  <c r="F145" i="14" s="1"/>
  <c r="D144" i="14"/>
  <c r="C144" i="14"/>
  <c r="F144" i="14" s="1"/>
  <c r="D143" i="14"/>
  <c r="C143" i="14"/>
  <c r="F143" i="14" s="1"/>
  <c r="D142" i="14"/>
  <c r="C142" i="14"/>
  <c r="F142" i="14" s="1"/>
  <c r="D141" i="14"/>
  <c r="C141" i="14"/>
  <c r="F141" i="14" s="1"/>
  <c r="P141" i="14" s="1"/>
  <c r="D140" i="14"/>
  <c r="C140" i="14"/>
  <c r="F140" i="14" s="1"/>
  <c r="D139" i="14"/>
  <c r="C139" i="14"/>
  <c r="F139" i="14" s="1"/>
  <c r="P139" i="14" s="1"/>
  <c r="D138" i="14"/>
  <c r="C138" i="14"/>
  <c r="F138" i="14" s="1"/>
  <c r="P138" i="14" s="1"/>
  <c r="D137" i="14"/>
  <c r="C137" i="14"/>
  <c r="F137" i="14" s="1"/>
  <c r="P137" i="14" s="1"/>
  <c r="D136" i="14"/>
  <c r="C136" i="14"/>
  <c r="F136" i="14" s="1"/>
  <c r="D135" i="14"/>
  <c r="C135" i="14"/>
  <c r="F135" i="14" s="1"/>
  <c r="P135" i="14" s="1"/>
  <c r="D134" i="14"/>
  <c r="C134" i="14"/>
  <c r="F134" i="14" s="1"/>
  <c r="P134" i="14" s="1"/>
  <c r="D133" i="14"/>
  <c r="C133" i="14"/>
  <c r="F133" i="14" s="1"/>
  <c r="D132" i="14"/>
  <c r="C132" i="14"/>
  <c r="F132" i="14" s="1"/>
  <c r="D131" i="14"/>
  <c r="C131" i="14"/>
  <c r="F131" i="14" s="1"/>
  <c r="D130" i="14"/>
  <c r="C130" i="14"/>
  <c r="F130" i="14" s="1"/>
  <c r="D129" i="14"/>
  <c r="C129" i="14"/>
  <c r="F129" i="14" s="1"/>
  <c r="D128" i="14"/>
  <c r="C128" i="14"/>
  <c r="F128" i="14" s="1"/>
  <c r="D127" i="14"/>
  <c r="C127" i="14"/>
  <c r="F127" i="14" s="1"/>
  <c r="P127" i="14" s="1"/>
  <c r="D126" i="14"/>
  <c r="C126" i="14"/>
  <c r="F126" i="14" s="1"/>
  <c r="P126" i="14" s="1"/>
  <c r="D125" i="14"/>
  <c r="C125" i="14"/>
  <c r="F125" i="14" s="1"/>
  <c r="P125" i="14" s="1"/>
  <c r="D124" i="14"/>
  <c r="C124" i="14"/>
  <c r="F124" i="14" s="1"/>
  <c r="D123" i="14"/>
  <c r="C123" i="14"/>
  <c r="F123" i="14" s="1"/>
  <c r="D122" i="14"/>
  <c r="C122" i="14"/>
  <c r="F122" i="14" s="1"/>
  <c r="P122" i="14" s="1"/>
  <c r="D121" i="14"/>
  <c r="C121" i="14"/>
  <c r="F121" i="14" s="1"/>
  <c r="D120" i="14"/>
  <c r="C120" i="14"/>
  <c r="F120" i="14" s="1"/>
  <c r="D119" i="14"/>
  <c r="C119" i="14"/>
  <c r="F119" i="14" s="1"/>
  <c r="D118" i="14"/>
  <c r="C118" i="14"/>
  <c r="F118" i="14" s="1"/>
  <c r="D117" i="14"/>
  <c r="C117" i="14"/>
  <c r="F117" i="14" s="1"/>
  <c r="D116" i="14"/>
  <c r="C116" i="14"/>
  <c r="F116" i="14" s="1"/>
  <c r="D115" i="14"/>
  <c r="C115" i="14"/>
  <c r="F115" i="14" s="1"/>
  <c r="P115" i="14" s="1"/>
  <c r="D114" i="14"/>
  <c r="C114" i="14"/>
  <c r="F114" i="14" s="1"/>
  <c r="P114" i="14" s="1"/>
  <c r="D113" i="14"/>
  <c r="C113" i="14"/>
  <c r="F113" i="14" s="1"/>
  <c r="P113" i="14" s="1"/>
  <c r="D112" i="14"/>
  <c r="C112" i="14"/>
  <c r="F112" i="14" s="1"/>
  <c r="P112" i="14" s="1"/>
  <c r="D111" i="14"/>
  <c r="C111" i="14"/>
  <c r="F111" i="14" s="1"/>
  <c r="D110" i="14"/>
  <c r="C110" i="14"/>
  <c r="F110" i="14" s="1"/>
  <c r="P110" i="14" s="1"/>
  <c r="D109" i="14"/>
  <c r="C109" i="14"/>
  <c r="F109" i="14" s="1"/>
  <c r="D108" i="14"/>
  <c r="C108" i="14"/>
  <c r="F108" i="14" s="1"/>
  <c r="D107" i="14"/>
  <c r="C107" i="14"/>
  <c r="F107" i="14" s="1"/>
  <c r="D106" i="14"/>
  <c r="C106" i="14"/>
  <c r="F106" i="14" s="1"/>
  <c r="P106" i="14" s="1"/>
  <c r="D105" i="14"/>
  <c r="C105" i="14"/>
  <c r="F105" i="14" s="1"/>
  <c r="P105" i="14" s="1"/>
  <c r="D104" i="14"/>
  <c r="C104" i="14"/>
  <c r="F104" i="14" s="1"/>
  <c r="D103" i="14"/>
  <c r="C103" i="14"/>
  <c r="F103" i="14" s="1"/>
  <c r="D102" i="14"/>
  <c r="C102" i="14"/>
  <c r="F102" i="14" s="1"/>
  <c r="P102" i="14" s="1"/>
  <c r="D101" i="14"/>
  <c r="C101" i="14"/>
  <c r="F101" i="14" s="1"/>
  <c r="P101" i="14" s="1"/>
  <c r="D100" i="14"/>
  <c r="C100" i="14"/>
  <c r="F100" i="14" s="1"/>
  <c r="D99" i="14"/>
  <c r="C99" i="14"/>
  <c r="F99" i="14" s="1"/>
  <c r="D98" i="14"/>
  <c r="C98" i="14"/>
  <c r="F98" i="14" s="1"/>
  <c r="P98" i="14" s="1"/>
  <c r="D97" i="14"/>
  <c r="C97" i="14"/>
  <c r="F97" i="14" s="1"/>
  <c r="P97" i="14" s="1"/>
  <c r="D96" i="14"/>
  <c r="C96" i="14"/>
  <c r="F96" i="14" s="1"/>
  <c r="D95" i="14"/>
  <c r="C95" i="14"/>
  <c r="F95" i="14" s="1"/>
  <c r="D94" i="14"/>
  <c r="C94" i="14"/>
  <c r="F94" i="14" s="1"/>
  <c r="P94" i="14" s="1"/>
  <c r="D93" i="14"/>
  <c r="C93" i="14"/>
  <c r="F93" i="14" s="1"/>
  <c r="D92" i="14"/>
  <c r="C92" i="14"/>
  <c r="F92" i="14" s="1"/>
  <c r="D91" i="14"/>
  <c r="C91" i="14"/>
  <c r="F91" i="14" s="1"/>
  <c r="D90" i="14"/>
  <c r="C90" i="14"/>
  <c r="F90" i="14" s="1"/>
  <c r="D89" i="14"/>
  <c r="C89" i="14"/>
  <c r="F89" i="14" s="1"/>
  <c r="P89" i="14" s="1"/>
  <c r="D88" i="14"/>
  <c r="C88" i="14"/>
  <c r="F88" i="14" s="1"/>
  <c r="D87" i="14"/>
  <c r="C87" i="14"/>
  <c r="F87" i="14" s="1"/>
  <c r="D86" i="14"/>
  <c r="C86" i="14"/>
  <c r="F86" i="14" s="1"/>
  <c r="D85" i="14"/>
  <c r="C85" i="14"/>
  <c r="F85" i="14" s="1"/>
  <c r="D84" i="14"/>
  <c r="C84" i="14"/>
  <c r="F84" i="14" s="1"/>
  <c r="D83" i="14"/>
  <c r="C83" i="14"/>
  <c r="F83" i="14" s="1"/>
  <c r="P83" i="14" s="1"/>
  <c r="D82" i="14"/>
  <c r="C82" i="14"/>
  <c r="F82" i="14" s="1"/>
  <c r="P82" i="14" s="1"/>
  <c r="D81" i="14"/>
  <c r="C81" i="14"/>
  <c r="F81" i="14" s="1"/>
  <c r="P81" i="14" s="1"/>
  <c r="D80" i="14"/>
  <c r="C80" i="14"/>
  <c r="F80" i="14" s="1"/>
  <c r="D79" i="14"/>
  <c r="C79" i="14"/>
  <c r="F79" i="14" s="1"/>
  <c r="P79" i="14" s="1"/>
  <c r="D78" i="14"/>
  <c r="C78" i="14"/>
  <c r="F78" i="14" s="1"/>
  <c r="P78" i="14" s="1"/>
  <c r="D77" i="14"/>
  <c r="C77" i="14"/>
  <c r="F77" i="14" s="1"/>
  <c r="D76" i="14"/>
  <c r="C76" i="14"/>
  <c r="F76" i="14" s="1"/>
  <c r="P76" i="14" s="1"/>
  <c r="D75" i="14"/>
  <c r="C75" i="14"/>
  <c r="F75" i="14" s="1"/>
  <c r="D74" i="14"/>
  <c r="C74" i="14"/>
  <c r="F74" i="14" s="1"/>
  <c r="D73" i="14"/>
  <c r="C73" i="14"/>
  <c r="F73" i="14" s="1"/>
  <c r="P73" i="14" s="1"/>
  <c r="D72" i="14"/>
  <c r="C72" i="14"/>
  <c r="F72" i="14" s="1"/>
  <c r="D71" i="14"/>
  <c r="C71" i="14"/>
  <c r="F71" i="14" s="1"/>
  <c r="P71" i="14" s="1"/>
  <c r="D70" i="14"/>
  <c r="C70" i="14"/>
  <c r="F70" i="14" s="1"/>
  <c r="D69" i="14"/>
  <c r="C69" i="14"/>
  <c r="F69" i="14" s="1"/>
  <c r="P69" i="14" s="1"/>
  <c r="D68" i="14"/>
  <c r="C68" i="14"/>
  <c r="F68" i="14" s="1"/>
  <c r="P68" i="14" s="1"/>
  <c r="D67" i="14"/>
  <c r="C67" i="14"/>
  <c r="F67" i="14" s="1"/>
  <c r="D66" i="14"/>
  <c r="C66" i="14"/>
  <c r="F66" i="14" s="1"/>
  <c r="D65" i="14"/>
  <c r="C65" i="14"/>
  <c r="F65" i="14" s="1"/>
  <c r="D64" i="14"/>
  <c r="C64" i="14"/>
  <c r="F64" i="14" s="1"/>
  <c r="D63" i="14"/>
  <c r="C63" i="14"/>
  <c r="F63" i="14" s="1"/>
  <c r="D62" i="14"/>
  <c r="C62" i="14"/>
  <c r="F62" i="14" s="1"/>
  <c r="P62" i="14" s="1"/>
  <c r="D61" i="14"/>
  <c r="C61" i="14"/>
  <c r="F61" i="14" s="1"/>
  <c r="D60" i="14"/>
  <c r="C60" i="14"/>
  <c r="F60" i="14" s="1"/>
  <c r="D59" i="14"/>
  <c r="C59" i="14"/>
  <c r="F59" i="14" s="1"/>
  <c r="P59" i="14" s="1"/>
  <c r="D58" i="14"/>
  <c r="C58" i="14"/>
  <c r="F58" i="14" s="1"/>
  <c r="P58" i="14" s="1"/>
  <c r="D57" i="14"/>
  <c r="C57" i="14"/>
  <c r="F57" i="14" s="1"/>
  <c r="P57" i="14" s="1"/>
  <c r="D56" i="14"/>
  <c r="C56" i="14"/>
  <c r="F56" i="14" s="1"/>
  <c r="D55" i="14"/>
  <c r="C55" i="14"/>
  <c r="F55" i="14" s="1"/>
  <c r="D54" i="14"/>
  <c r="C54" i="14"/>
  <c r="F54" i="14" s="1"/>
  <c r="P54" i="14" s="1"/>
  <c r="D53" i="14"/>
  <c r="C53" i="14"/>
  <c r="F53" i="14" s="1"/>
  <c r="P53" i="14" s="1"/>
  <c r="D52" i="14"/>
  <c r="C52" i="14"/>
  <c r="F52" i="14" s="1"/>
  <c r="D51" i="14"/>
  <c r="C51" i="14"/>
  <c r="F51" i="14" s="1"/>
  <c r="P51" i="14" s="1"/>
  <c r="D50" i="14"/>
  <c r="C50" i="14"/>
  <c r="F50" i="14" s="1"/>
  <c r="P50" i="14" s="1"/>
  <c r="D49" i="14"/>
  <c r="C49" i="14"/>
  <c r="F49" i="14" s="1"/>
  <c r="P49" i="14" s="1"/>
  <c r="D48" i="14"/>
  <c r="C48" i="14"/>
  <c r="F48" i="14" s="1"/>
  <c r="D47" i="14"/>
  <c r="C47" i="14"/>
  <c r="F47" i="14" s="1"/>
  <c r="P47" i="14" s="1"/>
  <c r="D46" i="14"/>
  <c r="C46" i="14"/>
  <c r="F46" i="14" s="1"/>
  <c r="P46" i="14" s="1"/>
  <c r="D45" i="14"/>
  <c r="C45" i="14"/>
  <c r="F45" i="14" s="1"/>
  <c r="P45" i="14" s="1"/>
  <c r="D44" i="14"/>
  <c r="C44" i="14"/>
  <c r="F44" i="14" s="1"/>
  <c r="D43" i="14"/>
  <c r="C43" i="14"/>
  <c r="F43" i="14" s="1"/>
  <c r="P43" i="14" s="1"/>
  <c r="D42" i="14"/>
  <c r="C42" i="14"/>
  <c r="F42" i="14" s="1"/>
  <c r="P42" i="14" s="1"/>
  <c r="D41" i="14"/>
  <c r="C41" i="14"/>
  <c r="F41" i="14" s="1"/>
  <c r="D40" i="14"/>
  <c r="C40" i="14"/>
  <c r="F40" i="14" s="1"/>
  <c r="D39" i="14"/>
  <c r="C39" i="14"/>
  <c r="F39" i="14" s="1"/>
  <c r="D38" i="14"/>
  <c r="C38" i="14"/>
  <c r="F38" i="14" s="1"/>
  <c r="D37" i="14"/>
  <c r="C37" i="14"/>
  <c r="F37" i="14" s="1"/>
  <c r="P37" i="14" s="1"/>
  <c r="D36" i="14"/>
  <c r="C36" i="14"/>
  <c r="F36" i="14" s="1"/>
  <c r="P36" i="14" s="1"/>
  <c r="D35" i="14"/>
  <c r="C35" i="14"/>
  <c r="F35" i="14" s="1"/>
  <c r="P35" i="14" s="1"/>
  <c r="D34" i="14"/>
  <c r="C34" i="14"/>
  <c r="F34" i="14" s="1"/>
  <c r="P34" i="14" s="1"/>
  <c r="D33" i="14"/>
  <c r="C33" i="14"/>
  <c r="F33" i="14" s="1"/>
  <c r="D32" i="14"/>
  <c r="C32" i="14"/>
  <c r="F32" i="14" s="1"/>
  <c r="P32" i="14" s="1"/>
  <c r="D31" i="14"/>
  <c r="C31" i="14"/>
  <c r="F31" i="14" s="1"/>
  <c r="P31" i="14" s="1"/>
  <c r="D30" i="14"/>
  <c r="C30" i="14"/>
  <c r="F30" i="14" s="1"/>
  <c r="P30" i="14" s="1"/>
  <c r="D29" i="14"/>
  <c r="C29" i="14"/>
  <c r="F29" i="14" s="1"/>
  <c r="D28" i="14"/>
  <c r="C28" i="14"/>
  <c r="F28" i="14" s="1"/>
  <c r="D27" i="14"/>
  <c r="C27" i="14"/>
  <c r="F27" i="14" s="1"/>
  <c r="P27" i="14" s="1"/>
  <c r="D26" i="14"/>
  <c r="C26" i="14"/>
  <c r="F26" i="14" s="1"/>
  <c r="P26" i="14" s="1"/>
  <c r="D25" i="14"/>
  <c r="C25" i="14"/>
  <c r="F25" i="14" s="1"/>
  <c r="D24" i="14"/>
  <c r="C24" i="14"/>
  <c r="F24" i="14" s="1"/>
  <c r="P24" i="14" s="1"/>
  <c r="D23" i="14"/>
  <c r="C23" i="14"/>
  <c r="F23" i="14" s="1"/>
  <c r="P23" i="14" s="1"/>
  <c r="D22" i="14"/>
  <c r="C22" i="14"/>
  <c r="F22" i="14" s="1"/>
  <c r="P22" i="14" s="1"/>
  <c r="D21" i="14"/>
  <c r="C21" i="14"/>
  <c r="F21" i="14" s="1"/>
  <c r="D20" i="14"/>
  <c r="C20" i="14"/>
  <c r="F20" i="14" s="1"/>
  <c r="D19" i="14"/>
  <c r="C19" i="14"/>
  <c r="F19" i="14" s="1"/>
  <c r="P19" i="14" s="1"/>
  <c r="D18" i="14"/>
  <c r="C18" i="14"/>
  <c r="F18" i="14" s="1"/>
  <c r="P18" i="14" s="1"/>
  <c r="D17" i="14"/>
  <c r="C17" i="14"/>
  <c r="F17" i="14" s="1"/>
  <c r="P17" i="14" s="1"/>
  <c r="D16" i="14"/>
  <c r="C16" i="14"/>
  <c r="F16" i="14" s="1"/>
  <c r="P16" i="14" s="1"/>
  <c r="D15" i="14"/>
  <c r="C15" i="14"/>
  <c r="F15" i="14" s="1"/>
  <c r="D14" i="14"/>
  <c r="C14" i="14"/>
  <c r="F14" i="14" s="1"/>
  <c r="P14" i="14" s="1"/>
  <c r="D13" i="14"/>
  <c r="C13" i="14"/>
  <c r="F13" i="14" s="1"/>
  <c r="D12" i="14"/>
  <c r="C12" i="14"/>
  <c r="F12" i="14" s="1"/>
  <c r="D11" i="14"/>
  <c r="C11" i="14"/>
  <c r="F11" i="14" s="1"/>
  <c r="P11" i="14" s="1"/>
  <c r="D10" i="14"/>
  <c r="C10" i="14"/>
  <c r="F10" i="14" s="1"/>
  <c r="P10" i="14" s="1"/>
  <c r="D9" i="14"/>
  <c r="C9" i="14"/>
  <c r="F9" i="14" s="1"/>
  <c r="D8" i="14"/>
  <c r="C8" i="14"/>
  <c r="F8" i="14" s="1"/>
  <c r="P8" i="14" s="1"/>
  <c r="D7" i="14"/>
  <c r="C7" i="14"/>
  <c r="F7" i="14" s="1"/>
  <c r="D6" i="14"/>
  <c r="C6" i="14"/>
  <c r="F6" i="14" s="1"/>
  <c r="P6" i="14" s="1"/>
  <c r="D5" i="14"/>
  <c r="C5" i="14"/>
  <c r="F5" i="14" s="1"/>
  <c r="E199" i="13"/>
  <c r="E198" i="13"/>
  <c r="E197" i="13"/>
  <c r="E195" i="13"/>
  <c r="E194" i="13"/>
  <c r="E193" i="13"/>
  <c r="E191" i="13"/>
  <c r="E190" i="13"/>
  <c r="E188" i="13"/>
  <c r="E184" i="13"/>
  <c r="E180" i="13"/>
  <c r="E176" i="13"/>
  <c r="E174" i="13"/>
  <c r="E168" i="13"/>
  <c r="E166" i="13"/>
  <c r="E164" i="13"/>
  <c r="E158" i="13"/>
  <c r="E156" i="13"/>
  <c r="E152" i="13"/>
  <c r="E148" i="13"/>
  <c r="E144" i="13"/>
  <c r="E142" i="13"/>
  <c r="E136" i="13"/>
  <c r="E134" i="13"/>
  <c r="E132" i="13"/>
  <c r="E129" i="13"/>
  <c r="E128" i="13"/>
  <c r="E126" i="13"/>
  <c r="E122" i="13"/>
  <c r="E118" i="13"/>
  <c r="E116" i="13"/>
  <c r="E110" i="13"/>
  <c r="E108" i="13"/>
  <c r="E106" i="13"/>
  <c r="E100" i="13"/>
  <c r="E99" i="13"/>
  <c r="E97" i="13"/>
  <c r="E95" i="13"/>
  <c r="E93" i="13"/>
  <c r="E92" i="13"/>
  <c r="E91" i="13"/>
  <c r="E89" i="13"/>
  <c r="E88" i="13"/>
  <c r="E87" i="13"/>
  <c r="E85" i="13"/>
  <c r="E84" i="13"/>
  <c r="E83" i="13"/>
  <c r="E81" i="13"/>
  <c r="E79" i="13"/>
  <c r="E77" i="13"/>
  <c r="E76" i="13"/>
  <c r="E75" i="13"/>
  <c r="E73" i="13"/>
  <c r="E72" i="13"/>
  <c r="E71" i="13"/>
  <c r="E66" i="13"/>
  <c r="E64" i="13"/>
  <c r="E60" i="13"/>
  <c r="E59" i="13"/>
  <c r="E58" i="13"/>
  <c r="E56" i="13"/>
  <c r="E55" i="13"/>
  <c r="E52" i="13"/>
  <c r="E51" i="13"/>
  <c r="E50" i="13"/>
  <c r="E47" i="13"/>
  <c r="E46" i="13"/>
  <c r="E42" i="13"/>
  <c r="E38" i="13"/>
  <c r="E34" i="13"/>
  <c r="E32" i="13"/>
  <c r="E26" i="13"/>
  <c r="E24" i="13"/>
  <c r="E22" i="13"/>
  <c r="E16" i="13"/>
  <c r="E14" i="13"/>
  <c r="E10" i="13"/>
  <c r="F5" i="13"/>
  <c r="D585" i="12"/>
  <c r="C585" i="12"/>
  <c r="F585" i="12" s="1"/>
  <c r="O585" i="12" s="1"/>
  <c r="D584" i="12"/>
  <c r="C584" i="12"/>
  <c r="F584" i="12" s="1"/>
  <c r="O584" i="12" s="1"/>
  <c r="D583" i="12"/>
  <c r="C583" i="12"/>
  <c r="F583" i="12" s="1"/>
  <c r="D582" i="12"/>
  <c r="C582" i="12"/>
  <c r="F582" i="12" s="1"/>
  <c r="O582" i="12" s="1"/>
  <c r="D581" i="12"/>
  <c r="C581" i="12"/>
  <c r="F581" i="12" s="1"/>
  <c r="O581" i="12" s="1"/>
  <c r="D580" i="12"/>
  <c r="C580" i="12"/>
  <c r="F580" i="12" s="1"/>
  <c r="D579" i="12"/>
  <c r="C579" i="12"/>
  <c r="F579" i="12" s="1"/>
  <c r="O579" i="12" s="1"/>
  <c r="D578" i="12"/>
  <c r="C578" i="12"/>
  <c r="F578" i="12" s="1"/>
  <c r="O578" i="12" s="1"/>
  <c r="D577" i="12"/>
  <c r="C577" i="12"/>
  <c r="F577" i="12" s="1"/>
  <c r="O577" i="12" s="1"/>
  <c r="D576" i="12"/>
  <c r="C576" i="12"/>
  <c r="F576" i="12" s="1"/>
  <c r="D575" i="12"/>
  <c r="C575" i="12"/>
  <c r="F575" i="12" s="1"/>
  <c r="O575" i="12" s="1"/>
  <c r="D574" i="12"/>
  <c r="C574" i="12"/>
  <c r="F574" i="12" s="1"/>
  <c r="D573" i="12"/>
  <c r="C573" i="12"/>
  <c r="F573" i="12" s="1"/>
  <c r="O573" i="12" s="1"/>
  <c r="D572" i="12"/>
  <c r="C572" i="12"/>
  <c r="F572" i="12" s="1"/>
  <c r="O572" i="12" s="1"/>
  <c r="D571" i="12"/>
  <c r="C571" i="12"/>
  <c r="F571" i="12" s="1"/>
  <c r="O571" i="12" s="1"/>
  <c r="D570" i="12"/>
  <c r="C570" i="12"/>
  <c r="F570" i="12" s="1"/>
  <c r="O570" i="12" s="1"/>
  <c r="D569" i="12"/>
  <c r="C569" i="12"/>
  <c r="F569" i="12" s="1"/>
  <c r="O569" i="12" s="1"/>
  <c r="D568" i="12"/>
  <c r="C568" i="12"/>
  <c r="F568" i="12" s="1"/>
  <c r="D567" i="12"/>
  <c r="C567" i="12"/>
  <c r="F567" i="12" s="1"/>
  <c r="O567" i="12" s="1"/>
  <c r="D566" i="12"/>
  <c r="C566" i="12"/>
  <c r="F566" i="12" s="1"/>
  <c r="D565" i="12"/>
  <c r="C565" i="12"/>
  <c r="F565" i="12" s="1"/>
  <c r="O565" i="12" s="1"/>
  <c r="D564" i="12"/>
  <c r="C564" i="12"/>
  <c r="F564" i="12" s="1"/>
  <c r="O564" i="12" s="1"/>
  <c r="D563" i="12"/>
  <c r="C563" i="12"/>
  <c r="F563" i="12" s="1"/>
  <c r="O563" i="12" s="1"/>
  <c r="D562" i="12"/>
  <c r="C562" i="12"/>
  <c r="F562" i="12" s="1"/>
  <c r="D561" i="12"/>
  <c r="C561" i="12"/>
  <c r="F561" i="12" s="1"/>
  <c r="O561" i="12" s="1"/>
  <c r="D560" i="12"/>
  <c r="C560" i="12"/>
  <c r="F560" i="12" s="1"/>
  <c r="D559" i="12"/>
  <c r="C559" i="12"/>
  <c r="F559" i="12" s="1"/>
  <c r="O559" i="12" s="1"/>
  <c r="D558" i="12"/>
  <c r="C558" i="12"/>
  <c r="F558" i="12" s="1"/>
  <c r="D557" i="12"/>
  <c r="C557" i="12"/>
  <c r="F557" i="12" s="1"/>
  <c r="D556" i="12"/>
  <c r="C556" i="12"/>
  <c r="F556" i="12" s="1"/>
  <c r="D555" i="12"/>
  <c r="C555" i="12"/>
  <c r="F555" i="12" s="1"/>
  <c r="D554" i="12"/>
  <c r="C554" i="12"/>
  <c r="F554" i="12" s="1"/>
  <c r="D553" i="12"/>
  <c r="C553" i="12"/>
  <c r="F553" i="12" s="1"/>
  <c r="O553" i="12" s="1"/>
  <c r="D552" i="12"/>
  <c r="C552" i="12"/>
  <c r="F552" i="12" s="1"/>
  <c r="O552" i="12" s="1"/>
  <c r="D551" i="12"/>
  <c r="C551" i="12"/>
  <c r="F551" i="12" s="1"/>
  <c r="D550" i="12"/>
  <c r="C550" i="12"/>
  <c r="F550" i="12" s="1"/>
  <c r="D549" i="12"/>
  <c r="C549" i="12"/>
  <c r="F549" i="12" s="1"/>
  <c r="O549" i="12" s="1"/>
  <c r="D548" i="12"/>
  <c r="C548" i="12"/>
  <c r="F548" i="12" s="1"/>
  <c r="D547" i="12"/>
  <c r="C547" i="12"/>
  <c r="F547" i="12" s="1"/>
  <c r="O547" i="12" s="1"/>
  <c r="D546" i="12"/>
  <c r="C546" i="12"/>
  <c r="F546" i="12" s="1"/>
  <c r="D545" i="12"/>
  <c r="C545" i="12"/>
  <c r="F545" i="12" s="1"/>
  <c r="D544" i="12"/>
  <c r="C544" i="12"/>
  <c r="F544" i="12" s="1"/>
  <c r="D543" i="12"/>
  <c r="C543" i="12"/>
  <c r="F543" i="12" s="1"/>
  <c r="D542" i="12"/>
  <c r="C542" i="12"/>
  <c r="F542" i="12" s="1"/>
  <c r="D541" i="12"/>
  <c r="C541" i="12"/>
  <c r="F541" i="12" s="1"/>
  <c r="O541" i="12" s="1"/>
  <c r="D540" i="12"/>
  <c r="C540" i="12"/>
  <c r="F540" i="12" s="1"/>
  <c r="O540" i="12" s="1"/>
  <c r="D539" i="12"/>
  <c r="C539" i="12"/>
  <c r="F539" i="12" s="1"/>
  <c r="O539" i="12" s="1"/>
  <c r="D538" i="12"/>
  <c r="C538" i="12"/>
  <c r="F538" i="12" s="1"/>
  <c r="D537" i="12"/>
  <c r="C537" i="12"/>
  <c r="F537" i="12" s="1"/>
  <c r="O537" i="12" s="1"/>
  <c r="D536" i="12"/>
  <c r="C536" i="12"/>
  <c r="F536" i="12" s="1"/>
  <c r="O536" i="12" s="1"/>
  <c r="D535" i="12"/>
  <c r="C535" i="12"/>
  <c r="F535" i="12" s="1"/>
  <c r="D534" i="12"/>
  <c r="C534" i="12"/>
  <c r="F534" i="12" s="1"/>
  <c r="O534" i="12" s="1"/>
  <c r="D533" i="12"/>
  <c r="C533" i="12"/>
  <c r="F533" i="12" s="1"/>
  <c r="D532" i="12"/>
  <c r="C532" i="12"/>
  <c r="F532" i="12" s="1"/>
  <c r="O532" i="12" s="1"/>
  <c r="D531" i="12"/>
  <c r="C531" i="12"/>
  <c r="F531" i="12" s="1"/>
  <c r="O531" i="12" s="1"/>
  <c r="D530" i="12"/>
  <c r="C530" i="12"/>
  <c r="F530" i="12" s="1"/>
  <c r="D529" i="12"/>
  <c r="C529" i="12"/>
  <c r="F529" i="12" s="1"/>
  <c r="O529" i="12" s="1"/>
  <c r="D528" i="12"/>
  <c r="C528" i="12"/>
  <c r="F528" i="12" s="1"/>
  <c r="O528" i="12" s="1"/>
  <c r="D527" i="12"/>
  <c r="C527" i="12"/>
  <c r="F527" i="12" s="1"/>
  <c r="O527" i="12" s="1"/>
  <c r="D526" i="12"/>
  <c r="C526" i="12"/>
  <c r="F526" i="12" s="1"/>
  <c r="D525" i="12"/>
  <c r="C525" i="12"/>
  <c r="F525" i="12" s="1"/>
  <c r="O525" i="12" s="1"/>
  <c r="D524" i="12"/>
  <c r="C524" i="12"/>
  <c r="F524" i="12" s="1"/>
  <c r="D523" i="12"/>
  <c r="C523" i="12"/>
  <c r="F523" i="12" s="1"/>
  <c r="O523" i="12" s="1"/>
  <c r="D522" i="12"/>
  <c r="C522" i="12"/>
  <c r="F522" i="12" s="1"/>
  <c r="O522" i="12" s="1"/>
  <c r="D521" i="12"/>
  <c r="C521" i="12"/>
  <c r="F521" i="12" s="1"/>
  <c r="D520" i="12"/>
  <c r="C520" i="12"/>
  <c r="F520" i="12" s="1"/>
  <c r="O520" i="12" s="1"/>
  <c r="D519" i="12"/>
  <c r="C519" i="12"/>
  <c r="F519" i="12" s="1"/>
  <c r="O519" i="12" s="1"/>
  <c r="D518" i="12"/>
  <c r="C518" i="12"/>
  <c r="F518" i="12" s="1"/>
  <c r="O518" i="12" s="1"/>
  <c r="D517" i="12"/>
  <c r="C517" i="12"/>
  <c r="F517" i="12" s="1"/>
  <c r="D516" i="12"/>
  <c r="C516" i="12"/>
  <c r="F516" i="12" s="1"/>
  <c r="O516" i="12" s="1"/>
  <c r="D515" i="12"/>
  <c r="C515" i="12"/>
  <c r="F515" i="12" s="1"/>
  <c r="O515" i="12" s="1"/>
  <c r="D514" i="12"/>
  <c r="C514" i="12"/>
  <c r="F514" i="12" s="1"/>
  <c r="O514" i="12" s="1"/>
  <c r="D513" i="12"/>
  <c r="C513" i="12"/>
  <c r="F513" i="12" s="1"/>
  <c r="O513" i="12" s="1"/>
  <c r="D512" i="12"/>
  <c r="C512" i="12"/>
  <c r="F512" i="12" s="1"/>
  <c r="D511" i="12"/>
  <c r="C511" i="12"/>
  <c r="F511" i="12" s="1"/>
  <c r="O511" i="12" s="1"/>
  <c r="D510" i="12"/>
  <c r="C510" i="12"/>
  <c r="F510" i="12" s="1"/>
  <c r="D509" i="12"/>
  <c r="C509" i="12"/>
  <c r="F509" i="12" s="1"/>
  <c r="O509" i="12" s="1"/>
  <c r="D508" i="12"/>
  <c r="C508" i="12"/>
  <c r="F508" i="12" s="1"/>
  <c r="O508" i="12" s="1"/>
  <c r="D507" i="12"/>
  <c r="C507" i="12"/>
  <c r="F507" i="12" s="1"/>
  <c r="O507" i="12" s="1"/>
  <c r="D506" i="12"/>
  <c r="C506" i="12"/>
  <c r="F506" i="12" s="1"/>
  <c r="D505" i="12"/>
  <c r="C505" i="12"/>
  <c r="F505" i="12" s="1"/>
  <c r="O505" i="12" s="1"/>
  <c r="D504" i="12"/>
  <c r="C504" i="12"/>
  <c r="F504" i="12" s="1"/>
  <c r="D503" i="12"/>
  <c r="C503" i="12"/>
  <c r="F503" i="12" s="1"/>
  <c r="O503" i="12" s="1"/>
  <c r="D502" i="12"/>
  <c r="C502" i="12"/>
  <c r="F502" i="12" s="1"/>
  <c r="D501" i="12"/>
  <c r="C501" i="12"/>
  <c r="F501" i="12" s="1"/>
  <c r="O501" i="12" s="1"/>
  <c r="D500" i="12"/>
  <c r="C500" i="12"/>
  <c r="F500" i="12" s="1"/>
  <c r="D499" i="12"/>
  <c r="C499" i="12"/>
  <c r="F499" i="12" s="1"/>
  <c r="O499" i="12" s="1"/>
  <c r="D498" i="12"/>
  <c r="C498" i="12"/>
  <c r="F498" i="12" s="1"/>
  <c r="D497" i="12"/>
  <c r="C497" i="12"/>
  <c r="F497" i="12" s="1"/>
  <c r="O497" i="12" s="1"/>
  <c r="D496" i="12"/>
  <c r="C496" i="12"/>
  <c r="F496" i="12" s="1"/>
  <c r="D495" i="12"/>
  <c r="C495" i="12"/>
  <c r="F495" i="12" s="1"/>
  <c r="O495" i="12" s="1"/>
  <c r="D494" i="12"/>
  <c r="C494" i="12"/>
  <c r="F494" i="12" s="1"/>
  <c r="D493" i="12"/>
  <c r="C493" i="12"/>
  <c r="F493" i="12" s="1"/>
  <c r="D492" i="12"/>
  <c r="C492" i="12"/>
  <c r="F492" i="12" s="1"/>
  <c r="O492" i="12" s="1"/>
  <c r="D491" i="12"/>
  <c r="C491" i="12"/>
  <c r="F491" i="12" s="1"/>
  <c r="D490" i="12"/>
  <c r="C490" i="12"/>
  <c r="F490" i="12" s="1"/>
  <c r="D489" i="12"/>
  <c r="C489" i="12"/>
  <c r="F489" i="12" s="1"/>
  <c r="O489" i="12" s="1"/>
  <c r="D488" i="12"/>
  <c r="C488" i="12"/>
  <c r="F488" i="12" s="1"/>
  <c r="O488" i="12" s="1"/>
  <c r="D487" i="12"/>
  <c r="C487" i="12"/>
  <c r="F487" i="12" s="1"/>
  <c r="D486" i="12"/>
  <c r="C486" i="12"/>
  <c r="F486" i="12" s="1"/>
  <c r="O486" i="12" s="1"/>
  <c r="D485" i="12"/>
  <c r="C485" i="12"/>
  <c r="F485" i="12" s="1"/>
  <c r="O485" i="12" s="1"/>
  <c r="D484" i="12"/>
  <c r="C484" i="12"/>
  <c r="F484" i="12" s="1"/>
  <c r="D483" i="12"/>
  <c r="C483" i="12"/>
  <c r="F483" i="12" s="1"/>
  <c r="O483" i="12" s="1"/>
  <c r="D482" i="12"/>
  <c r="C482" i="12"/>
  <c r="F482" i="12" s="1"/>
  <c r="D481" i="12"/>
  <c r="C481" i="12"/>
  <c r="F481" i="12" s="1"/>
  <c r="D480" i="12"/>
  <c r="C480" i="12"/>
  <c r="F480" i="12" s="1"/>
  <c r="D479" i="12"/>
  <c r="C479" i="12"/>
  <c r="F479" i="12" s="1"/>
  <c r="O479" i="12" s="1"/>
  <c r="D478" i="12"/>
  <c r="C478" i="12"/>
  <c r="F478" i="12" s="1"/>
  <c r="O478" i="12" s="1"/>
  <c r="D477" i="12"/>
  <c r="C477" i="12"/>
  <c r="F477" i="12" s="1"/>
  <c r="O477" i="12" s="1"/>
  <c r="D476" i="12"/>
  <c r="C476" i="12"/>
  <c r="F476" i="12" s="1"/>
  <c r="O476" i="12" s="1"/>
  <c r="D475" i="12"/>
  <c r="C475" i="12"/>
  <c r="F475" i="12" s="1"/>
  <c r="O475" i="12" s="1"/>
  <c r="D474" i="12"/>
  <c r="C474" i="12"/>
  <c r="F474" i="12" s="1"/>
  <c r="O474" i="12" s="1"/>
  <c r="D473" i="12"/>
  <c r="C473" i="12"/>
  <c r="F473" i="12" s="1"/>
  <c r="O473" i="12" s="1"/>
  <c r="D472" i="12"/>
  <c r="C472" i="12"/>
  <c r="F472" i="12" s="1"/>
  <c r="D471" i="12"/>
  <c r="C471" i="12"/>
  <c r="F471" i="12" s="1"/>
  <c r="O471" i="12" s="1"/>
  <c r="D470" i="12"/>
  <c r="C470" i="12"/>
  <c r="F470" i="12" s="1"/>
  <c r="O470" i="12" s="1"/>
  <c r="D469" i="12"/>
  <c r="C469" i="12"/>
  <c r="F469" i="12" s="1"/>
  <c r="O469" i="12" s="1"/>
  <c r="D468" i="12"/>
  <c r="C468" i="12"/>
  <c r="F468" i="12" s="1"/>
  <c r="O468" i="12" s="1"/>
  <c r="D467" i="12"/>
  <c r="C467" i="12"/>
  <c r="F467" i="12" s="1"/>
  <c r="O467" i="12" s="1"/>
  <c r="D466" i="12"/>
  <c r="C466" i="12"/>
  <c r="F466" i="12" s="1"/>
  <c r="D465" i="12"/>
  <c r="C465" i="12"/>
  <c r="F465" i="12" s="1"/>
  <c r="O465" i="12" s="1"/>
  <c r="D464" i="12"/>
  <c r="C464" i="12"/>
  <c r="F464" i="12" s="1"/>
  <c r="D463" i="12"/>
  <c r="C463" i="12"/>
  <c r="F463" i="12" s="1"/>
  <c r="O463" i="12" s="1"/>
  <c r="D462" i="12"/>
  <c r="C462" i="12"/>
  <c r="F462" i="12" s="1"/>
  <c r="D461" i="12"/>
  <c r="C461" i="12"/>
  <c r="F461" i="12" s="1"/>
  <c r="O461" i="12" s="1"/>
  <c r="D460" i="12"/>
  <c r="C460" i="12"/>
  <c r="F460" i="12" s="1"/>
  <c r="O460" i="12" s="1"/>
  <c r="D459" i="12"/>
  <c r="C459" i="12"/>
  <c r="F459" i="12" s="1"/>
  <c r="D458" i="12"/>
  <c r="C458" i="12"/>
  <c r="F458" i="12" s="1"/>
  <c r="O458" i="12" s="1"/>
  <c r="D457" i="12"/>
  <c r="C457" i="12"/>
  <c r="F457" i="12" s="1"/>
  <c r="O457" i="12" s="1"/>
  <c r="D456" i="12"/>
  <c r="C456" i="12"/>
  <c r="F456" i="12" s="1"/>
  <c r="O456" i="12" s="1"/>
  <c r="D455" i="12"/>
  <c r="C455" i="12"/>
  <c r="F455" i="12" s="1"/>
  <c r="O455" i="12" s="1"/>
  <c r="D454" i="12"/>
  <c r="C454" i="12"/>
  <c r="F454" i="12" s="1"/>
  <c r="O454" i="12" s="1"/>
  <c r="D453" i="12"/>
  <c r="C453" i="12"/>
  <c r="F453" i="12" s="1"/>
  <c r="O453" i="12" s="1"/>
  <c r="D452" i="12"/>
  <c r="C452" i="12"/>
  <c r="F452" i="12" s="1"/>
  <c r="O452" i="12" s="1"/>
  <c r="D451" i="12"/>
  <c r="C451" i="12"/>
  <c r="F451" i="12" s="1"/>
  <c r="O451" i="12" s="1"/>
  <c r="D450" i="12"/>
  <c r="C450" i="12"/>
  <c r="F450" i="12" s="1"/>
  <c r="D449" i="12"/>
  <c r="C449" i="12"/>
  <c r="F449" i="12" s="1"/>
  <c r="D448" i="12"/>
  <c r="C448" i="12"/>
  <c r="F448" i="12" s="1"/>
  <c r="D447" i="12"/>
  <c r="C447" i="12"/>
  <c r="F447" i="12" s="1"/>
  <c r="O447" i="12" s="1"/>
  <c r="D446" i="12"/>
  <c r="C446" i="12"/>
  <c r="F446" i="12" s="1"/>
  <c r="D445" i="12"/>
  <c r="C445" i="12"/>
  <c r="F445" i="12" s="1"/>
  <c r="O445" i="12" s="1"/>
  <c r="D444" i="12"/>
  <c r="C444" i="12"/>
  <c r="F444" i="12" s="1"/>
  <c r="O444" i="12" s="1"/>
  <c r="D443" i="12"/>
  <c r="C443" i="12"/>
  <c r="F443" i="12" s="1"/>
  <c r="O443" i="12" s="1"/>
  <c r="D442" i="12"/>
  <c r="C442" i="12"/>
  <c r="F442" i="12" s="1"/>
  <c r="D441" i="12"/>
  <c r="C441" i="12"/>
  <c r="F441" i="12" s="1"/>
  <c r="O441" i="12" s="1"/>
  <c r="D440" i="12"/>
  <c r="C440" i="12"/>
  <c r="F440" i="12" s="1"/>
  <c r="O440" i="12" s="1"/>
  <c r="D439" i="12"/>
  <c r="C439" i="12"/>
  <c r="F439" i="12" s="1"/>
  <c r="O439" i="12" s="1"/>
  <c r="D438" i="12"/>
  <c r="C438" i="12"/>
  <c r="F438" i="12" s="1"/>
  <c r="D437" i="12"/>
  <c r="C437" i="12"/>
  <c r="F437" i="12" s="1"/>
  <c r="O437" i="12" s="1"/>
  <c r="D436" i="12"/>
  <c r="C436" i="12"/>
  <c r="F436" i="12" s="1"/>
  <c r="D435" i="12"/>
  <c r="C435" i="12"/>
  <c r="F435" i="12" s="1"/>
  <c r="D434" i="12"/>
  <c r="C434" i="12"/>
  <c r="F434" i="12" s="1"/>
  <c r="D433" i="12"/>
  <c r="C433" i="12"/>
  <c r="F433" i="12" s="1"/>
  <c r="O433" i="12" s="1"/>
  <c r="D432" i="12"/>
  <c r="C432" i="12"/>
  <c r="F432" i="12" s="1"/>
  <c r="O432" i="12" s="1"/>
  <c r="D431" i="12"/>
  <c r="C431" i="12"/>
  <c r="F431" i="12" s="1"/>
  <c r="O431" i="12" s="1"/>
  <c r="D430" i="12"/>
  <c r="C430" i="12"/>
  <c r="F430" i="12" s="1"/>
  <c r="D429" i="12"/>
  <c r="C429" i="12"/>
  <c r="F429" i="12" s="1"/>
  <c r="D428" i="12"/>
  <c r="C428" i="12"/>
  <c r="F428" i="12" s="1"/>
  <c r="D427" i="12"/>
  <c r="C427" i="12"/>
  <c r="F427" i="12" s="1"/>
  <c r="D426" i="12"/>
  <c r="C426" i="12"/>
  <c r="F426" i="12" s="1"/>
  <c r="D425" i="12"/>
  <c r="C425" i="12"/>
  <c r="F425" i="12" s="1"/>
  <c r="O425" i="12" s="1"/>
  <c r="D424" i="12"/>
  <c r="C424" i="12"/>
  <c r="F424" i="12" s="1"/>
  <c r="D423" i="12"/>
  <c r="C423" i="12"/>
  <c r="F423" i="12" s="1"/>
  <c r="O423" i="12" s="1"/>
  <c r="D422" i="12"/>
  <c r="C422" i="12"/>
  <c r="F422" i="12" s="1"/>
  <c r="O422" i="12" s="1"/>
  <c r="D421" i="12"/>
  <c r="C421" i="12"/>
  <c r="F421" i="12" s="1"/>
  <c r="O421" i="12" s="1"/>
  <c r="D420" i="12"/>
  <c r="C420" i="12"/>
  <c r="F420" i="12" s="1"/>
  <c r="D419" i="12"/>
  <c r="C419" i="12"/>
  <c r="F419" i="12" s="1"/>
  <c r="O419" i="12" s="1"/>
  <c r="D418" i="12"/>
  <c r="C418" i="12"/>
  <c r="F418" i="12" s="1"/>
  <c r="D417" i="12"/>
  <c r="C417" i="12"/>
  <c r="F417" i="12" s="1"/>
  <c r="D416" i="12"/>
  <c r="C416" i="12"/>
  <c r="F416" i="12" s="1"/>
  <c r="D415" i="12"/>
  <c r="C415" i="12"/>
  <c r="F415" i="12" s="1"/>
  <c r="O415" i="12" s="1"/>
  <c r="D414" i="12"/>
  <c r="C414" i="12"/>
  <c r="F414" i="12" s="1"/>
  <c r="D413" i="12"/>
  <c r="C413" i="12"/>
  <c r="F413" i="12" s="1"/>
  <c r="O413" i="12" s="1"/>
  <c r="D412" i="12"/>
  <c r="C412" i="12"/>
  <c r="F412" i="12" s="1"/>
  <c r="O412" i="12" s="1"/>
  <c r="D411" i="12"/>
  <c r="C411" i="12"/>
  <c r="F411" i="12" s="1"/>
  <c r="O411" i="12" s="1"/>
  <c r="D410" i="12"/>
  <c r="C410" i="12"/>
  <c r="F410" i="12" s="1"/>
  <c r="D409" i="12"/>
  <c r="C409" i="12"/>
  <c r="F409" i="12" s="1"/>
  <c r="D408" i="12"/>
  <c r="C408" i="12"/>
  <c r="F408" i="12" s="1"/>
  <c r="D407" i="12"/>
  <c r="C407" i="12"/>
  <c r="F407" i="12" s="1"/>
  <c r="D406" i="12"/>
  <c r="C406" i="12"/>
  <c r="F406" i="12" s="1"/>
  <c r="O406" i="12" s="1"/>
  <c r="D405" i="12"/>
  <c r="C405" i="12"/>
  <c r="F405" i="12" s="1"/>
  <c r="O405" i="12" s="1"/>
  <c r="D404" i="12"/>
  <c r="C404" i="12"/>
  <c r="F404" i="12" s="1"/>
  <c r="O404" i="12" s="1"/>
  <c r="D403" i="12"/>
  <c r="C403" i="12"/>
  <c r="F403" i="12" s="1"/>
  <c r="O403" i="12" s="1"/>
  <c r="D402" i="12"/>
  <c r="C402" i="12"/>
  <c r="F402" i="12" s="1"/>
  <c r="O402" i="12" s="1"/>
  <c r="D401" i="12"/>
  <c r="C401" i="12"/>
  <c r="F401" i="12" s="1"/>
  <c r="O401" i="12" s="1"/>
  <c r="D400" i="12"/>
  <c r="C400" i="12"/>
  <c r="F400" i="12" s="1"/>
  <c r="O400" i="12" s="1"/>
  <c r="D399" i="12"/>
  <c r="C399" i="12"/>
  <c r="F399" i="12" s="1"/>
  <c r="D398" i="12"/>
  <c r="C398" i="12"/>
  <c r="F398" i="12" s="1"/>
  <c r="D397" i="12"/>
  <c r="C397" i="12"/>
  <c r="F397" i="12" s="1"/>
  <c r="D396" i="12"/>
  <c r="C396" i="12"/>
  <c r="F396" i="12" s="1"/>
  <c r="D395" i="12"/>
  <c r="C395" i="12"/>
  <c r="F395" i="12" s="1"/>
  <c r="O395" i="12" s="1"/>
  <c r="D394" i="12"/>
  <c r="C394" i="12"/>
  <c r="F394" i="12" s="1"/>
  <c r="D393" i="12"/>
  <c r="C393" i="12"/>
  <c r="F393" i="12" s="1"/>
  <c r="O393" i="12" s="1"/>
  <c r="D392" i="12"/>
  <c r="C392" i="12"/>
  <c r="F392" i="12" s="1"/>
  <c r="D391" i="12"/>
  <c r="C391" i="12"/>
  <c r="F391" i="12" s="1"/>
  <c r="O391" i="12" s="1"/>
  <c r="D390" i="12"/>
  <c r="C390" i="12"/>
  <c r="F390" i="12" s="1"/>
  <c r="D389" i="12"/>
  <c r="C389" i="12"/>
  <c r="F389" i="12" s="1"/>
  <c r="O389" i="12" s="1"/>
  <c r="D388" i="12"/>
  <c r="C388" i="12"/>
  <c r="F388" i="12" s="1"/>
  <c r="D387" i="12"/>
  <c r="C387" i="12"/>
  <c r="F387" i="12" s="1"/>
  <c r="O387" i="12" s="1"/>
  <c r="D386" i="12"/>
  <c r="C386" i="12"/>
  <c r="F386" i="12" s="1"/>
  <c r="O386" i="12" s="1"/>
  <c r="D385" i="12"/>
  <c r="C385" i="12"/>
  <c r="F385" i="12" s="1"/>
  <c r="O385" i="12" s="1"/>
  <c r="D384" i="12"/>
  <c r="C384" i="12"/>
  <c r="F384" i="12" s="1"/>
  <c r="D383" i="12"/>
  <c r="C383" i="12"/>
  <c r="F383" i="12" s="1"/>
  <c r="O383" i="12" s="1"/>
  <c r="D382" i="12"/>
  <c r="C382" i="12"/>
  <c r="F382" i="12" s="1"/>
  <c r="D381" i="12"/>
  <c r="C381" i="12"/>
  <c r="F381" i="12" s="1"/>
  <c r="O381" i="12" s="1"/>
  <c r="D380" i="12"/>
  <c r="C380" i="12"/>
  <c r="F380" i="12" s="1"/>
  <c r="O380" i="12" s="1"/>
  <c r="D379" i="12"/>
  <c r="C379" i="12"/>
  <c r="F379" i="12" s="1"/>
  <c r="O379" i="12" s="1"/>
  <c r="D378" i="12"/>
  <c r="C378" i="12"/>
  <c r="F378" i="12" s="1"/>
  <c r="O378" i="12" s="1"/>
  <c r="D377" i="12"/>
  <c r="C377" i="12"/>
  <c r="F377" i="12" s="1"/>
  <c r="O377" i="12" s="1"/>
  <c r="D376" i="12"/>
  <c r="C376" i="12"/>
  <c r="F376" i="12" s="1"/>
  <c r="O376" i="12" s="1"/>
  <c r="D375" i="12"/>
  <c r="C375" i="12"/>
  <c r="F375" i="12" s="1"/>
  <c r="D374" i="12"/>
  <c r="C374" i="12"/>
  <c r="F374" i="12" s="1"/>
  <c r="O374" i="12" s="1"/>
  <c r="D373" i="12"/>
  <c r="C373" i="12"/>
  <c r="F373" i="12" s="1"/>
  <c r="O373" i="12" s="1"/>
  <c r="D372" i="12"/>
  <c r="C372" i="12"/>
  <c r="F372" i="12" s="1"/>
  <c r="D371" i="12"/>
  <c r="C371" i="12"/>
  <c r="F371" i="12" s="1"/>
  <c r="O371" i="12" s="1"/>
  <c r="D370" i="12"/>
  <c r="C370" i="12"/>
  <c r="F370" i="12" s="1"/>
  <c r="D369" i="12"/>
  <c r="C369" i="12"/>
  <c r="F369" i="12" s="1"/>
  <c r="O369" i="12" s="1"/>
  <c r="D368" i="12"/>
  <c r="C368" i="12"/>
  <c r="F368" i="12" s="1"/>
  <c r="O368" i="12" s="1"/>
  <c r="D367" i="12"/>
  <c r="C367" i="12"/>
  <c r="F367" i="12" s="1"/>
  <c r="O367" i="12" s="1"/>
  <c r="D366" i="12"/>
  <c r="C366" i="12"/>
  <c r="F366" i="12" s="1"/>
  <c r="D365" i="12"/>
  <c r="C365" i="12"/>
  <c r="F365" i="12" s="1"/>
  <c r="D364" i="12"/>
  <c r="C364" i="12"/>
  <c r="F364" i="12" s="1"/>
  <c r="O364" i="12" s="1"/>
  <c r="D363" i="12"/>
  <c r="C363" i="12"/>
  <c r="F363" i="12" s="1"/>
  <c r="O363" i="12" s="1"/>
  <c r="D362" i="12"/>
  <c r="C362" i="12"/>
  <c r="F362" i="12" s="1"/>
  <c r="D361" i="12"/>
  <c r="C361" i="12"/>
  <c r="F361" i="12" s="1"/>
  <c r="D360" i="12"/>
  <c r="C360" i="12"/>
  <c r="F360" i="12" s="1"/>
  <c r="D359" i="12"/>
  <c r="C359" i="12"/>
  <c r="F359" i="12" s="1"/>
  <c r="O359" i="12" s="1"/>
  <c r="D358" i="12"/>
  <c r="C358" i="12"/>
  <c r="F358" i="12" s="1"/>
  <c r="D357" i="12"/>
  <c r="C357" i="12"/>
  <c r="F357" i="12" s="1"/>
  <c r="D356" i="12"/>
  <c r="C356" i="12"/>
  <c r="F356" i="12" s="1"/>
  <c r="D355" i="12"/>
  <c r="C355" i="12"/>
  <c r="F355" i="12" s="1"/>
  <c r="O355" i="12" s="1"/>
  <c r="D354" i="12"/>
  <c r="C354" i="12"/>
  <c r="F354" i="12" s="1"/>
  <c r="D353" i="12"/>
  <c r="C353" i="12"/>
  <c r="F353" i="12" s="1"/>
  <c r="D352" i="12"/>
  <c r="C352" i="12"/>
  <c r="F352" i="12" s="1"/>
  <c r="D351" i="12"/>
  <c r="C351" i="12"/>
  <c r="F351" i="12" s="1"/>
  <c r="O351" i="12" s="1"/>
  <c r="D350" i="12"/>
  <c r="C350" i="12"/>
  <c r="F350" i="12" s="1"/>
  <c r="D349" i="12"/>
  <c r="C349" i="12"/>
  <c r="F349" i="12" s="1"/>
  <c r="O349" i="12" s="1"/>
  <c r="D348" i="12"/>
  <c r="C348" i="12"/>
  <c r="F348" i="12" s="1"/>
  <c r="O348" i="12" s="1"/>
  <c r="D347" i="12"/>
  <c r="C347" i="12"/>
  <c r="F347" i="12" s="1"/>
  <c r="O347" i="12" s="1"/>
  <c r="D346" i="12"/>
  <c r="C346" i="12"/>
  <c r="F346" i="12" s="1"/>
  <c r="D345" i="12"/>
  <c r="C345" i="12"/>
  <c r="F345" i="12" s="1"/>
  <c r="O345" i="12" s="1"/>
  <c r="D344" i="12"/>
  <c r="C344" i="12"/>
  <c r="F344" i="12" s="1"/>
  <c r="O344" i="12" s="1"/>
  <c r="D343" i="12"/>
  <c r="C343" i="12"/>
  <c r="F343" i="12" s="1"/>
  <c r="O343" i="12" s="1"/>
  <c r="D342" i="12"/>
  <c r="C342" i="12"/>
  <c r="F342" i="12" s="1"/>
  <c r="O342" i="12" s="1"/>
  <c r="D341" i="12"/>
  <c r="C341" i="12"/>
  <c r="F341" i="12" s="1"/>
  <c r="D340" i="12"/>
  <c r="C340" i="12"/>
  <c r="F340" i="12" s="1"/>
  <c r="D339" i="12"/>
  <c r="C339" i="12"/>
  <c r="F339" i="12" s="1"/>
  <c r="D338" i="12"/>
  <c r="C338" i="12"/>
  <c r="F338" i="12" s="1"/>
  <c r="O338" i="12" s="1"/>
  <c r="D337" i="12"/>
  <c r="C337" i="12"/>
  <c r="F337" i="12" s="1"/>
  <c r="O337" i="12" s="1"/>
  <c r="D336" i="12"/>
  <c r="C336" i="12"/>
  <c r="F336" i="12" s="1"/>
  <c r="O336" i="12" s="1"/>
  <c r="D335" i="12"/>
  <c r="C335" i="12"/>
  <c r="F335" i="12" s="1"/>
  <c r="O335" i="12" s="1"/>
  <c r="D334" i="12"/>
  <c r="C334" i="12"/>
  <c r="F334" i="12" s="1"/>
  <c r="O334" i="12" s="1"/>
  <c r="D333" i="12"/>
  <c r="C333" i="12"/>
  <c r="F333" i="12" s="1"/>
  <c r="O333" i="12" s="1"/>
  <c r="D332" i="12"/>
  <c r="C332" i="12"/>
  <c r="F332" i="12" s="1"/>
  <c r="O332" i="12" s="1"/>
  <c r="D331" i="12"/>
  <c r="C331" i="12"/>
  <c r="F331" i="12" s="1"/>
  <c r="D330" i="12"/>
  <c r="C330" i="12"/>
  <c r="F330" i="12" s="1"/>
  <c r="O330" i="12" s="1"/>
  <c r="D329" i="12"/>
  <c r="C329" i="12"/>
  <c r="F329" i="12" s="1"/>
  <c r="O329" i="12" s="1"/>
  <c r="D328" i="12"/>
  <c r="C328" i="12"/>
  <c r="F328" i="12" s="1"/>
  <c r="D327" i="12"/>
  <c r="C327" i="12"/>
  <c r="F327" i="12" s="1"/>
  <c r="O327" i="12" s="1"/>
  <c r="D326" i="12"/>
  <c r="C326" i="12"/>
  <c r="F326" i="12" s="1"/>
  <c r="D325" i="12"/>
  <c r="C325" i="12"/>
  <c r="F325" i="12" s="1"/>
  <c r="O325" i="12" s="1"/>
  <c r="D324" i="12"/>
  <c r="C324" i="12"/>
  <c r="F324" i="12" s="1"/>
  <c r="O324" i="12" s="1"/>
  <c r="D323" i="12"/>
  <c r="C323" i="12"/>
  <c r="F323" i="12" s="1"/>
  <c r="D322" i="12"/>
  <c r="C322" i="12"/>
  <c r="F322" i="12" s="1"/>
  <c r="O322" i="12" s="1"/>
  <c r="D321" i="12"/>
  <c r="C321" i="12"/>
  <c r="F321" i="12" s="1"/>
  <c r="D320" i="12"/>
  <c r="C320" i="12"/>
  <c r="F320" i="12" s="1"/>
  <c r="D319" i="12"/>
  <c r="C319" i="12"/>
  <c r="F319" i="12" s="1"/>
  <c r="O319" i="12" s="1"/>
  <c r="D318" i="12"/>
  <c r="C318" i="12"/>
  <c r="F318" i="12" s="1"/>
  <c r="O318" i="12" s="1"/>
  <c r="D317" i="12"/>
  <c r="C317" i="12"/>
  <c r="F317" i="12" s="1"/>
  <c r="O317" i="12" s="1"/>
  <c r="D316" i="12"/>
  <c r="C316" i="12"/>
  <c r="F316" i="12" s="1"/>
  <c r="O316" i="12" s="1"/>
  <c r="D315" i="12"/>
  <c r="C315" i="12"/>
  <c r="F315" i="12" s="1"/>
  <c r="D314" i="12"/>
  <c r="C314" i="12"/>
  <c r="F314" i="12" s="1"/>
  <c r="O314" i="12" s="1"/>
  <c r="D313" i="12"/>
  <c r="C313" i="12"/>
  <c r="F313" i="12" s="1"/>
  <c r="O313" i="12" s="1"/>
  <c r="D312" i="12"/>
  <c r="C312" i="12"/>
  <c r="F312" i="12" s="1"/>
  <c r="D311" i="12"/>
  <c r="C311" i="12"/>
  <c r="F311" i="12" s="1"/>
  <c r="O311" i="12" s="1"/>
  <c r="D310" i="12"/>
  <c r="C310" i="12"/>
  <c r="F310" i="12" s="1"/>
  <c r="O310" i="12" s="1"/>
  <c r="D309" i="12"/>
  <c r="C309" i="12"/>
  <c r="F309" i="12" s="1"/>
  <c r="O309" i="12" s="1"/>
  <c r="D308" i="12"/>
  <c r="C308" i="12"/>
  <c r="F308" i="12" s="1"/>
  <c r="D307" i="12"/>
  <c r="C307" i="12"/>
  <c r="F307" i="12" s="1"/>
  <c r="O307" i="12" s="1"/>
  <c r="D306" i="12"/>
  <c r="C306" i="12"/>
  <c r="F306" i="12" s="1"/>
  <c r="D305" i="12"/>
  <c r="C305" i="12"/>
  <c r="F305" i="12" s="1"/>
  <c r="O305" i="12" s="1"/>
  <c r="D304" i="12"/>
  <c r="C304" i="12"/>
  <c r="F304" i="12" s="1"/>
  <c r="O304" i="12" s="1"/>
  <c r="D303" i="12"/>
  <c r="C303" i="12"/>
  <c r="F303" i="12" s="1"/>
  <c r="D302" i="12"/>
  <c r="C302" i="12"/>
  <c r="F302" i="12" s="1"/>
  <c r="D301" i="12"/>
  <c r="C301" i="12"/>
  <c r="F301" i="12" s="1"/>
  <c r="O301" i="12" s="1"/>
  <c r="D300" i="12"/>
  <c r="C300" i="12"/>
  <c r="F300" i="12" s="1"/>
  <c r="O300" i="12" s="1"/>
  <c r="D299" i="12"/>
  <c r="C299" i="12"/>
  <c r="F299" i="12" s="1"/>
  <c r="O299" i="12" s="1"/>
  <c r="D298" i="12"/>
  <c r="C298" i="12"/>
  <c r="F298" i="12" s="1"/>
  <c r="O298" i="12" s="1"/>
  <c r="D297" i="12"/>
  <c r="C297" i="12"/>
  <c r="F297" i="12" s="1"/>
  <c r="O297" i="12" s="1"/>
  <c r="D296" i="12"/>
  <c r="C296" i="12"/>
  <c r="F296" i="12" s="1"/>
  <c r="D295" i="12"/>
  <c r="C295" i="12"/>
  <c r="F295" i="12" s="1"/>
  <c r="D294" i="12"/>
  <c r="C294" i="12"/>
  <c r="F294" i="12" s="1"/>
  <c r="O294" i="12" s="1"/>
  <c r="D293" i="12"/>
  <c r="C293" i="12"/>
  <c r="F293" i="12" s="1"/>
  <c r="O293" i="12" s="1"/>
  <c r="D292" i="12"/>
  <c r="C292" i="12"/>
  <c r="F292" i="12" s="1"/>
  <c r="O292" i="12" s="1"/>
  <c r="D291" i="12"/>
  <c r="C291" i="12"/>
  <c r="F291" i="12" s="1"/>
  <c r="D290" i="12"/>
  <c r="C290" i="12"/>
  <c r="F290" i="12" s="1"/>
  <c r="O290" i="12" s="1"/>
  <c r="D289" i="12"/>
  <c r="C289" i="12"/>
  <c r="F289" i="12" s="1"/>
  <c r="D288" i="12"/>
  <c r="C288" i="12"/>
  <c r="F288" i="12" s="1"/>
  <c r="D287" i="12"/>
  <c r="C287" i="12"/>
  <c r="F287" i="12" s="1"/>
  <c r="O287" i="12" s="1"/>
  <c r="D286" i="12"/>
  <c r="C286" i="12"/>
  <c r="F286" i="12" s="1"/>
  <c r="O286" i="12" s="1"/>
  <c r="D285" i="12"/>
  <c r="C285" i="12"/>
  <c r="F285" i="12" s="1"/>
  <c r="D284" i="12"/>
  <c r="C284" i="12"/>
  <c r="F284" i="12" s="1"/>
  <c r="O284" i="12" s="1"/>
  <c r="D283" i="12"/>
  <c r="C283" i="12"/>
  <c r="F283" i="12" s="1"/>
  <c r="D282" i="12"/>
  <c r="C282" i="12"/>
  <c r="F282" i="12" s="1"/>
  <c r="O282" i="12" s="1"/>
  <c r="D281" i="12"/>
  <c r="C281" i="12"/>
  <c r="F281" i="12" s="1"/>
  <c r="O281" i="12" s="1"/>
  <c r="D280" i="12"/>
  <c r="C280" i="12"/>
  <c r="F280" i="12" s="1"/>
  <c r="D279" i="12"/>
  <c r="C279" i="12"/>
  <c r="F279" i="12" s="1"/>
  <c r="D278" i="12"/>
  <c r="C278" i="12"/>
  <c r="F278" i="12" s="1"/>
  <c r="O278" i="12" s="1"/>
  <c r="D277" i="12"/>
  <c r="C277" i="12"/>
  <c r="F277" i="12" s="1"/>
  <c r="O277" i="12" s="1"/>
  <c r="D276" i="12"/>
  <c r="C276" i="12"/>
  <c r="F276" i="12" s="1"/>
  <c r="O276" i="12" s="1"/>
  <c r="D275" i="12"/>
  <c r="C275" i="12"/>
  <c r="F275" i="12" s="1"/>
  <c r="D274" i="12"/>
  <c r="C274" i="12"/>
  <c r="F274" i="12" s="1"/>
  <c r="D273" i="12"/>
  <c r="C273" i="12"/>
  <c r="F273" i="12" s="1"/>
  <c r="O273" i="12" s="1"/>
  <c r="D272" i="12"/>
  <c r="C272" i="12"/>
  <c r="F272" i="12" s="1"/>
  <c r="O272" i="12" s="1"/>
  <c r="D271" i="12"/>
  <c r="C271" i="12"/>
  <c r="F271" i="12" s="1"/>
  <c r="O271" i="12" s="1"/>
  <c r="D270" i="12"/>
  <c r="C270" i="12"/>
  <c r="F270" i="12" s="1"/>
  <c r="O270" i="12" s="1"/>
  <c r="D269" i="12"/>
  <c r="C269" i="12"/>
  <c r="F269" i="12" s="1"/>
  <c r="O269" i="12" s="1"/>
  <c r="D268" i="12"/>
  <c r="C268" i="12"/>
  <c r="F268" i="12" s="1"/>
  <c r="D267" i="12"/>
  <c r="C267" i="12"/>
  <c r="F267" i="12" s="1"/>
  <c r="O267" i="12" s="1"/>
  <c r="D266" i="12"/>
  <c r="C266" i="12"/>
  <c r="F266" i="12" s="1"/>
  <c r="O266" i="12" s="1"/>
  <c r="D265" i="12"/>
  <c r="C265" i="12"/>
  <c r="F265" i="12" s="1"/>
  <c r="D264" i="12"/>
  <c r="C264" i="12"/>
  <c r="F264" i="12" s="1"/>
  <c r="D263" i="12"/>
  <c r="C263" i="12"/>
  <c r="F263" i="12" s="1"/>
  <c r="O263" i="12" s="1"/>
  <c r="D262" i="12"/>
  <c r="C262" i="12"/>
  <c r="F262" i="12" s="1"/>
  <c r="D261" i="12"/>
  <c r="C261" i="12"/>
  <c r="F261" i="12" s="1"/>
  <c r="O261" i="12" s="1"/>
  <c r="D260" i="12"/>
  <c r="C260" i="12"/>
  <c r="F260" i="12" s="1"/>
  <c r="D259" i="12"/>
  <c r="C259" i="12"/>
  <c r="F259" i="12" s="1"/>
  <c r="D258" i="12"/>
  <c r="C258" i="12"/>
  <c r="F258" i="12" s="1"/>
  <c r="D257" i="12"/>
  <c r="C257" i="12"/>
  <c r="F257" i="12" s="1"/>
  <c r="D256" i="12"/>
  <c r="C256" i="12"/>
  <c r="F256" i="12" s="1"/>
  <c r="D255" i="12"/>
  <c r="C255" i="12"/>
  <c r="F255" i="12" s="1"/>
  <c r="O255" i="12" s="1"/>
  <c r="D254" i="12"/>
  <c r="C254" i="12"/>
  <c r="F254" i="12" s="1"/>
  <c r="O254" i="12" s="1"/>
  <c r="D253" i="12"/>
  <c r="C253" i="12"/>
  <c r="F253" i="12" s="1"/>
  <c r="O253" i="12" s="1"/>
  <c r="D252" i="12"/>
  <c r="C252" i="12"/>
  <c r="F252" i="12" s="1"/>
  <c r="D251" i="12"/>
  <c r="C251" i="12"/>
  <c r="F251" i="12" s="1"/>
  <c r="O251" i="12" s="1"/>
  <c r="D250" i="12"/>
  <c r="C250" i="12"/>
  <c r="F250" i="12" s="1"/>
  <c r="O250" i="12" s="1"/>
  <c r="D249" i="12"/>
  <c r="C249" i="12"/>
  <c r="F249" i="12" s="1"/>
  <c r="O249" i="12" s="1"/>
  <c r="D248" i="12"/>
  <c r="C248" i="12"/>
  <c r="F248" i="12" s="1"/>
  <c r="D247" i="12"/>
  <c r="C247" i="12"/>
  <c r="F247" i="12" s="1"/>
  <c r="O247" i="12" s="1"/>
  <c r="D246" i="12"/>
  <c r="C246" i="12"/>
  <c r="F246" i="12" s="1"/>
  <c r="O246" i="12" s="1"/>
  <c r="D245" i="12"/>
  <c r="C245" i="12"/>
  <c r="F245" i="12" s="1"/>
  <c r="O245" i="12" s="1"/>
  <c r="D244" i="12"/>
  <c r="C244" i="12"/>
  <c r="F244" i="12" s="1"/>
  <c r="O244" i="12" s="1"/>
  <c r="D243" i="12"/>
  <c r="C243" i="12"/>
  <c r="F243" i="12" s="1"/>
  <c r="O243" i="12" s="1"/>
  <c r="D242" i="12"/>
  <c r="C242" i="12"/>
  <c r="F242" i="12" s="1"/>
  <c r="O242" i="12" s="1"/>
  <c r="D241" i="12"/>
  <c r="C241" i="12"/>
  <c r="F241" i="12" s="1"/>
  <c r="O241" i="12" s="1"/>
  <c r="D240" i="12"/>
  <c r="C240" i="12"/>
  <c r="F240" i="12" s="1"/>
  <c r="D239" i="12"/>
  <c r="C239" i="12"/>
  <c r="F239" i="12" s="1"/>
  <c r="D238" i="12"/>
  <c r="C238" i="12"/>
  <c r="F238" i="12" s="1"/>
  <c r="O238" i="12" s="1"/>
  <c r="D237" i="12"/>
  <c r="C237" i="12"/>
  <c r="F237" i="12" s="1"/>
  <c r="O237" i="12" s="1"/>
  <c r="D236" i="12"/>
  <c r="C236" i="12"/>
  <c r="F236" i="12" s="1"/>
  <c r="O236" i="12" s="1"/>
  <c r="D235" i="12"/>
  <c r="C235" i="12"/>
  <c r="F235" i="12" s="1"/>
  <c r="O235" i="12" s="1"/>
  <c r="D234" i="12"/>
  <c r="C234" i="12"/>
  <c r="F234" i="12" s="1"/>
  <c r="D233" i="12"/>
  <c r="C233" i="12"/>
  <c r="F233" i="12" s="1"/>
  <c r="D232" i="12"/>
  <c r="C232" i="12"/>
  <c r="F232" i="12" s="1"/>
  <c r="D231" i="12"/>
  <c r="C231" i="12"/>
  <c r="F231" i="12" s="1"/>
  <c r="D230" i="12"/>
  <c r="C230" i="12"/>
  <c r="F230" i="12" s="1"/>
  <c r="O230" i="12" s="1"/>
  <c r="D229" i="12"/>
  <c r="C229" i="12"/>
  <c r="F229" i="12" s="1"/>
  <c r="O229" i="12" s="1"/>
  <c r="D228" i="12"/>
  <c r="C228" i="12"/>
  <c r="F228" i="12" s="1"/>
  <c r="O228" i="12" s="1"/>
  <c r="D227" i="12"/>
  <c r="C227" i="12"/>
  <c r="F227" i="12" s="1"/>
  <c r="D226" i="12"/>
  <c r="C226" i="12"/>
  <c r="F226" i="12" s="1"/>
  <c r="O226" i="12" s="1"/>
  <c r="D225" i="12"/>
  <c r="C225" i="12"/>
  <c r="F225" i="12" s="1"/>
  <c r="O225" i="12" s="1"/>
  <c r="D224" i="12"/>
  <c r="C224" i="12"/>
  <c r="F224" i="12" s="1"/>
  <c r="D223" i="12"/>
  <c r="C223" i="12"/>
  <c r="F223" i="12" s="1"/>
  <c r="D222" i="12"/>
  <c r="C222" i="12"/>
  <c r="F222" i="12" s="1"/>
  <c r="D221" i="12"/>
  <c r="C221" i="12"/>
  <c r="F221" i="12" s="1"/>
  <c r="O221" i="12" s="1"/>
  <c r="D220" i="12"/>
  <c r="C220" i="12"/>
  <c r="F220" i="12" s="1"/>
  <c r="O220" i="12" s="1"/>
  <c r="D219" i="12"/>
  <c r="C219" i="12"/>
  <c r="F219" i="12" s="1"/>
  <c r="O219" i="12" s="1"/>
  <c r="D218" i="12"/>
  <c r="C218" i="12"/>
  <c r="F218" i="12" s="1"/>
  <c r="D217" i="12"/>
  <c r="C217" i="12"/>
  <c r="F217" i="12" s="1"/>
  <c r="D216" i="12"/>
  <c r="C216" i="12"/>
  <c r="F216" i="12" s="1"/>
  <c r="O216" i="12" s="1"/>
  <c r="D215" i="12"/>
  <c r="C215" i="12"/>
  <c r="F215" i="12" s="1"/>
  <c r="O215" i="12" s="1"/>
  <c r="D214" i="12"/>
  <c r="C214" i="12"/>
  <c r="F214" i="12" s="1"/>
  <c r="O214" i="12" s="1"/>
  <c r="D213" i="12"/>
  <c r="C213" i="12"/>
  <c r="F213" i="12" s="1"/>
  <c r="O213" i="12" s="1"/>
  <c r="D212" i="12"/>
  <c r="C212" i="12"/>
  <c r="F212" i="12" s="1"/>
  <c r="O212" i="12" s="1"/>
  <c r="D211" i="12"/>
  <c r="C211" i="12"/>
  <c r="F211" i="12" s="1"/>
  <c r="O211" i="12" s="1"/>
  <c r="D210" i="12"/>
  <c r="C210" i="12"/>
  <c r="F210" i="12" s="1"/>
  <c r="O210" i="12" s="1"/>
  <c r="D209" i="12"/>
  <c r="C209" i="12"/>
  <c r="F209" i="12" s="1"/>
  <c r="D208" i="12"/>
  <c r="C208" i="12"/>
  <c r="F208" i="12" s="1"/>
  <c r="O208" i="12" s="1"/>
  <c r="D207" i="12"/>
  <c r="C207" i="12"/>
  <c r="F207" i="12" s="1"/>
  <c r="D206" i="12"/>
  <c r="C206" i="12"/>
  <c r="F206" i="12" s="1"/>
  <c r="O206" i="12" s="1"/>
  <c r="D205" i="12"/>
  <c r="C205" i="12"/>
  <c r="F205" i="12" s="1"/>
  <c r="O205" i="12" s="1"/>
  <c r="D204" i="12"/>
  <c r="C204" i="12"/>
  <c r="F204" i="12" s="1"/>
  <c r="O204" i="12" s="1"/>
  <c r="D203" i="12"/>
  <c r="C203" i="12"/>
  <c r="F203" i="12" s="1"/>
  <c r="O203" i="12" s="1"/>
  <c r="D202" i="12"/>
  <c r="C202" i="12"/>
  <c r="F202" i="12" s="1"/>
  <c r="D201" i="12"/>
  <c r="C201" i="12"/>
  <c r="F201" i="12" s="1"/>
  <c r="O201" i="12" s="1"/>
  <c r="D200" i="12"/>
  <c r="C200" i="12"/>
  <c r="F200" i="12" s="1"/>
  <c r="O200" i="12" s="1"/>
  <c r="D199" i="12"/>
  <c r="C199" i="12"/>
  <c r="F199" i="12" s="1"/>
  <c r="D198" i="12"/>
  <c r="C198" i="12"/>
  <c r="F198" i="12" s="1"/>
  <c r="O198" i="12" s="1"/>
  <c r="D197" i="12"/>
  <c r="C197" i="12"/>
  <c r="F197" i="12" s="1"/>
  <c r="O197" i="12" s="1"/>
  <c r="D196" i="12"/>
  <c r="C196" i="12"/>
  <c r="F196" i="12" s="1"/>
  <c r="O196" i="12" s="1"/>
  <c r="D195" i="12"/>
  <c r="C195" i="12"/>
  <c r="F195" i="12" s="1"/>
  <c r="O195" i="12" s="1"/>
  <c r="D194" i="12"/>
  <c r="C194" i="12"/>
  <c r="F194" i="12" s="1"/>
  <c r="O194" i="12" s="1"/>
  <c r="D193" i="12"/>
  <c r="C193" i="12"/>
  <c r="F193" i="12" s="1"/>
  <c r="O193" i="12" s="1"/>
  <c r="D192" i="12"/>
  <c r="C192" i="12"/>
  <c r="F192" i="12" s="1"/>
  <c r="O192" i="12" s="1"/>
  <c r="D191" i="12"/>
  <c r="C191" i="12"/>
  <c r="F191" i="12" s="1"/>
  <c r="O191" i="12" s="1"/>
  <c r="D190" i="12"/>
  <c r="C190" i="12"/>
  <c r="F190" i="12" s="1"/>
  <c r="O190" i="12" s="1"/>
  <c r="D189" i="12"/>
  <c r="C189" i="12"/>
  <c r="F189" i="12" s="1"/>
  <c r="D188" i="12"/>
  <c r="C188" i="12"/>
  <c r="F188" i="12" s="1"/>
  <c r="O188" i="12" s="1"/>
  <c r="D187" i="12"/>
  <c r="C187" i="12"/>
  <c r="F187" i="12" s="1"/>
  <c r="O187" i="12" s="1"/>
  <c r="D186" i="12"/>
  <c r="C186" i="12"/>
  <c r="F186" i="12" s="1"/>
  <c r="O186" i="12" s="1"/>
  <c r="D185" i="12"/>
  <c r="C185" i="12"/>
  <c r="F185" i="12" s="1"/>
  <c r="D184" i="12"/>
  <c r="C184" i="12"/>
  <c r="F184" i="12" s="1"/>
  <c r="O184" i="12" s="1"/>
  <c r="D183" i="12"/>
  <c r="C183" i="12"/>
  <c r="F183" i="12" s="1"/>
  <c r="O183" i="12" s="1"/>
  <c r="D182" i="12"/>
  <c r="C182" i="12"/>
  <c r="F182" i="12" s="1"/>
  <c r="O182" i="12" s="1"/>
  <c r="D181" i="12"/>
  <c r="C181" i="12"/>
  <c r="F181" i="12" s="1"/>
  <c r="O181" i="12" s="1"/>
  <c r="D180" i="12"/>
  <c r="C180" i="12"/>
  <c r="F180" i="12" s="1"/>
  <c r="O180" i="12" s="1"/>
  <c r="D179" i="12"/>
  <c r="C179" i="12"/>
  <c r="F179" i="12" s="1"/>
  <c r="O179" i="12" s="1"/>
  <c r="D178" i="12"/>
  <c r="C178" i="12"/>
  <c r="F178" i="12" s="1"/>
  <c r="O178" i="12" s="1"/>
  <c r="D177" i="12"/>
  <c r="C177" i="12"/>
  <c r="F177" i="12" s="1"/>
  <c r="O177" i="12" s="1"/>
  <c r="D176" i="12"/>
  <c r="C176" i="12"/>
  <c r="F176" i="12" s="1"/>
  <c r="O176" i="12" s="1"/>
  <c r="D175" i="12"/>
  <c r="C175" i="12"/>
  <c r="F175" i="12" s="1"/>
  <c r="O175" i="12" s="1"/>
  <c r="D174" i="12"/>
  <c r="C174" i="12"/>
  <c r="F174" i="12" s="1"/>
  <c r="O174" i="12" s="1"/>
  <c r="D173" i="12"/>
  <c r="C173" i="12"/>
  <c r="F173" i="12" s="1"/>
  <c r="O173" i="12" s="1"/>
  <c r="D172" i="12"/>
  <c r="C172" i="12"/>
  <c r="F172" i="12" s="1"/>
  <c r="O172" i="12" s="1"/>
  <c r="D171" i="12"/>
  <c r="C171" i="12"/>
  <c r="F171" i="12" s="1"/>
  <c r="O171" i="12" s="1"/>
  <c r="D170" i="12"/>
  <c r="C170" i="12"/>
  <c r="F170" i="12" s="1"/>
  <c r="O170" i="12" s="1"/>
  <c r="D169" i="12"/>
  <c r="C169" i="12"/>
  <c r="F169" i="12" s="1"/>
  <c r="D168" i="12"/>
  <c r="C168" i="12"/>
  <c r="F168" i="12" s="1"/>
  <c r="O168" i="12" s="1"/>
  <c r="D167" i="12"/>
  <c r="C167" i="12"/>
  <c r="F167" i="12" s="1"/>
  <c r="D166" i="12"/>
  <c r="C166" i="12"/>
  <c r="F166" i="12" s="1"/>
  <c r="O166" i="12" s="1"/>
  <c r="D165" i="12"/>
  <c r="C165" i="12"/>
  <c r="F165" i="12" s="1"/>
  <c r="D164" i="12"/>
  <c r="C164" i="12"/>
  <c r="F164" i="12" s="1"/>
  <c r="O164" i="12" s="1"/>
  <c r="D163" i="12"/>
  <c r="C163" i="12"/>
  <c r="F163" i="12" s="1"/>
  <c r="O163" i="12" s="1"/>
  <c r="D162" i="12"/>
  <c r="C162" i="12"/>
  <c r="F162" i="12" s="1"/>
  <c r="D161" i="12"/>
  <c r="C161" i="12"/>
  <c r="F161" i="12" s="1"/>
  <c r="O161" i="12" s="1"/>
  <c r="D160" i="12"/>
  <c r="C160" i="12"/>
  <c r="F160" i="12" s="1"/>
  <c r="D159" i="12"/>
  <c r="C159" i="12"/>
  <c r="F159" i="12" s="1"/>
  <c r="D158" i="12"/>
  <c r="C158" i="12"/>
  <c r="F158" i="12" s="1"/>
  <c r="O158" i="12" s="1"/>
  <c r="D157" i="12"/>
  <c r="C157" i="12"/>
  <c r="F157" i="12" s="1"/>
  <c r="O157" i="12" s="1"/>
  <c r="D156" i="12"/>
  <c r="C156" i="12"/>
  <c r="F156" i="12" s="1"/>
  <c r="O156" i="12" s="1"/>
  <c r="D155" i="12"/>
  <c r="C155" i="12"/>
  <c r="F155" i="12" s="1"/>
  <c r="O155" i="12" s="1"/>
  <c r="D154" i="12"/>
  <c r="C154" i="12"/>
  <c r="F154" i="12" s="1"/>
  <c r="O154" i="12" s="1"/>
  <c r="D153" i="12"/>
  <c r="C153" i="12"/>
  <c r="F153" i="12" s="1"/>
  <c r="D152" i="12"/>
  <c r="C152" i="12"/>
  <c r="F152" i="12" s="1"/>
  <c r="O152" i="12" s="1"/>
  <c r="D151" i="12"/>
  <c r="C151" i="12"/>
  <c r="F151" i="12" s="1"/>
  <c r="O151" i="12" s="1"/>
  <c r="D150" i="12"/>
  <c r="C150" i="12"/>
  <c r="F150" i="12" s="1"/>
  <c r="O150" i="12" s="1"/>
  <c r="D149" i="12"/>
  <c r="C149" i="12"/>
  <c r="F149" i="12" s="1"/>
  <c r="O149" i="12" s="1"/>
  <c r="D148" i="12"/>
  <c r="C148" i="12"/>
  <c r="F148" i="12" s="1"/>
  <c r="O148" i="12" s="1"/>
  <c r="D147" i="12"/>
  <c r="C147" i="12"/>
  <c r="F147" i="12" s="1"/>
  <c r="O147" i="12" s="1"/>
  <c r="D146" i="12"/>
  <c r="C146" i="12"/>
  <c r="F146" i="12" s="1"/>
  <c r="O146" i="12" s="1"/>
  <c r="D145" i="12"/>
  <c r="C145" i="12"/>
  <c r="F145" i="12" s="1"/>
  <c r="D144" i="12"/>
  <c r="C144" i="12"/>
  <c r="F144" i="12" s="1"/>
  <c r="O144" i="12" s="1"/>
  <c r="D143" i="12"/>
  <c r="C143" i="12"/>
  <c r="F143" i="12" s="1"/>
  <c r="D142" i="12"/>
  <c r="C142" i="12"/>
  <c r="F142" i="12" s="1"/>
  <c r="D141" i="12"/>
  <c r="C141" i="12"/>
  <c r="F141" i="12" s="1"/>
  <c r="D140" i="12"/>
  <c r="C140" i="12"/>
  <c r="F140" i="12" s="1"/>
  <c r="O140" i="12" s="1"/>
  <c r="D139" i="12"/>
  <c r="C139" i="12"/>
  <c r="F139" i="12" s="1"/>
  <c r="O139" i="12" s="1"/>
  <c r="D138" i="12"/>
  <c r="C138" i="12"/>
  <c r="F138" i="12" s="1"/>
  <c r="O138" i="12" s="1"/>
  <c r="D137" i="12"/>
  <c r="C137" i="12"/>
  <c r="F137" i="12" s="1"/>
  <c r="D136" i="12"/>
  <c r="C136" i="12"/>
  <c r="F136" i="12" s="1"/>
  <c r="O136" i="12" s="1"/>
  <c r="D135" i="12"/>
  <c r="C135" i="12"/>
  <c r="F135" i="12" s="1"/>
  <c r="O135" i="12" s="1"/>
  <c r="D134" i="12"/>
  <c r="C134" i="12"/>
  <c r="F134" i="12" s="1"/>
  <c r="O134" i="12" s="1"/>
  <c r="D133" i="12"/>
  <c r="C133" i="12"/>
  <c r="F133" i="12" s="1"/>
  <c r="O133" i="12" s="1"/>
  <c r="D132" i="12"/>
  <c r="C132" i="12"/>
  <c r="F132" i="12" s="1"/>
  <c r="O132" i="12" s="1"/>
  <c r="D131" i="12"/>
  <c r="C131" i="12"/>
  <c r="F131" i="12" s="1"/>
  <c r="O131" i="12" s="1"/>
  <c r="D130" i="12"/>
  <c r="C130" i="12"/>
  <c r="F130" i="12" s="1"/>
  <c r="O130" i="12" s="1"/>
  <c r="D129" i="12"/>
  <c r="C129" i="12"/>
  <c r="F129" i="12" s="1"/>
  <c r="O129" i="12" s="1"/>
  <c r="D128" i="12"/>
  <c r="C128" i="12"/>
  <c r="F128" i="12" s="1"/>
  <c r="D127" i="12"/>
  <c r="C127" i="12"/>
  <c r="F127" i="12" s="1"/>
  <c r="D126" i="12"/>
  <c r="C126" i="12"/>
  <c r="F126" i="12" s="1"/>
  <c r="D125" i="12"/>
  <c r="C125" i="12"/>
  <c r="F125" i="12" s="1"/>
  <c r="D124" i="12"/>
  <c r="C124" i="12"/>
  <c r="F124" i="12" s="1"/>
  <c r="O124" i="12" s="1"/>
  <c r="D123" i="12"/>
  <c r="C123" i="12"/>
  <c r="F123" i="12" s="1"/>
  <c r="O123" i="12" s="1"/>
  <c r="D122" i="12"/>
  <c r="C122" i="12"/>
  <c r="F122" i="12" s="1"/>
  <c r="O122" i="12" s="1"/>
  <c r="D121" i="12"/>
  <c r="C121" i="12"/>
  <c r="F121" i="12" s="1"/>
  <c r="D120" i="12"/>
  <c r="C120" i="12"/>
  <c r="F120" i="12" s="1"/>
  <c r="O120" i="12" s="1"/>
  <c r="D119" i="12"/>
  <c r="C119" i="12"/>
  <c r="F119" i="12" s="1"/>
  <c r="O119" i="12" s="1"/>
  <c r="D118" i="12"/>
  <c r="C118" i="12"/>
  <c r="F118" i="12" s="1"/>
  <c r="O118" i="12" s="1"/>
  <c r="D117" i="12"/>
  <c r="C117" i="12"/>
  <c r="F117" i="12" s="1"/>
  <c r="O117" i="12" s="1"/>
  <c r="D116" i="12"/>
  <c r="C116" i="12"/>
  <c r="F116" i="12" s="1"/>
  <c r="O116" i="12" s="1"/>
  <c r="D115" i="12"/>
  <c r="C115" i="12"/>
  <c r="F115" i="12" s="1"/>
  <c r="O115" i="12" s="1"/>
  <c r="D114" i="12"/>
  <c r="C114" i="12"/>
  <c r="F114" i="12" s="1"/>
  <c r="O114" i="12" s="1"/>
  <c r="D113" i="12"/>
  <c r="C113" i="12"/>
  <c r="F113" i="12" s="1"/>
  <c r="O113" i="12" s="1"/>
  <c r="D112" i="12"/>
  <c r="C112" i="12"/>
  <c r="F112" i="12" s="1"/>
  <c r="O112" i="12" s="1"/>
  <c r="D111" i="12"/>
  <c r="C111" i="12"/>
  <c r="F111" i="12" s="1"/>
  <c r="D110" i="12"/>
  <c r="C110" i="12"/>
  <c r="F110" i="12" s="1"/>
  <c r="O110" i="12" s="1"/>
  <c r="D109" i="12"/>
  <c r="C109" i="12"/>
  <c r="F109" i="12" s="1"/>
  <c r="O109" i="12" s="1"/>
  <c r="D108" i="12"/>
  <c r="C108" i="12"/>
  <c r="F108" i="12" s="1"/>
  <c r="O108" i="12" s="1"/>
  <c r="D107" i="12"/>
  <c r="C107" i="12"/>
  <c r="F107" i="12" s="1"/>
  <c r="O107" i="12" s="1"/>
  <c r="D106" i="12"/>
  <c r="C106" i="12"/>
  <c r="F106" i="12" s="1"/>
  <c r="O106" i="12" s="1"/>
  <c r="D105" i="12"/>
  <c r="C105" i="12"/>
  <c r="F105" i="12" s="1"/>
  <c r="O105" i="12" s="1"/>
  <c r="D104" i="12"/>
  <c r="C104" i="12"/>
  <c r="F104" i="12" s="1"/>
  <c r="O104" i="12" s="1"/>
  <c r="D103" i="12"/>
  <c r="C103" i="12"/>
  <c r="F103" i="12" s="1"/>
  <c r="D102" i="12"/>
  <c r="C102" i="12"/>
  <c r="F102" i="12" s="1"/>
  <c r="O102" i="12" s="1"/>
  <c r="D101" i="12"/>
  <c r="C101" i="12"/>
  <c r="F101" i="12" s="1"/>
  <c r="D100" i="12"/>
  <c r="C100" i="12"/>
  <c r="F100" i="12" s="1"/>
  <c r="O100" i="12" s="1"/>
  <c r="D99" i="12"/>
  <c r="C99" i="12"/>
  <c r="F99" i="12" s="1"/>
  <c r="O99" i="12" s="1"/>
  <c r="D98" i="12"/>
  <c r="C98" i="12"/>
  <c r="F98" i="12" s="1"/>
  <c r="D97" i="12"/>
  <c r="C97" i="12"/>
  <c r="F97" i="12" s="1"/>
  <c r="O97" i="12" s="1"/>
  <c r="D96" i="12"/>
  <c r="C96" i="12"/>
  <c r="F96" i="12" s="1"/>
  <c r="D95" i="12"/>
  <c r="C95" i="12"/>
  <c r="F95" i="12" s="1"/>
  <c r="D94" i="12"/>
  <c r="C94" i="12"/>
  <c r="F94" i="12" s="1"/>
  <c r="O94" i="12" s="1"/>
  <c r="D93" i="12"/>
  <c r="C93" i="12"/>
  <c r="F93" i="12" s="1"/>
  <c r="O93" i="12" s="1"/>
  <c r="D92" i="12"/>
  <c r="C92" i="12"/>
  <c r="F92" i="12" s="1"/>
  <c r="O92" i="12" s="1"/>
  <c r="D91" i="12"/>
  <c r="C91" i="12"/>
  <c r="F91" i="12" s="1"/>
  <c r="O91" i="12" s="1"/>
  <c r="D90" i="12"/>
  <c r="C90" i="12"/>
  <c r="F90" i="12" s="1"/>
  <c r="O90" i="12" s="1"/>
  <c r="D89" i="12"/>
  <c r="C89" i="12"/>
  <c r="F89" i="12" s="1"/>
  <c r="O89" i="12" s="1"/>
  <c r="D88" i="12"/>
  <c r="C88" i="12"/>
  <c r="F88" i="12" s="1"/>
  <c r="O88" i="12" s="1"/>
  <c r="D87" i="12"/>
  <c r="C87" i="12"/>
  <c r="F87" i="12" s="1"/>
  <c r="D86" i="12"/>
  <c r="C86" i="12"/>
  <c r="F86" i="12" s="1"/>
  <c r="O86" i="12" s="1"/>
  <c r="D85" i="12"/>
  <c r="C85" i="12"/>
  <c r="F85" i="12" s="1"/>
  <c r="D84" i="12"/>
  <c r="C84" i="12"/>
  <c r="F84" i="12" s="1"/>
  <c r="O84" i="12" s="1"/>
  <c r="D83" i="12"/>
  <c r="C83" i="12"/>
  <c r="F83" i="12" s="1"/>
  <c r="O83" i="12" s="1"/>
  <c r="D82" i="12"/>
  <c r="C82" i="12"/>
  <c r="F82" i="12" s="1"/>
  <c r="O82" i="12" s="1"/>
  <c r="D81" i="12"/>
  <c r="C81" i="12"/>
  <c r="F81" i="12" s="1"/>
  <c r="D80" i="12"/>
  <c r="C80" i="12"/>
  <c r="F80" i="12" s="1"/>
  <c r="O80" i="12" s="1"/>
  <c r="D79" i="12"/>
  <c r="C79" i="12"/>
  <c r="F79" i="12" s="1"/>
  <c r="O79" i="12" s="1"/>
  <c r="D78" i="12"/>
  <c r="C78" i="12"/>
  <c r="F78" i="12" s="1"/>
  <c r="O78" i="12" s="1"/>
  <c r="D77" i="12"/>
  <c r="C77" i="12"/>
  <c r="F77" i="12" s="1"/>
  <c r="O77" i="12" s="1"/>
  <c r="D76" i="12"/>
  <c r="C76" i="12"/>
  <c r="F76" i="12" s="1"/>
  <c r="O76" i="12" s="1"/>
  <c r="D75" i="12"/>
  <c r="C75" i="12"/>
  <c r="F75" i="12" s="1"/>
  <c r="O75" i="12" s="1"/>
  <c r="D74" i="12"/>
  <c r="C74" i="12"/>
  <c r="F74" i="12" s="1"/>
  <c r="O74" i="12" s="1"/>
  <c r="D73" i="12"/>
  <c r="C73" i="12"/>
  <c r="F73" i="12" s="1"/>
  <c r="D72" i="12"/>
  <c r="C72" i="12"/>
  <c r="F72" i="12" s="1"/>
  <c r="O72" i="12" s="1"/>
  <c r="D71" i="12"/>
  <c r="C71" i="12"/>
  <c r="F71" i="12" s="1"/>
  <c r="O71" i="12" s="1"/>
  <c r="D70" i="12"/>
  <c r="C70" i="12"/>
  <c r="F70" i="12" s="1"/>
  <c r="O70" i="12" s="1"/>
  <c r="D69" i="12"/>
  <c r="C69" i="12"/>
  <c r="F69" i="12" s="1"/>
  <c r="D68" i="12"/>
  <c r="C68" i="12"/>
  <c r="F68" i="12" s="1"/>
  <c r="O68" i="12" s="1"/>
  <c r="D67" i="12"/>
  <c r="C67" i="12"/>
  <c r="F67" i="12" s="1"/>
  <c r="O67" i="12" s="1"/>
  <c r="D66" i="12"/>
  <c r="C66" i="12"/>
  <c r="F66" i="12" s="1"/>
  <c r="O66" i="12" s="1"/>
  <c r="D65" i="12"/>
  <c r="C65" i="12"/>
  <c r="F65" i="12" s="1"/>
  <c r="O65" i="12" s="1"/>
  <c r="D64" i="12"/>
  <c r="C64" i="12"/>
  <c r="F64" i="12" s="1"/>
  <c r="D63" i="12"/>
  <c r="C63" i="12"/>
  <c r="F63" i="12" s="1"/>
  <c r="D62" i="12"/>
  <c r="C62" i="12"/>
  <c r="F62" i="12" s="1"/>
  <c r="D61" i="12"/>
  <c r="C61" i="12"/>
  <c r="F61" i="12" s="1"/>
  <c r="D60" i="12"/>
  <c r="C60" i="12"/>
  <c r="F60" i="12" s="1"/>
  <c r="O60" i="12" s="1"/>
  <c r="D59" i="12"/>
  <c r="C59" i="12"/>
  <c r="F59" i="12" s="1"/>
  <c r="O59" i="12" s="1"/>
  <c r="D58" i="12"/>
  <c r="C58" i="12"/>
  <c r="F58" i="12" s="1"/>
  <c r="O58" i="12" s="1"/>
  <c r="D57" i="12"/>
  <c r="C57" i="12"/>
  <c r="F57" i="12" s="1"/>
  <c r="O57" i="12" s="1"/>
  <c r="D56" i="12"/>
  <c r="C56" i="12"/>
  <c r="F56" i="12" s="1"/>
  <c r="O56" i="12" s="1"/>
  <c r="D55" i="12"/>
  <c r="C55" i="12"/>
  <c r="F55" i="12" s="1"/>
  <c r="O55" i="12" s="1"/>
  <c r="D54" i="12"/>
  <c r="C54" i="12"/>
  <c r="F54" i="12" s="1"/>
  <c r="O54" i="12" s="1"/>
  <c r="D53" i="12"/>
  <c r="C53" i="12"/>
  <c r="F53" i="12" s="1"/>
  <c r="D52" i="12"/>
  <c r="C52" i="12"/>
  <c r="F52" i="12" s="1"/>
  <c r="O52" i="12" s="1"/>
  <c r="D51" i="12"/>
  <c r="C51" i="12"/>
  <c r="F51" i="12" s="1"/>
  <c r="O51" i="12" s="1"/>
  <c r="D50" i="12"/>
  <c r="C50" i="12"/>
  <c r="F50" i="12" s="1"/>
  <c r="D49" i="12"/>
  <c r="C49" i="12"/>
  <c r="F49" i="12" s="1"/>
  <c r="O49" i="12" s="1"/>
  <c r="D48" i="12"/>
  <c r="C48" i="12"/>
  <c r="F48" i="12" s="1"/>
  <c r="O48" i="12" s="1"/>
  <c r="D47" i="12"/>
  <c r="C47" i="12"/>
  <c r="F47" i="12" s="1"/>
  <c r="D46" i="12"/>
  <c r="C46" i="12"/>
  <c r="F46" i="12" s="1"/>
  <c r="O46" i="12" s="1"/>
  <c r="D45" i="12"/>
  <c r="C45" i="12"/>
  <c r="F45" i="12" s="1"/>
  <c r="O45" i="12" s="1"/>
  <c r="D44" i="12"/>
  <c r="C44" i="12"/>
  <c r="F44" i="12" s="1"/>
  <c r="O44" i="12" s="1"/>
  <c r="D43" i="12"/>
  <c r="C43" i="12"/>
  <c r="F43" i="12" s="1"/>
  <c r="O43" i="12" s="1"/>
  <c r="D42" i="12"/>
  <c r="C42" i="12"/>
  <c r="F42" i="12" s="1"/>
  <c r="D41" i="12"/>
  <c r="C41" i="12"/>
  <c r="F41" i="12" s="1"/>
  <c r="D40" i="12"/>
  <c r="C40" i="12"/>
  <c r="F40" i="12" s="1"/>
  <c r="O40" i="12" s="1"/>
  <c r="D39" i="12"/>
  <c r="C39" i="12"/>
  <c r="F39" i="12" s="1"/>
  <c r="D38" i="12"/>
  <c r="C38" i="12"/>
  <c r="F38" i="12" s="1"/>
  <c r="O38" i="12" s="1"/>
  <c r="D37" i="12"/>
  <c r="C37" i="12"/>
  <c r="F37" i="12" s="1"/>
  <c r="O37" i="12" s="1"/>
  <c r="D36" i="12"/>
  <c r="C36" i="12"/>
  <c r="F36" i="12" s="1"/>
  <c r="O36" i="12" s="1"/>
  <c r="D35" i="12"/>
  <c r="C35" i="12"/>
  <c r="F35" i="12" s="1"/>
  <c r="O35" i="12" s="1"/>
  <c r="D34" i="12"/>
  <c r="C34" i="12"/>
  <c r="F34" i="12" s="1"/>
  <c r="D33" i="12"/>
  <c r="C33" i="12"/>
  <c r="F33" i="12" s="1"/>
  <c r="O33" i="12" s="1"/>
  <c r="D32" i="12"/>
  <c r="C32" i="12"/>
  <c r="F32" i="12" s="1"/>
  <c r="O32" i="12" s="1"/>
  <c r="D31" i="12"/>
  <c r="C31" i="12"/>
  <c r="F31" i="12" s="1"/>
  <c r="D30" i="12"/>
  <c r="C30" i="12"/>
  <c r="F30" i="12" s="1"/>
  <c r="O30" i="12" s="1"/>
  <c r="D29" i="12"/>
  <c r="C29" i="12"/>
  <c r="F29" i="12" s="1"/>
  <c r="O29" i="12" s="1"/>
  <c r="D28" i="12"/>
  <c r="C28" i="12"/>
  <c r="F28" i="12" s="1"/>
  <c r="O28" i="12" s="1"/>
  <c r="D27" i="12"/>
  <c r="C27" i="12"/>
  <c r="F27" i="12" s="1"/>
  <c r="O27" i="12" s="1"/>
  <c r="D26" i="12"/>
  <c r="C26" i="12"/>
  <c r="F26" i="12" s="1"/>
  <c r="D25" i="12"/>
  <c r="C25" i="12"/>
  <c r="F25" i="12" s="1"/>
  <c r="O25" i="12" s="1"/>
  <c r="D24" i="12"/>
  <c r="C24" i="12"/>
  <c r="F24" i="12" s="1"/>
  <c r="O24" i="12" s="1"/>
  <c r="D23" i="12"/>
  <c r="C23" i="12"/>
  <c r="F23" i="12" s="1"/>
  <c r="O23" i="12" s="1"/>
  <c r="D22" i="12"/>
  <c r="C22" i="12"/>
  <c r="F22" i="12" s="1"/>
  <c r="D21" i="12"/>
  <c r="C21" i="12"/>
  <c r="F21" i="12" s="1"/>
  <c r="D20" i="12"/>
  <c r="C20" i="12"/>
  <c r="F20" i="12" s="1"/>
  <c r="O20" i="12" s="1"/>
  <c r="D19" i="12"/>
  <c r="C19" i="12"/>
  <c r="F19" i="12" s="1"/>
  <c r="O19" i="12" s="1"/>
  <c r="D18" i="12"/>
  <c r="C18" i="12"/>
  <c r="F18" i="12" s="1"/>
  <c r="D17" i="12"/>
  <c r="C17" i="12"/>
  <c r="F17" i="12" s="1"/>
  <c r="D16" i="12"/>
  <c r="C16" i="12"/>
  <c r="F16" i="12" s="1"/>
  <c r="O16" i="12" s="1"/>
  <c r="D15" i="12"/>
  <c r="C15" i="12"/>
  <c r="F15" i="12" s="1"/>
  <c r="D14" i="12"/>
  <c r="C14" i="12"/>
  <c r="F14" i="12" s="1"/>
  <c r="D13" i="12"/>
  <c r="C13" i="12"/>
  <c r="F13" i="12" s="1"/>
  <c r="O13" i="12" s="1"/>
  <c r="D12" i="12"/>
  <c r="C12" i="12"/>
  <c r="F12" i="12" s="1"/>
  <c r="O12" i="12" s="1"/>
  <c r="D11" i="12"/>
  <c r="C11" i="12"/>
  <c r="F11" i="12" s="1"/>
  <c r="O11" i="12" s="1"/>
  <c r="D10" i="12"/>
  <c r="C10" i="12"/>
  <c r="F10" i="12" s="1"/>
  <c r="O10" i="12" s="1"/>
  <c r="D9" i="12"/>
  <c r="C9" i="12"/>
  <c r="F9" i="12" s="1"/>
  <c r="O9" i="12" s="1"/>
  <c r="D8" i="12"/>
  <c r="C8" i="12"/>
  <c r="F8" i="12" s="1"/>
  <c r="O8" i="12" s="1"/>
  <c r="D7" i="12"/>
  <c r="C7" i="12"/>
  <c r="F7" i="12" s="1"/>
  <c r="O7" i="12" s="1"/>
  <c r="D6" i="12"/>
  <c r="C6" i="12"/>
  <c r="F6" i="12" s="1"/>
  <c r="O6" i="12" s="1"/>
  <c r="D5" i="12"/>
  <c r="C5" i="12"/>
  <c r="F5" i="12" s="1"/>
  <c r="D251" i="11"/>
  <c r="C251" i="11"/>
  <c r="F251" i="11" s="1"/>
  <c r="O251" i="11" s="1"/>
  <c r="D250" i="11"/>
  <c r="C250" i="11"/>
  <c r="F250" i="11" s="1"/>
  <c r="O250" i="11" s="1"/>
  <c r="D249" i="11"/>
  <c r="C249" i="11"/>
  <c r="F249" i="11" s="1"/>
  <c r="D248" i="11"/>
  <c r="C248" i="11"/>
  <c r="F248" i="11" s="1"/>
  <c r="O248" i="11" s="1"/>
  <c r="D247" i="11"/>
  <c r="C247" i="11"/>
  <c r="F247" i="11" s="1"/>
  <c r="O247" i="11" s="1"/>
  <c r="D246" i="11"/>
  <c r="C246" i="11"/>
  <c r="F246" i="11" s="1"/>
  <c r="O246" i="11" s="1"/>
  <c r="D245" i="11"/>
  <c r="C245" i="11"/>
  <c r="F245" i="11" s="1"/>
  <c r="O245" i="11" s="1"/>
  <c r="D244" i="11"/>
  <c r="C244" i="11"/>
  <c r="F244" i="11" s="1"/>
  <c r="O244" i="11" s="1"/>
  <c r="D243" i="11"/>
  <c r="C243" i="11"/>
  <c r="F243" i="11" s="1"/>
  <c r="O243" i="11" s="1"/>
  <c r="D242" i="11"/>
  <c r="C242" i="11"/>
  <c r="F242" i="11" s="1"/>
  <c r="O242" i="11" s="1"/>
  <c r="D241" i="11"/>
  <c r="C241" i="11"/>
  <c r="F241" i="11" s="1"/>
  <c r="D240" i="11"/>
  <c r="C240" i="11"/>
  <c r="F240" i="11" s="1"/>
  <c r="D239" i="11"/>
  <c r="C239" i="11"/>
  <c r="F239" i="11" s="1"/>
  <c r="O239" i="11" s="1"/>
  <c r="D238" i="11"/>
  <c r="C238" i="11"/>
  <c r="F238" i="11" s="1"/>
  <c r="O238" i="11" s="1"/>
  <c r="D237" i="11"/>
  <c r="C237" i="11"/>
  <c r="F237" i="11" s="1"/>
  <c r="O237" i="11" s="1"/>
  <c r="D236" i="11"/>
  <c r="C236" i="11"/>
  <c r="F236" i="11" s="1"/>
  <c r="D235" i="11"/>
  <c r="C235" i="11"/>
  <c r="F235" i="11" s="1"/>
  <c r="O235" i="11" s="1"/>
  <c r="D234" i="11"/>
  <c r="C234" i="11"/>
  <c r="F234" i="11" s="1"/>
  <c r="O234" i="11" s="1"/>
  <c r="D233" i="11"/>
  <c r="C233" i="11"/>
  <c r="F233" i="11" s="1"/>
  <c r="O233" i="11" s="1"/>
  <c r="D232" i="11"/>
  <c r="C232" i="11"/>
  <c r="F232" i="11" s="1"/>
  <c r="D231" i="11"/>
  <c r="C231" i="11"/>
  <c r="F231" i="11" s="1"/>
  <c r="O231" i="11" s="1"/>
  <c r="D230" i="11"/>
  <c r="C230" i="11"/>
  <c r="F230" i="11" s="1"/>
  <c r="D229" i="11"/>
  <c r="C229" i="11"/>
  <c r="F229" i="11" s="1"/>
  <c r="O229" i="11" s="1"/>
  <c r="D228" i="11"/>
  <c r="C228" i="11"/>
  <c r="F228" i="11" s="1"/>
  <c r="D227" i="11"/>
  <c r="C227" i="11"/>
  <c r="F227" i="11" s="1"/>
  <c r="O227" i="11" s="1"/>
  <c r="D226" i="11"/>
  <c r="C226" i="11"/>
  <c r="F226" i="11" s="1"/>
  <c r="O226" i="11" s="1"/>
  <c r="D225" i="11"/>
  <c r="C225" i="11"/>
  <c r="F225" i="11" s="1"/>
  <c r="O225" i="11" s="1"/>
  <c r="D224" i="11"/>
  <c r="C224" i="11"/>
  <c r="F224" i="11" s="1"/>
  <c r="O224" i="11" s="1"/>
  <c r="D223" i="11"/>
  <c r="C223" i="11"/>
  <c r="F223" i="11" s="1"/>
  <c r="O223" i="11" s="1"/>
  <c r="D222" i="11"/>
  <c r="C222" i="11"/>
  <c r="F222" i="11" s="1"/>
  <c r="D221" i="11"/>
  <c r="C221" i="11"/>
  <c r="F221" i="11" s="1"/>
  <c r="O221" i="11" s="1"/>
  <c r="D220" i="11"/>
  <c r="C220" i="11"/>
  <c r="F220" i="11" s="1"/>
  <c r="D219" i="11"/>
  <c r="C219" i="11"/>
  <c r="F219" i="11" s="1"/>
  <c r="O219" i="11" s="1"/>
  <c r="D218" i="11"/>
  <c r="C218" i="11"/>
  <c r="F218" i="11" s="1"/>
  <c r="O218" i="11" s="1"/>
  <c r="D217" i="11"/>
  <c r="C217" i="11"/>
  <c r="F217" i="11" s="1"/>
  <c r="D216" i="11"/>
  <c r="C216" i="11"/>
  <c r="F216" i="11" s="1"/>
  <c r="D215" i="11"/>
  <c r="C215" i="11"/>
  <c r="F215" i="11" s="1"/>
  <c r="O215" i="11" s="1"/>
  <c r="D214" i="11"/>
  <c r="C214" i="11"/>
  <c r="F214" i="11" s="1"/>
  <c r="D213" i="11"/>
  <c r="C213" i="11"/>
  <c r="F213" i="11" s="1"/>
  <c r="D212" i="11"/>
  <c r="C212" i="11"/>
  <c r="F212" i="11" s="1"/>
  <c r="D211" i="11"/>
  <c r="C211" i="11"/>
  <c r="F211" i="11" s="1"/>
  <c r="O211" i="11" s="1"/>
  <c r="D210" i="11"/>
  <c r="C210" i="11"/>
  <c r="F210" i="11" s="1"/>
  <c r="O210" i="11" s="1"/>
  <c r="D209" i="11"/>
  <c r="C209" i="11"/>
  <c r="F209" i="11" s="1"/>
  <c r="O209" i="11" s="1"/>
  <c r="D208" i="11"/>
  <c r="C208" i="11"/>
  <c r="F208" i="11" s="1"/>
  <c r="O208" i="11" s="1"/>
  <c r="D207" i="11"/>
  <c r="C207" i="11"/>
  <c r="F207" i="11" s="1"/>
  <c r="O207" i="11" s="1"/>
  <c r="D206" i="11"/>
  <c r="C206" i="11"/>
  <c r="F206" i="11" s="1"/>
  <c r="D205" i="11"/>
  <c r="C205" i="11"/>
  <c r="F205" i="11" s="1"/>
  <c r="O205" i="11" s="1"/>
  <c r="D204" i="11"/>
  <c r="C204" i="11"/>
  <c r="F204" i="11" s="1"/>
  <c r="O204" i="11" s="1"/>
  <c r="D203" i="11"/>
  <c r="C203" i="11"/>
  <c r="F203" i="11" s="1"/>
  <c r="O203" i="11" s="1"/>
  <c r="D202" i="11"/>
  <c r="C202" i="11"/>
  <c r="F202" i="11" s="1"/>
  <c r="O202" i="11" s="1"/>
  <c r="D201" i="11"/>
  <c r="C201" i="11"/>
  <c r="F201" i="11" s="1"/>
  <c r="D200" i="11"/>
  <c r="C200" i="11"/>
  <c r="F200" i="11" s="1"/>
  <c r="D199" i="11"/>
  <c r="C199" i="11"/>
  <c r="F199" i="11" s="1"/>
  <c r="O199" i="11" s="1"/>
  <c r="D198" i="11"/>
  <c r="C198" i="11"/>
  <c r="F198" i="11" s="1"/>
  <c r="D197" i="11"/>
  <c r="C197" i="11"/>
  <c r="F197" i="11" s="1"/>
  <c r="O197" i="11" s="1"/>
  <c r="D196" i="11"/>
  <c r="C196" i="11"/>
  <c r="F196" i="11" s="1"/>
  <c r="D195" i="11"/>
  <c r="C195" i="11"/>
  <c r="F195" i="11" s="1"/>
  <c r="O195" i="11" s="1"/>
  <c r="D194" i="11"/>
  <c r="C194" i="11"/>
  <c r="F194" i="11" s="1"/>
  <c r="O194" i="11" s="1"/>
  <c r="D193" i="11"/>
  <c r="C193" i="11"/>
  <c r="F193" i="11" s="1"/>
  <c r="O193" i="11" s="1"/>
  <c r="D192" i="11"/>
  <c r="C192" i="11"/>
  <c r="F192" i="11" s="1"/>
  <c r="O192" i="11" s="1"/>
  <c r="D191" i="11"/>
  <c r="C191" i="11"/>
  <c r="F191" i="11" s="1"/>
  <c r="O191" i="11" s="1"/>
  <c r="D190" i="11"/>
  <c r="C190" i="11"/>
  <c r="F190" i="11" s="1"/>
  <c r="O190" i="11" s="1"/>
  <c r="D189" i="11"/>
  <c r="C189" i="11"/>
  <c r="F189" i="11" s="1"/>
  <c r="O189" i="11" s="1"/>
  <c r="D188" i="11"/>
  <c r="C188" i="11"/>
  <c r="F188" i="11" s="1"/>
  <c r="O188" i="11" s="1"/>
  <c r="D187" i="11"/>
  <c r="C187" i="11"/>
  <c r="F187" i="11" s="1"/>
  <c r="O187" i="11" s="1"/>
  <c r="D186" i="11"/>
  <c r="C186" i="11"/>
  <c r="F186" i="11" s="1"/>
  <c r="O186" i="11" s="1"/>
  <c r="D185" i="11"/>
  <c r="C185" i="11"/>
  <c r="F185" i="11" s="1"/>
  <c r="O185" i="11" s="1"/>
  <c r="D184" i="11"/>
  <c r="C184" i="11"/>
  <c r="F184" i="11" s="1"/>
  <c r="D183" i="11"/>
  <c r="C183" i="11"/>
  <c r="F183" i="11" s="1"/>
  <c r="O183" i="11" s="1"/>
  <c r="D182" i="11"/>
  <c r="C182" i="11"/>
  <c r="F182" i="11" s="1"/>
  <c r="D181" i="11"/>
  <c r="C181" i="11"/>
  <c r="F181" i="11" s="1"/>
  <c r="O181" i="11" s="1"/>
  <c r="D180" i="11"/>
  <c r="C180" i="11"/>
  <c r="F180" i="11" s="1"/>
  <c r="O180" i="11" s="1"/>
  <c r="D179" i="11"/>
  <c r="C179" i="11"/>
  <c r="F179" i="11" s="1"/>
  <c r="O179" i="11" s="1"/>
  <c r="D178" i="11"/>
  <c r="C178" i="11"/>
  <c r="F178" i="11" s="1"/>
  <c r="O178" i="11" s="1"/>
  <c r="D177" i="11"/>
  <c r="C177" i="11"/>
  <c r="F177" i="11" s="1"/>
  <c r="D176" i="11"/>
  <c r="C176" i="11"/>
  <c r="F176" i="11" s="1"/>
  <c r="D175" i="11"/>
  <c r="C175" i="11"/>
  <c r="F175" i="11" s="1"/>
  <c r="O175" i="11" s="1"/>
  <c r="D174" i="11"/>
  <c r="C174" i="11"/>
  <c r="F174" i="11" s="1"/>
  <c r="O174" i="11" s="1"/>
  <c r="D173" i="11"/>
  <c r="C173" i="11"/>
  <c r="F173" i="11" s="1"/>
  <c r="O173" i="11" s="1"/>
  <c r="D172" i="11"/>
  <c r="C172" i="11"/>
  <c r="F172" i="11" s="1"/>
  <c r="D171" i="11"/>
  <c r="C171" i="11"/>
  <c r="F171" i="11" s="1"/>
  <c r="O171" i="11" s="1"/>
  <c r="D170" i="11"/>
  <c r="C170" i="11"/>
  <c r="F170" i="11" s="1"/>
  <c r="O170" i="11" s="1"/>
  <c r="D169" i="11"/>
  <c r="C169" i="11"/>
  <c r="F169" i="11" s="1"/>
  <c r="O169" i="11" s="1"/>
  <c r="D168" i="11"/>
  <c r="C168" i="11"/>
  <c r="F168" i="11" s="1"/>
  <c r="D167" i="11"/>
  <c r="C167" i="11"/>
  <c r="F167" i="11" s="1"/>
  <c r="O167" i="11" s="1"/>
  <c r="D166" i="11"/>
  <c r="C166" i="11"/>
  <c r="F166" i="11" s="1"/>
  <c r="O166" i="11" s="1"/>
  <c r="D165" i="11"/>
  <c r="C165" i="11"/>
  <c r="F165" i="11" s="1"/>
  <c r="O165" i="11" s="1"/>
  <c r="D164" i="11"/>
  <c r="C164" i="11"/>
  <c r="F164" i="11" s="1"/>
  <c r="O164" i="11" s="1"/>
  <c r="D163" i="11"/>
  <c r="C163" i="11"/>
  <c r="F163" i="11" s="1"/>
  <c r="O163" i="11" s="1"/>
  <c r="D162" i="11"/>
  <c r="C162" i="11"/>
  <c r="F162" i="11" s="1"/>
  <c r="O162" i="11" s="1"/>
  <c r="D161" i="11"/>
  <c r="C161" i="11"/>
  <c r="F161" i="11" s="1"/>
  <c r="D160" i="11"/>
  <c r="C160" i="11"/>
  <c r="F160" i="11" s="1"/>
  <c r="D159" i="11"/>
  <c r="C159" i="11"/>
  <c r="F159" i="11" s="1"/>
  <c r="O159" i="11" s="1"/>
  <c r="D158" i="11"/>
  <c r="C158" i="11"/>
  <c r="F158" i="11" s="1"/>
  <c r="O158" i="11" s="1"/>
  <c r="D157" i="11"/>
  <c r="C157" i="11"/>
  <c r="F157" i="11" s="1"/>
  <c r="O157" i="11" s="1"/>
  <c r="D156" i="11"/>
  <c r="C156" i="11"/>
  <c r="F156" i="11" s="1"/>
  <c r="D155" i="11"/>
  <c r="C155" i="11"/>
  <c r="F155" i="11" s="1"/>
  <c r="O155" i="11" s="1"/>
  <c r="D154" i="11"/>
  <c r="C154" i="11"/>
  <c r="F154" i="11" s="1"/>
  <c r="O154" i="11" s="1"/>
  <c r="D153" i="11"/>
  <c r="C153" i="11"/>
  <c r="F153" i="11" s="1"/>
  <c r="D152" i="11"/>
  <c r="C152" i="11"/>
  <c r="F152" i="11" s="1"/>
  <c r="D151" i="11"/>
  <c r="C151" i="11"/>
  <c r="F151" i="11" s="1"/>
  <c r="O151" i="11" s="1"/>
  <c r="D150" i="11"/>
  <c r="C150" i="11"/>
  <c r="F150" i="11" s="1"/>
  <c r="O150" i="11" s="1"/>
  <c r="D149" i="11"/>
  <c r="C149" i="11"/>
  <c r="F149" i="11" s="1"/>
  <c r="O149" i="11" s="1"/>
  <c r="D148" i="11"/>
  <c r="C148" i="11"/>
  <c r="F148" i="11" s="1"/>
  <c r="O148" i="11" s="1"/>
  <c r="D147" i="11"/>
  <c r="C147" i="11"/>
  <c r="F147" i="11" s="1"/>
  <c r="O147" i="11" s="1"/>
  <c r="D146" i="11"/>
  <c r="C146" i="11"/>
  <c r="F146" i="11" s="1"/>
  <c r="O146" i="11" s="1"/>
  <c r="D145" i="11"/>
  <c r="C145" i="11"/>
  <c r="F145" i="11" s="1"/>
  <c r="O145" i="11" s="1"/>
  <c r="D144" i="11"/>
  <c r="C144" i="11"/>
  <c r="F144" i="11" s="1"/>
  <c r="O144" i="11" s="1"/>
  <c r="D143" i="11"/>
  <c r="C143" i="11"/>
  <c r="F143" i="11" s="1"/>
  <c r="O143" i="11" s="1"/>
  <c r="D142" i="11"/>
  <c r="C142" i="11"/>
  <c r="F142" i="11" s="1"/>
  <c r="D141" i="11"/>
  <c r="C141" i="11"/>
  <c r="F141" i="11" s="1"/>
  <c r="O141" i="11" s="1"/>
  <c r="D140" i="11"/>
  <c r="C140" i="11"/>
  <c r="F140" i="11" s="1"/>
  <c r="D139" i="11"/>
  <c r="C139" i="11"/>
  <c r="F139" i="11" s="1"/>
  <c r="O139" i="11" s="1"/>
  <c r="D138" i="11"/>
  <c r="C138" i="11"/>
  <c r="F138" i="11" s="1"/>
  <c r="O138" i="11" s="1"/>
  <c r="D137" i="11"/>
  <c r="C137" i="11"/>
  <c r="F137" i="11" s="1"/>
  <c r="D136" i="11"/>
  <c r="C136" i="11"/>
  <c r="F136" i="11" s="1"/>
  <c r="D135" i="11"/>
  <c r="C135" i="11"/>
  <c r="F135" i="11" s="1"/>
  <c r="O135" i="11" s="1"/>
  <c r="D134" i="11"/>
  <c r="C134" i="11"/>
  <c r="F134" i="11" s="1"/>
  <c r="O134" i="11" s="1"/>
  <c r="D133" i="11"/>
  <c r="C133" i="11"/>
  <c r="F133" i="11" s="1"/>
  <c r="D132" i="11"/>
  <c r="C132" i="11"/>
  <c r="F132" i="11" s="1"/>
  <c r="D131" i="11"/>
  <c r="C131" i="11"/>
  <c r="F131" i="11" s="1"/>
  <c r="O131" i="11" s="1"/>
  <c r="D130" i="11"/>
  <c r="C130" i="11"/>
  <c r="F130" i="11" s="1"/>
  <c r="O130" i="11" s="1"/>
  <c r="D129" i="11"/>
  <c r="C129" i="11"/>
  <c r="F129" i="11" s="1"/>
  <c r="O129" i="11" s="1"/>
  <c r="D128" i="11"/>
  <c r="C128" i="11"/>
  <c r="F128" i="11" s="1"/>
  <c r="D127" i="11"/>
  <c r="C127" i="11"/>
  <c r="F127" i="11" s="1"/>
  <c r="O127" i="11" s="1"/>
  <c r="D126" i="11"/>
  <c r="C126" i="11"/>
  <c r="F126" i="11" s="1"/>
  <c r="D125" i="11"/>
  <c r="C125" i="11"/>
  <c r="F125" i="11" s="1"/>
  <c r="O125" i="11" s="1"/>
  <c r="D124" i="11"/>
  <c r="C124" i="11"/>
  <c r="F124" i="11" s="1"/>
  <c r="O124" i="11" s="1"/>
  <c r="D123" i="11"/>
  <c r="C123" i="11"/>
  <c r="F123" i="11" s="1"/>
  <c r="O123" i="11" s="1"/>
  <c r="D122" i="11"/>
  <c r="C122" i="11"/>
  <c r="F122" i="11" s="1"/>
  <c r="O122" i="11" s="1"/>
  <c r="D121" i="11"/>
  <c r="C121" i="11"/>
  <c r="F121" i="11" s="1"/>
  <c r="O121" i="11" s="1"/>
  <c r="D120" i="11"/>
  <c r="C120" i="11"/>
  <c r="F120" i="11" s="1"/>
  <c r="D119" i="11"/>
  <c r="C119" i="11"/>
  <c r="F119" i="11" s="1"/>
  <c r="O119" i="11" s="1"/>
  <c r="D118" i="11"/>
  <c r="C118" i="11"/>
  <c r="F118" i="11" s="1"/>
  <c r="D117" i="11"/>
  <c r="C117" i="11"/>
  <c r="F117" i="11" s="1"/>
  <c r="D116" i="11"/>
  <c r="C116" i="11"/>
  <c r="F116" i="11" s="1"/>
  <c r="O116" i="11" s="1"/>
  <c r="D115" i="11"/>
  <c r="C115" i="11"/>
  <c r="F115" i="11" s="1"/>
  <c r="O115" i="11" s="1"/>
  <c r="D114" i="11"/>
  <c r="C114" i="11"/>
  <c r="F114" i="11" s="1"/>
  <c r="O114" i="11" s="1"/>
  <c r="D113" i="11"/>
  <c r="C113" i="11"/>
  <c r="F113" i="11" s="1"/>
  <c r="O113" i="11" s="1"/>
  <c r="D112" i="11"/>
  <c r="C112" i="11"/>
  <c r="F112" i="11" s="1"/>
  <c r="D111" i="11"/>
  <c r="C111" i="11"/>
  <c r="F111" i="11" s="1"/>
  <c r="O111" i="11" s="1"/>
  <c r="D110" i="11"/>
  <c r="C110" i="11"/>
  <c r="F110" i="11" s="1"/>
  <c r="D109" i="11"/>
  <c r="C109" i="11"/>
  <c r="F109" i="11" s="1"/>
  <c r="O109" i="11" s="1"/>
  <c r="D108" i="11"/>
  <c r="C108" i="11"/>
  <c r="F108" i="11" s="1"/>
  <c r="O108" i="11" s="1"/>
  <c r="D107" i="11"/>
  <c r="C107" i="11"/>
  <c r="F107" i="11" s="1"/>
  <c r="O107" i="11" s="1"/>
  <c r="D106" i="11"/>
  <c r="C106" i="11"/>
  <c r="F106" i="11" s="1"/>
  <c r="O106" i="11" s="1"/>
  <c r="D105" i="11"/>
  <c r="C105" i="11"/>
  <c r="F105" i="11" s="1"/>
  <c r="O105" i="11" s="1"/>
  <c r="D104" i="11"/>
  <c r="C104" i="11"/>
  <c r="F104" i="11" s="1"/>
  <c r="D103" i="11"/>
  <c r="C103" i="11"/>
  <c r="F103" i="11" s="1"/>
  <c r="O103" i="11" s="1"/>
  <c r="D102" i="11"/>
  <c r="C102" i="11"/>
  <c r="F102" i="11" s="1"/>
  <c r="O102" i="11" s="1"/>
  <c r="D101" i="11"/>
  <c r="C101" i="11"/>
  <c r="F101" i="11" s="1"/>
  <c r="D100" i="11"/>
  <c r="C100" i="11"/>
  <c r="F100" i="11" s="1"/>
  <c r="O100" i="11" s="1"/>
  <c r="D99" i="11"/>
  <c r="C99" i="11"/>
  <c r="F99" i="11" s="1"/>
  <c r="O99" i="11" s="1"/>
  <c r="D98" i="11"/>
  <c r="C98" i="11"/>
  <c r="F98" i="11" s="1"/>
  <c r="O98" i="11" s="1"/>
  <c r="D97" i="11"/>
  <c r="C97" i="11"/>
  <c r="F97" i="11" s="1"/>
  <c r="O97" i="11" s="1"/>
  <c r="D96" i="11"/>
  <c r="C96" i="11"/>
  <c r="F96" i="11" s="1"/>
  <c r="D95" i="11"/>
  <c r="C95" i="11"/>
  <c r="F95" i="11" s="1"/>
  <c r="O95" i="11" s="1"/>
  <c r="D94" i="11"/>
  <c r="C94" i="11"/>
  <c r="F94" i="11" s="1"/>
  <c r="D93" i="11"/>
  <c r="C93" i="11"/>
  <c r="F93" i="11" s="1"/>
  <c r="O93" i="11" s="1"/>
  <c r="D92" i="11"/>
  <c r="C92" i="11"/>
  <c r="F92" i="11" s="1"/>
  <c r="D91" i="11"/>
  <c r="C91" i="11"/>
  <c r="F91" i="11" s="1"/>
  <c r="O91" i="11" s="1"/>
  <c r="D90" i="11"/>
  <c r="C90" i="11"/>
  <c r="F90" i="11" s="1"/>
  <c r="O90" i="11" s="1"/>
  <c r="D89" i="11"/>
  <c r="C89" i="11"/>
  <c r="F89" i="11" s="1"/>
  <c r="D88" i="11"/>
  <c r="C88" i="11"/>
  <c r="F88" i="11" s="1"/>
  <c r="O88" i="11" s="1"/>
  <c r="D87" i="11"/>
  <c r="C87" i="11"/>
  <c r="F87" i="11" s="1"/>
  <c r="O87" i="11" s="1"/>
  <c r="D86" i="11"/>
  <c r="C86" i="11"/>
  <c r="F86" i="11" s="1"/>
  <c r="O86" i="11" s="1"/>
  <c r="D85" i="11"/>
  <c r="C85" i="11"/>
  <c r="F85" i="11" s="1"/>
  <c r="O85" i="11" s="1"/>
  <c r="D84" i="11"/>
  <c r="C84" i="11"/>
  <c r="F84" i="11" s="1"/>
  <c r="D83" i="11"/>
  <c r="C83" i="11"/>
  <c r="F83" i="11" s="1"/>
  <c r="O83" i="11" s="1"/>
  <c r="D82" i="11"/>
  <c r="C82" i="11"/>
  <c r="F82" i="11" s="1"/>
  <c r="O82" i="11" s="1"/>
  <c r="D81" i="11"/>
  <c r="C81" i="11"/>
  <c r="F81" i="11" s="1"/>
  <c r="D80" i="11"/>
  <c r="C80" i="11"/>
  <c r="F80" i="11" s="1"/>
  <c r="O80" i="11" s="1"/>
  <c r="D79" i="11"/>
  <c r="C79" i="11"/>
  <c r="F79" i="11" s="1"/>
  <c r="O79" i="11" s="1"/>
  <c r="D78" i="11"/>
  <c r="C78" i="11"/>
  <c r="F78" i="11" s="1"/>
  <c r="D77" i="11"/>
  <c r="C77" i="11"/>
  <c r="F77" i="11" s="1"/>
  <c r="O77" i="11" s="1"/>
  <c r="D76" i="11"/>
  <c r="C76" i="11"/>
  <c r="F76" i="11" s="1"/>
  <c r="O76" i="11" s="1"/>
  <c r="D75" i="11"/>
  <c r="C75" i="11"/>
  <c r="F75" i="11" s="1"/>
  <c r="O75" i="11" s="1"/>
  <c r="D74" i="11"/>
  <c r="C74" i="11"/>
  <c r="F74" i="11" s="1"/>
  <c r="O74" i="11" s="1"/>
  <c r="D73" i="11"/>
  <c r="C73" i="11"/>
  <c r="F73" i="11" s="1"/>
  <c r="D72" i="11"/>
  <c r="C72" i="11"/>
  <c r="F72" i="11" s="1"/>
  <c r="O72" i="11" s="1"/>
  <c r="D71" i="11"/>
  <c r="C71" i="11"/>
  <c r="F71" i="11" s="1"/>
  <c r="O71" i="11" s="1"/>
  <c r="D70" i="11"/>
  <c r="C70" i="11"/>
  <c r="F70" i="11" s="1"/>
  <c r="O70" i="11" s="1"/>
  <c r="D69" i="11"/>
  <c r="C69" i="11"/>
  <c r="F69" i="11" s="1"/>
  <c r="O69" i="11" s="1"/>
  <c r="D68" i="11"/>
  <c r="C68" i="11"/>
  <c r="F68" i="11" s="1"/>
  <c r="O68" i="11" s="1"/>
  <c r="D67" i="11"/>
  <c r="C67" i="11"/>
  <c r="F67" i="11" s="1"/>
  <c r="O67" i="11" s="1"/>
  <c r="D66" i="11"/>
  <c r="C66" i="11"/>
  <c r="F66" i="11" s="1"/>
  <c r="O66" i="11" s="1"/>
  <c r="D65" i="11"/>
  <c r="C65" i="11"/>
  <c r="F65" i="11" s="1"/>
  <c r="O65" i="11" s="1"/>
  <c r="D64" i="11"/>
  <c r="C64" i="11"/>
  <c r="F64" i="11" s="1"/>
  <c r="D63" i="11"/>
  <c r="C63" i="11"/>
  <c r="F63" i="11" s="1"/>
  <c r="O63" i="11" s="1"/>
  <c r="D62" i="11"/>
  <c r="C62" i="11"/>
  <c r="F62" i="11" s="1"/>
  <c r="D61" i="11"/>
  <c r="C61" i="11"/>
  <c r="F61" i="11" s="1"/>
  <c r="D60" i="11"/>
  <c r="C60" i="11"/>
  <c r="F60" i="11" s="1"/>
  <c r="O60" i="11" s="1"/>
  <c r="D59" i="11"/>
  <c r="C59" i="11"/>
  <c r="F59" i="11" s="1"/>
  <c r="O59" i="11" s="1"/>
  <c r="D58" i="11"/>
  <c r="C58" i="11"/>
  <c r="F58" i="11" s="1"/>
  <c r="O58" i="11" s="1"/>
  <c r="D57" i="11"/>
  <c r="C57" i="11"/>
  <c r="F57" i="11" s="1"/>
  <c r="O57" i="11" s="1"/>
  <c r="D56" i="11"/>
  <c r="C56" i="11"/>
  <c r="F56" i="11" s="1"/>
  <c r="O56" i="11" s="1"/>
  <c r="D55" i="11"/>
  <c r="C55" i="11"/>
  <c r="F55" i="11" s="1"/>
  <c r="O55" i="11" s="1"/>
  <c r="D54" i="11"/>
  <c r="C54" i="11"/>
  <c r="F54" i="11" s="1"/>
  <c r="O54" i="11" s="1"/>
  <c r="D53" i="11"/>
  <c r="C53" i="11"/>
  <c r="F53" i="11" s="1"/>
  <c r="D52" i="11"/>
  <c r="C52" i="11"/>
  <c r="F52" i="11" s="1"/>
  <c r="O52" i="11" s="1"/>
  <c r="D51" i="11"/>
  <c r="C51" i="11"/>
  <c r="F51" i="11" s="1"/>
  <c r="O51" i="11" s="1"/>
  <c r="D50" i="11"/>
  <c r="C50" i="11"/>
  <c r="F50" i="11" s="1"/>
  <c r="O50" i="11" s="1"/>
  <c r="D49" i="11"/>
  <c r="C49" i="11"/>
  <c r="F49" i="11" s="1"/>
  <c r="O49" i="11" s="1"/>
  <c r="D48" i="11"/>
  <c r="C48" i="11"/>
  <c r="F48" i="11" s="1"/>
  <c r="O48" i="11" s="1"/>
  <c r="D47" i="11"/>
  <c r="C47" i="11"/>
  <c r="F47" i="11" s="1"/>
  <c r="O47" i="11" s="1"/>
  <c r="D46" i="11"/>
  <c r="C46" i="11"/>
  <c r="F46" i="11" s="1"/>
  <c r="D45" i="11"/>
  <c r="C45" i="11"/>
  <c r="F45" i="11" s="1"/>
  <c r="O45" i="11" s="1"/>
  <c r="D44" i="11"/>
  <c r="C44" i="11"/>
  <c r="F44" i="11" s="1"/>
  <c r="D43" i="11"/>
  <c r="C43" i="11"/>
  <c r="F43" i="11" s="1"/>
  <c r="O43" i="11" s="1"/>
  <c r="D42" i="11"/>
  <c r="C42" i="11"/>
  <c r="F42" i="11" s="1"/>
  <c r="O42" i="11" s="1"/>
  <c r="D41" i="11"/>
  <c r="C41" i="11"/>
  <c r="F41" i="11" s="1"/>
  <c r="O41" i="11" s="1"/>
  <c r="D40" i="11"/>
  <c r="C40" i="11"/>
  <c r="F40" i="11" s="1"/>
  <c r="O40" i="11" s="1"/>
  <c r="D39" i="11"/>
  <c r="C39" i="11"/>
  <c r="F39" i="11" s="1"/>
  <c r="O39" i="11" s="1"/>
  <c r="D38" i="11"/>
  <c r="C38" i="11"/>
  <c r="F38" i="11" s="1"/>
  <c r="O38" i="11" s="1"/>
  <c r="D37" i="11"/>
  <c r="C37" i="11"/>
  <c r="F37" i="11" s="1"/>
  <c r="D36" i="11"/>
  <c r="C36" i="11"/>
  <c r="F36" i="11" s="1"/>
  <c r="D35" i="11"/>
  <c r="C35" i="11"/>
  <c r="F35" i="11" s="1"/>
  <c r="O35" i="11" s="1"/>
  <c r="D34" i="11"/>
  <c r="C34" i="11"/>
  <c r="F34" i="11" s="1"/>
  <c r="D33" i="11"/>
  <c r="C33" i="11"/>
  <c r="F33" i="11" s="1"/>
  <c r="O33" i="11" s="1"/>
  <c r="D32" i="11"/>
  <c r="C32" i="11"/>
  <c r="F32" i="11" s="1"/>
  <c r="D31" i="11"/>
  <c r="C31" i="11"/>
  <c r="F31" i="11" s="1"/>
  <c r="O31" i="11" s="1"/>
  <c r="D30" i="11"/>
  <c r="C30" i="11"/>
  <c r="F30" i="11" s="1"/>
  <c r="D29" i="11"/>
  <c r="C29" i="11"/>
  <c r="F29" i="11" s="1"/>
  <c r="O29" i="11" s="1"/>
  <c r="D28" i="11"/>
  <c r="C28" i="11"/>
  <c r="F28" i="11" s="1"/>
  <c r="D27" i="11"/>
  <c r="C27" i="11"/>
  <c r="F27" i="11" s="1"/>
  <c r="O27" i="11" s="1"/>
  <c r="D26" i="11"/>
  <c r="C26" i="11"/>
  <c r="F26" i="11" s="1"/>
  <c r="O26" i="11" s="1"/>
  <c r="D25" i="11"/>
  <c r="C25" i="11"/>
  <c r="F25" i="11" s="1"/>
  <c r="D24" i="11"/>
  <c r="C24" i="11"/>
  <c r="F24" i="11" s="1"/>
  <c r="O24" i="11" s="1"/>
  <c r="D23" i="11"/>
  <c r="C23" i="11"/>
  <c r="F23" i="11" s="1"/>
  <c r="O23" i="11" s="1"/>
  <c r="D22" i="11"/>
  <c r="C22" i="11"/>
  <c r="F22" i="11" s="1"/>
  <c r="O22" i="11" s="1"/>
  <c r="D21" i="11"/>
  <c r="C21" i="11"/>
  <c r="F21" i="11" s="1"/>
  <c r="D20" i="11"/>
  <c r="C20" i="11"/>
  <c r="F20" i="11" s="1"/>
  <c r="D19" i="11"/>
  <c r="C19" i="11"/>
  <c r="F19" i="11" s="1"/>
  <c r="O19" i="11" s="1"/>
  <c r="D18" i="11"/>
  <c r="C18" i="11"/>
  <c r="F18" i="11" s="1"/>
  <c r="O18" i="11" s="1"/>
  <c r="D17" i="11"/>
  <c r="C17" i="11"/>
  <c r="F17" i="11" s="1"/>
  <c r="O17" i="11" s="1"/>
  <c r="D16" i="11"/>
  <c r="C16" i="11"/>
  <c r="F16" i="11" s="1"/>
  <c r="D15" i="11"/>
  <c r="C15" i="11"/>
  <c r="F15" i="11" s="1"/>
  <c r="O15" i="11" s="1"/>
  <c r="D14" i="11"/>
  <c r="C14" i="11"/>
  <c r="F14" i="11" s="1"/>
  <c r="D13" i="11"/>
  <c r="C13" i="11"/>
  <c r="F13" i="11" s="1"/>
  <c r="O13" i="11" s="1"/>
  <c r="D12" i="11"/>
  <c r="C12" i="11"/>
  <c r="F12" i="11" s="1"/>
  <c r="O12" i="11" s="1"/>
  <c r="D11" i="11"/>
  <c r="C11" i="11"/>
  <c r="F11" i="11" s="1"/>
  <c r="O11" i="11" s="1"/>
  <c r="D10" i="11"/>
  <c r="C10" i="11"/>
  <c r="F10" i="11" s="1"/>
  <c r="O10" i="11" s="1"/>
  <c r="D9" i="11"/>
  <c r="C9" i="11"/>
  <c r="F9" i="11" s="1"/>
  <c r="D8" i="11"/>
  <c r="C8" i="11"/>
  <c r="F8" i="11" s="1"/>
  <c r="O8" i="11" s="1"/>
  <c r="D7" i="11"/>
  <c r="C7" i="11"/>
  <c r="F7" i="11" s="1"/>
  <c r="O7" i="11" s="1"/>
  <c r="D6" i="11"/>
  <c r="C6" i="11"/>
  <c r="F6" i="11" s="1"/>
  <c r="O6" i="11" s="1"/>
  <c r="D5" i="11"/>
  <c r="C5" i="11"/>
  <c r="F5" i="11" s="1"/>
  <c r="O5" i="11" s="1"/>
  <c r="D251" i="10"/>
  <c r="C251" i="10"/>
  <c r="F251" i="10" s="1"/>
  <c r="O251" i="10" s="1"/>
  <c r="D250" i="10"/>
  <c r="C250" i="10"/>
  <c r="F250" i="10" s="1"/>
  <c r="O250" i="10" s="1"/>
  <c r="D249" i="10"/>
  <c r="C249" i="10"/>
  <c r="F249" i="10" s="1"/>
  <c r="D248" i="10"/>
  <c r="C248" i="10"/>
  <c r="F248" i="10" s="1"/>
  <c r="O248" i="10" s="1"/>
  <c r="D247" i="10"/>
  <c r="C247" i="10"/>
  <c r="F247" i="10" s="1"/>
  <c r="O247" i="10" s="1"/>
  <c r="D246" i="10"/>
  <c r="C246" i="10"/>
  <c r="F246" i="10" s="1"/>
  <c r="O246" i="10" s="1"/>
  <c r="D245" i="10"/>
  <c r="C245" i="10"/>
  <c r="F245" i="10" s="1"/>
  <c r="D244" i="10"/>
  <c r="C244" i="10"/>
  <c r="F244" i="10" s="1"/>
  <c r="D243" i="10"/>
  <c r="C243" i="10"/>
  <c r="F243" i="10" s="1"/>
  <c r="D242" i="10"/>
  <c r="C242" i="10"/>
  <c r="F242" i="10" s="1"/>
  <c r="O242" i="10" s="1"/>
  <c r="D241" i="10"/>
  <c r="C241" i="10"/>
  <c r="F241" i="10" s="1"/>
  <c r="O241" i="10" s="1"/>
  <c r="D240" i="10"/>
  <c r="C240" i="10"/>
  <c r="F240" i="10" s="1"/>
  <c r="O240" i="10" s="1"/>
  <c r="D239" i="10"/>
  <c r="C239" i="10"/>
  <c r="F239" i="10" s="1"/>
  <c r="D238" i="10"/>
  <c r="C238" i="10"/>
  <c r="F238" i="10" s="1"/>
  <c r="O238" i="10" s="1"/>
  <c r="D237" i="10"/>
  <c r="C237" i="10"/>
  <c r="F237" i="10" s="1"/>
  <c r="D236" i="10"/>
  <c r="C236" i="10"/>
  <c r="F236" i="10" s="1"/>
  <c r="O236" i="10" s="1"/>
  <c r="D235" i="10"/>
  <c r="C235" i="10"/>
  <c r="F235" i="10" s="1"/>
  <c r="O235" i="10" s="1"/>
  <c r="D234" i="10"/>
  <c r="C234" i="10"/>
  <c r="F234" i="10" s="1"/>
  <c r="O234" i="10" s="1"/>
  <c r="D233" i="10"/>
  <c r="C233" i="10"/>
  <c r="F233" i="10" s="1"/>
  <c r="O233" i="10" s="1"/>
  <c r="D232" i="10"/>
  <c r="C232" i="10"/>
  <c r="F232" i="10" s="1"/>
  <c r="O232" i="10" s="1"/>
  <c r="D231" i="10"/>
  <c r="C231" i="10"/>
  <c r="F231" i="10" s="1"/>
  <c r="D230" i="10"/>
  <c r="C230" i="10"/>
  <c r="F230" i="10" s="1"/>
  <c r="O230" i="10" s="1"/>
  <c r="D229" i="10"/>
  <c r="C229" i="10"/>
  <c r="F229" i="10" s="1"/>
  <c r="D228" i="10"/>
  <c r="C228" i="10"/>
  <c r="F228" i="10" s="1"/>
  <c r="O228" i="10" s="1"/>
  <c r="D227" i="10"/>
  <c r="C227" i="10"/>
  <c r="F227" i="10" s="1"/>
  <c r="D226" i="10"/>
  <c r="C226" i="10"/>
  <c r="F226" i="10" s="1"/>
  <c r="O226" i="10" s="1"/>
  <c r="D225" i="10"/>
  <c r="C225" i="10"/>
  <c r="F225" i="10" s="1"/>
  <c r="O225" i="10" s="1"/>
  <c r="D224" i="10"/>
  <c r="C224" i="10"/>
  <c r="F224" i="10" s="1"/>
  <c r="O224" i="10" s="1"/>
  <c r="D223" i="10"/>
  <c r="C223" i="10"/>
  <c r="F223" i="10" s="1"/>
  <c r="O223" i="10" s="1"/>
  <c r="D222" i="10"/>
  <c r="C222" i="10"/>
  <c r="F222" i="10" s="1"/>
  <c r="O222" i="10" s="1"/>
  <c r="D221" i="10"/>
  <c r="C221" i="10"/>
  <c r="F221" i="10" s="1"/>
  <c r="D220" i="10"/>
  <c r="C220" i="10"/>
  <c r="F220" i="10" s="1"/>
  <c r="O220" i="10" s="1"/>
  <c r="D219" i="10"/>
  <c r="C219" i="10"/>
  <c r="F219" i="10" s="1"/>
  <c r="O219" i="10" s="1"/>
  <c r="D218" i="10"/>
  <c r="C218" i="10"/>
  <c r="F218" i="10" s="1"/>
  <c r="O218" i="10" s="1"/>
  <c r="D217" i="10"/>
  <c r="C217" i="10"/>
  <c r="F217" i="10" s="1"/>
  <c r="D216" i="10"/>
  <c r="C216" i="10"/>
  <c r="F216" i="10" s="1"/>
  <c r="O216" i="10" s="1"/>
  <c r="D215" i="10"/>
  <c r="C215" i="10"/>
  <c r="F215" i="10" s="1"/>
  <c r="D214" i="10"/>
  <c r="C214" i="10"/>
  <c r="F214" i="10" s="1"/>
  <c r="O214" i="10" s="1"/>
  <c r="D213" i="10"/>
  <c r="C213" i="10"/>
  <c r="F213" i="10" s="1"/>
  <c r="O213" i="10" s="1"/>
  <c r="D212" i="10"/>
  <c r="C212" i="10"/>
  <c r="F212" i="10" s="1"/>
  <c r="D211" i="10"/>
  <c r="C211" i="10"/>
  <c r="F211" i="10" s="1"/>
  <c r="O211" i="10" s="1"/>
  <c r="D210" i="10"/>
  <c r="C210" i="10"/>
  <c r="F210" i="10" s="1"/>
  <c r="O210" i="10" s="1"/>
  <c r="D209" i="10"/>
  <c r="C209" i="10"/>
  <c r="F209" i="10" s="1"/>
  <c r="D208" i="10"/>
  <c r="C208" i="10"/>
  <c r="F208" i="10" s="1"/>
  <c r="D207" i="10"/>
  <c r="C207" i="10"/>
  <c r="F207" i="10" s="1"/>
  <c r="D206" i="10"/>
  <c r="C206" i="10"/>
  <c r="F206" i="10" s="1"/>
  <c r="O206" i="10" s="1"/>
  <c r="D205" i="10"/>
  <c r="C205" i="10"/>
  <c r="F205" i="10" s="1"/>
  <c r="O205" i="10" s="1"/>
  <c r="D204" i="10"/>
  <c r="C204" i="10"/>
  <c r="F204" i="10" s="1"/>
  <c r="O204" i="10" s="1"/>
  <c r="D203" i="10"/>
  <c r="C203" i="10"/>
  <c r="F203" i="10" s="1"/>
  <c r="D202" i="10"/>
  <c r="C202" i="10"/>
  <c r="F202" i="10" s="1"/>
  <c r="O202" i="10" s="1"/>
  <c r="D201" i="10"/>
  <c r="C201" i="10"/>
  <c r="F201" i="10" s="1"/>
  <c r="D200" i="10"/>
  <c r="C200" i="10"/>
  <c r="F200" i="10" s="1"/>
  <c r="D199" i="10"/>
  <c r="C199" i="10"/>
  <c r="F199" i="10" s="1"/>
  <c r="D198" i="10"/>
  <c r="C198" i="10"/>
  <c r="F198" i="10" s="1"/>
  <c r="O198" i="10" s="1"/>
  <c r="D197" i="10"/>
  <c r="C197" i="10"/>
  <c r="F197" i="10" s="1"/>
  <c r="D196" i="10"/>
  <c r="C196" i="10"/>
  <c r="F196" i="10" s="1"/>
  <c r="D195" i="10"/>
  <c r="C195" i="10"/>
  <c r="F195" i="10" s="1"/>
  <c r="O195" i="10" s="1"/>
  <c r="D194" i="10"/>
  <c r="C194" i="10"/>
  <c r="F194" i="10" s="1"/>
  <c r="O194" i="10" s="1"/>
  <c r="D193" i="10"/>
  <c r="C193" i="10"/>
  <c r="F193" i="10" s="1"/>
  <c r="O193" i="10" s="1"/>
  <c r="D192" i="10"/>
  <c r="C192" i="10"/>
  <c r="F192" i="10" s="1"/>
  <c r="D191" i="10"/>
  <c r="C191" i="10"/>
  <c r="F191" i="10" s="1"/>
  <c r="O191" i="10" s="1"/>
  <c r="D190" i="10"/>
  <c r="C190" i="10"/>
  <c r="F190" i="10" s="1"/>
  <c r="O190" i="10" s="1"/>
  <c r="D189" i="10"/>
  <c r="C189" i="10"/>
  <c r="F189" i="10" s="1"/>
  <c r="D188" i="10"/>
  <c r="C188" i="10"/>
  <c r="F188" i="10" s="1"/>
  <c r="O188" i="10" s="1"/>
  <c r="D187" i="10"/>
  <c r="C187" i="10"/>
  <c r="F187" i="10" s="1"/>
  <c r="O187" i="10" s="1"/>
  <c r="D186" i="10"/>
  <c r="C186" i="10"/>
  <c r="F186" i="10" s="1"/>
  <c r="O186" i="10" s="1"/>
  <c r="D185" i="10"/>
  <c r="C185" i="10"/>
  <c r="F185" i="10" s="1"/>
  <c r="D184" i="10"/>
  <c r="C184" i="10"/>
  <c r="F184" i="10" s="1"/>
  <c r="D183" i="10"/>
  <c r="C183" i="10"/>
  <c r="F183" i="10" s="1"/>
  <c r="O183" i="10" s="1"/>
  <c r="D182" i="10"/>
  <c r="C182" i="10"/>
  <c r="F182" i="10" s="1"/>
  <c r="O182" i="10" s="1"/>
  <c r="D181" i="10"/>
  <c r="C181" i="10"/>
  <c r="F181" i="10" s="1"/>
  <c r="D180" i="10"/>
  <c r="C180" i="10"/>
  <c r="F180" i="10" s="1"/>
  <c r="O180" i="10" s="1"/>
  <c r="D179" i="10"/>
  <c r="C179" i="10"/>
  <c r="F179" i="10" s="1"/>
  <c r="O179" i="10" s="1"/>
  <c r="D178" i="10"/>
  <c r="C178" i="10"/>
  <c r="F178" i="10" s="1"/>
  <c r="O178" i="10" s="1"/>
  <c r="D177" i="10"/>
  <c r="C177" i="10"/>
  <c r="F177" i="10" s="1"/>
  <c r="O177" i="10" s="1"/>
  <c r="D176" i="10"/>
  <c r="C176" i="10"/>
  <c r="F176" i="10" s="1"/>
  <c r="O176" i="10" s="1"/>
  <c r="D175" i="10"/>
  <c r="C175" i="10"/>
  <c r="F175" i="10" s="1"/>
  <c r="D174" i="10"/>
  <c r="C174" i="10"/>
  <c r="F174" i="10" s="1"/>
  <c r="O174" i="10" s="1"/>
  <c r="D173" i="10"/>
  <c r="C173" i="10"/>
  <c r="F173" i="10" s="1"/>
  <c r="D172" i="10"/>
  <c r="C172" i="10"/>
  <c r="F172" i="10" s="1"/>
  <c r="O172" i="10" s="1"/>
  <c r="D171" i="10"/>
  <c r="C171" i="10"/>
  <c r="F171" i="10" s="1"/>
  <c r="D170" i="10"/>
  <c r="C170" i="10"/>
  <c r="F170" i="10" s="1"/>
  <c r="O170" i="10" s="1"/>
  <c r="D169" i="10"/>
  <c r="C169" i="10"/>
  <c r="F169" i="10" s="1"/>
  <c r="D168" i="10"/>
  <c r="C168" i="10"/>
  <c r="F168" i="10" s="1"/>
  <c r="O168" i="10" s="1"/>
  <c r="D167" i="10"/>
  <c r="C167" i="10"/>
  <c r="F167" i="10" s="1"/>
  <c r="O167" i="10" s="1"/>
  <c r="D166" i="10"/>
  <c r="C166" i="10"/>
  <c r="F166" i="10" s="1"/>
  <c r="O166" i="10" s="1"/>
  <c r="D165" i="10"/>
  <c r="C165" i="10"/>
  <c r="F165" i="10" s="1"/>
  <c r="D164" i="10"/>
  <c r="C164" i="10"/>
  <c r="F164" i="10" s="1"/>
  <c r="O164" i="10" s="1"/>
  <c r="D163" i="10"/>
  <c r="C163" i="10"/>
  <c r="F163" i="10" s="1"/>
  <c r="D162" i="10"/>
  <c r="C162" i="10"/>
  <c r="F162" i="10" s="1"/>
  <c r="O162" i="10" s="1"/>
  <c r="D161" i="10"/>
  <c r="C161" i="10"/>
  <c r="F161" i="10" s="1"/>
  <c r="D160" i="10"/>
  <c r="C160" i="10"/>
  <c r="F160" i="10" s="1"/>
  <c r="D159" i="10"/>
  <c r="C159" i="10"/>
  <c r="F159" i="10" s="1"/>
  <c r="D158" i="10"/>
  <c r="C158" i="10"/>
  <c r="F158" i="10" s="1"/>
  <c r="O158" i="10" s="1"/>
  <c r="D157" i="10"/>
  <c r="C157" i="10"/>
  <c r="F157" i="10" s="1"/>
  <c r="O157" i="10" s="1"/>
  <c r="D156" i="10"/>
  <c r="C156" i="10"/>
  <c r="F156" i="10" s="1"/>
  <c r="D155" i="10"/>
  <c r="C155" i="10"/>
  <c r="F155" i="10" s="1"/>
  <c r="D154" i="10"/>
  <c r="C154" i="10"/>
  <c r="F154" i="10" s="1"/>
  <c r="O154" i="10" s="1"/>
  <c r="D153" i="10"/>
  <c r="C153" i="10"/>
  <c r="F153" i="10" s="1"/>
  <c r="D152" i="10"/>
  <c r="C152" i="10"/>
  <c r="F152" i="10" s="1"/>
  <c r="D151" i="10"/>
  <c r="C151" i="10"/>
  <c r="F151" i="10" s="1"/>
  <c r="O151" i="10" s="1"/>
  <c r="D150" i="10"/>
  <c r="C150" i="10"/>
  <c r="F150" i="10" s="1"/>
  <c r="O150" i="10" s="1"/>
  <c r="D149" i="10"/>
  <c r="C149" i="10"/>
  <c r="F149" i="10" s="1"/>
  <c r="O149" i="10" s="1"/>
  <c r="D148" i="10"/>
  <c r="C148" i="10"/>
  <c r="F148" i="10" s="1"/>
  <c r="D147" i="10"/>
  <c r="C147" i="10"/>
  <c r="F147" i="10" s="1"/>
  <c r="D146" i="10"/>
  <c r="C146" i="10"/>
  <c r="F146" i="10" s="1"/>
  <c r="O146" i="10" s="1"/>
  <c r="D145" i="10"/>
  <c r="C145" i="10"/>
  <c r="F145" i="10" s="1"/>
  <c r="O145" i="10" s="1"/>
  <c r="D144" i="10"/>
  <c r="C144" i="10"/>
  <c r="F144" i="10" s="1"/>
  <c r="D143" i="10"/>
  <c r="C143" i="10"/>
  <c r="F143" i="10" s="1"/>
  <c r="D142" i="10"/>
  <c r="C142" i="10"/>
  <c r="F142" i="10" s="1"/>
  <c r="O142" i="10" s="1"/>
  <c r="D141" i="10"/>
  <c r="C141" i="10"/>
  <c r="F141" i="10" s="1"/>
  <c r="O141" i="10" s="1"/>
  <c r="D140" i="10"/>
  <c r="C140" i="10"/>
  <c r="F140" i="10" s="1"/>
  <c r="O140" i="10" s="1"/>
  <c r="D139" i="10"/>
  <c r="C139" i="10"/>
  <c r="F139" i="10" s="1"/>
  <c r="O139" i="10" s="1"/>
  <c r="D138" i="10"/>
  <c r="C138" i="10"/>
  <c r="F138" i="10" s="1"/>
  <c r="O138" i="10" s="1"/>
  <c r="D137" i="10"/>
  <c r="C137" i="10"/>
  <c r="F137" i="10" s="1"/>
  <c r="O137" i="10" s="1"/>
  <c r="D136" i="10"/>
  <c r="C136" i="10"/>
  <c r="F136" i="10" s="1"/>
  <c r="D135" i="10"/>
  <c r="C135" i="10"/>
  <c r="F135" i="10" s="1"/>
  <c r="O135" i="10" s="1"/>
  <c r="D134" i="10"/>
  <c r="C134" i="10"/>
  <c r="F134" i="10" s="1"/>
  <c r="O134" i="10" s="1"/>
  <c r="D133" i="10"/>
  <c r="C133" i="10"/>
  <c r="F133" i="10" s="1"/>
  <c r="D132" i="10"/>
  <c r="C132" i="10"/>
  <c r="F132" i="10" s="1"/>
  <c r="O132" i="10" s="1"/>
  <c r="D131" i="10"/>
  <c r="C131" i="10"/>
  <c r="F131" i="10" s="1"/>
  <c r="D130" i="10"/>
  <c r="C130" i="10"/>
  <c r="F130" i="10" s="1"/>
  <c r="O130" i="10" s="1"/>
  <c r="D129" i="10"/>
  <c r="C129" i="10"/>
  <c r="F129" i="10" s="1"/>
  <c r="O129" i="10" s="1"/>
  <c r="D128" i="10"/>
  <c r="C128" i="10"/>
  <c r="F128" i="10" s="1"/>
  <c r="D127" i="10"/>
  <c r="C127" i="10"/>
  <c r="F127" i="10" s="1"/>
  <c r="O127" i="10" s="1"/>
  <c r="D126" i="10"/>
  <c r="C126" i="10"/>
  <c r="F126" i="10" s="1"/>
  <c r="O126" i="10" s="1"/>
  <c r="D125" i="10"/>
  <c r="C125" i="10"/>
  <c r="F125" i="10" s="1"/>
  <c r="O125" i="10" s="1"/>
  <c r="D124" i="10"/>
  <c r="C124" i="10"/>
  <c r="F124" i="10" s="1"/>
  <c r="D123" i="10"/>
  <c r="C123" i="10"/>
  <c r="F123" i="10" s="1"/>
  <c r="D122" i="10"/>
  <c r="C122" i="10"/>
  <c r="F122" i="10" s="1"/>
  <c r="O122" i="10" s="1"/>
  <c r="D121" i="10"/>
  <c r="C121" i="10"/>
  <c r="F121" i="10" s="1"/>
  <c r="O121" i="10" s="1"/>
  <c r="D120" i="10"/>
  <c r="C120" i="10"/>
  <c r="F120" i="10" s="1"/>
  <c r="D119" i="10"/>
  <c r="C119" i="10"/>
  <c r="F119" i="10" s="1"/>
  <c r="D118" i="10"/>
  <c r="C118" i="10"/>
  <c r="F118" i="10" s="1"/>
  <c r="O118" i="10" s="1"/>
  <c r="D117" i="10"/>
  <c r="C117" i="10"/>
  <c r="F117" i="10" s="1"/>
  <c r="D116" i="10"/>
  <c r="C116" i="10"/>
  <c r="F116" i="10" s="1"/>
  <c r="D115" i="10"/>
  <c r="C115" i="10"/>
  <c r="F115" i="10" s="1"/>
  <c r="O115" i="10" s="1"/>
  <c r="D114" i="10"/>
  <c r="C114" i="10"/>
  <c r="F114" i="10" s="1"/>
  <c r="O114" i="10" s="1"/>
  <c r="D113" i="10"/>
  <c r="C113" i="10"/>
  <c r="F113" i="10" s="1"/>
  <c r="O113" i="10" s="1"/>
  <c r="D112" i="10"/>
  <c r="C112" i="10"/>
  <c r="F112" i="10" s="1"/>
  <c r="D111" i="10"/>
  <c r="C111" i="10"/>
  <c r="F111" i="10" s="1"/>
  <c r="O111" i="10" s="1"/>
  <c r="D110" i="10"/>
  <c r="C110" i="10"/>
  <c r="F110" i="10" s="1"/>
  <c r="O110" i="10" s="1"/>
  <c r="D109" i="10"/>
  <c r="C109" i="10"/>
  <c r="F109" i="10" s="1"/>
  <c r="O109" i="10" s="1"/>
  <c r="D108" i="10"/>
  <c r="C108" i="10"/>
  <c r="F108" i="10" s="1"/>
  <c r="O108" i="10" s="1"/>
  <c r="D107" i="10"/>
  <c r="C107" i="10"/>
  <c r="F107" i="10" s="1"/>
  <c r="O107" i="10" s="1"/>
  <c r="D106" i="10"/>
  <c r="C106" i="10"/>
  <c r="F106" i="10" s="1"/>
  <c r="O106" i="10" s="1"/>
  <c r="D105" i="10"/>
  <c r="C105" i="10"/>
  <c r="F105" i="10" s="1"/>
  <c r="O105" i="10" s="1"/>
  <c r="D104" i="10"/>
  <c r="C104" i="10"/>
  <c r="F104" i="10" s="1"/>
  <c r="D103" i="10"/>
  <c r="C103" i="10"/>
  <c r="F103" i="10" s="1"/>
  <c r="O103" i="10" s="1"/>
  <c r="D102" i="10"/>
  <c r="C102" i="10"/>
  <c r="F102" i="10" s="1"/>
  <c r="O102" i="10" s="1"/>
  <c r="D101" i="10"/>
  <c r="C101" i="10"/>
  <c r="F101" i="10" s="1"/>
  <c r="D100" i="10"/>
  <c r="C100" i="10"/>
  <c r="F100" i="10" s="1"/>
  <c r="O100" i="10" s="1"/>
  <c r="D99" i="10"/>
  <c r="C99" i="10"/>
  <c r="F99" i="10" s="1"/>
  <c r="D98" i="10"/>
  <c r="C98" i="10"/>
  <c r="F98" i="10" s="1"/>
  <c r="O98" i="10" s="1"/>
  <c r="D97" i="10"/>
  <c r="C97" i="10"/>
  <c r="F97" i="10" s="1"/>
  <c r="O97" i="10" s="1"/>
  <c r="D96" i="10"/>
  <c r="C96" i="10"/>
  <c r="F96" i="10" s="1"/>
  <c r="D95" i="10"/>
  <c r="C95" i="10"/>
  <c r="F95" i="10" s="1"/>
  <c r="O95" i="10" s="1"/>
  <c r="D94" i="10"/>
  <c r="C94" i="10"/>
  <c r="F94" i="10" s="1"/>
  <c r="O94" i="10" s="1"/>
  <c r="D93" i="10"/>
  <c r="C93" i="10"/>
  <c r="F93" i="10" s="1"/>
  <c r="O93" i="10" s="1"/>
  <c r="D92" i="10"/>
  <c r="C92" i="10"/>
  <c r="F92" i="10" s="1"/>
  <c r="D91" i="10"/>
  <c r="C91" i="10"/>
  <c r="F91" i="10" s="1"/>
  <c r="D90" i="10"/>
  <c r="C90" i="10"/>
  <c r="F90" i="10" s="1"/>
  <c r="O90" i="10" s="1"/>
  <c r="D89" i="10"/>
  <c r="C89" i="10"/>
  <c r="F89" i="10" s="1"/>
  <c r="O89" i="10" s="1"/>
  <c r="D88" i="10"/>
  <c r="C88" i="10"/>
  <c r="F88" i="10" s="1"/>
  <c r="D87" i="10"/>
  <c r="C87" i="10"/>
  <c r="F87" i="10" s="1"/>
  <c r="O87" i="10" s="1"/>
  <c r="D86" i="10"/>
  <c r="C86" i="10"/>
  <c r="F86" i="10" s="1"/>
  <c r="O86" i="10" s="1"/>
  <c r="D85" i="10"/>
  <c r="C85" i="10"/>
  <c r="F85" i="10" s="1"/>
  <c r="D84" i="10"/>
  <c r="C84" i="10"/>
  <c r="F84" i="10" s="1"/>
  <c r="D83" i="10"/>
  <c r="C83" i="10"/>
  <c r="F83" i="10" s="1"/>
  <c r="O83" i="10" s="1"/>
  <c r="D82" i="10"/>
  <c r="C82" i="10"/>
  <c r="F82" i="10" s="1"/>
  <c r="O82" i="10" s="1"/>
  <c r="D81" i="10"/>
  <c r="C81" i="10"/>
  <c r="F81" i="10" s="1"/>
  <c r="D80" i="10"/>
  <c r="C80" i="10"/>
  <c r="F80" i="10" s="1"/>
  <c r="D79" i="10"/>
  <c r="C79" i="10"/>
  <c r="F79" i="10" s="1"/>
  <c r="D78" i="10"/>
  <c r="C78" i="10"/>
  <c r="F78" i="10" s="1"/>
  <c r="O78" i="10" s="1"/>
  <c r="D77" i="10"/>
  <c r="C77" i="10"/>
  <c r="F77" i="10" s="1"/>
  <c r="O77" i="10" s="1"/>
  <c r="D76" i="10"/>
  <c r="C76" i="10"/>
  <c r="F76" i="10" s="1"/>
  <c r="D75" i="10"/>
  <c r="C75" i="10"/>
  <c r="F75" i="10" s="1"/>
  <c r="O75" i="10" s="1"/>
  <c r="D74" i="10"/>
  <c r="C74" i="10"/>
  <c r="F74" i="10" s="1"/>
  <c r="O74" i="10" s="1"/>
  <c r="D73" i="10"/>
  <c r="C73" i="10"/>
  <c r="F73" i="10" s="1"/>
  <c r="O73" i="10" s="1"/>
  <c r="D72" i="10"/>
  <c r="C72" i="10"/>
  <c r="F72" i="10" s="1"/>
  <c r="D71" i="10"/>
  <c r="C71" i="10"/>
  <c r="F71" i="10" s="1"/>
  <c r="O71" i="10" s="1"/>
  <c r="D70" i="10"/>
  <c r="C70" i="10"/>
  <c r="F70" i="10" s="1"/>
  <c r="O70" i="10" s="1"/>
  <c r="D69" i="10"/>
  <c r="C69" i="10"/>
  <c r="F69" i="10" s="1"/>
  <c r="D68" i="10"/>
  <c r="C68" i="10"/>
  <c r="F68" i="10" s="1"/>
  <c r="D67" i="10"/>
  <c r="C67" i="10"/>
  <c r="F67" i="10" s="1"/>
  <c r="O67" i="10" s="1"/>
  <c r="D66" i="10"/>
  <c r="C66" i="10"/>
  <c r="F66" i="10" s="1"/>
  <c r="O66" i="10" s="1"/>
  <c r="D65" i="10"/>
  <c r="C65" i="10"/>
  <c r="F65" i="10" s="1"/>
  <c r="O65" i="10" s="1"/>
  <c r="D64" i="10"/>
  <c r="C64" i="10"/>
  <c r="F64" i="10" s="1"/>
  <c r="D63" i="10"/>
  <c r="C63" i="10"/>
  <c r="F63" i="10" s="1"/>
  <c r="O63" i="10" s="1"/>
  <c r="D62" i="10"/>
  <c r="C62" i="10"/>
  <c r="F62" i="10" s="1"/>
  <c r="O62" i="10" s="1"/>
  <c r="D61" i="10"/>
  <c r="C61" i="10"/>
  <c r="F61" i="10" s="1"/>
  <c r="D60" i="10"/>
  <c r="C60" i="10"/>
  <c r="F60" i="10" s="1"/>
  <c r="D59" i="10"/>
  <c r="C59" i="10"/>
  <c r="F59" i="10" s="1"/>
  <c r="D58" i="10"/>
  <c r="C58" i="10"/>
  <c r="F58" i="10" s="1"/>
  <c r="O58" i="10" s="1"/>
  <c r="D57" i="10"/>
  <c r="C57" i="10"/>
  <c r="F57" i="10" s="1"/>
  <c r="O57" i="10" s="1"/>
  <c r="D56" i="10"/>
  <c r="C56" i="10"/>
  <c r="F56" i="10" s="1"/>
  <c r="D55" i="10"/>
  <c r="C55" i="10"/>
  <c r="F55" i="10" s="1"/>
  <c r="O55" i="10" s="1"/>
  <c r="D54" i="10"/>
  <c r="C54" i="10"/>
  <c r="F54" i="10" s="1"/>
  <c r="O54" i="10" s="1"/>
  <c r="D53" i="10"/>
  <c r="C53" i="10"/>
  <c r="F53" i="10" s="1"/>
  <c r="D52" i="10"/>
  <c r="C52" i="10"/>
  <c r="F52" i="10" s="1"/>
  <c r="O52" i="10" s="1"/>
  <c r="D51" i="10"/>
  <c r="C51" i="10"/>
  <c r="F51" i="10" s="1"/>
  <c r="O51" i="10" s="1"/>
  <c r="D50" i="10"/>
  <c r="C50" i="10"/>
  <c r="F50" i="10" s="1"/>
  <c r="O50" i="10" s="1"/>
  <c r="D49" i="10"/>
  <c r="C49" i="10"/>
  <c r="F49" i="10" s="1"/>
  <c r="O49" i="10" s="1"/>
  <c r="D48" i="10"/>
  <c r="C48" i="10"/>
  <c r="F48" i="10" s="1"/>
  <c r="D47" i="10"/>
  <c r="C47" i="10"/>
  <c r="F47" i="10" s="1"/>
  <c r="D46" i="10"/>
  <c r="C46" i="10"/>
  <c r="F46" i="10" s="1"/>
  <c r="O46" i="10" s="1"/>
  <c r="D45" i="10"/>
  <c r="C45" i="10"/>
  <c r="F45" i="10" s="1"/>
  <c r="O45" i="10" s="1"/>
  <c r="D44" i="10"/>
  <c r="C44" i="10"/>
  <c r="F44" i="10" s="1"/>
  <c r="O44" i="10" s="1"/>
  <c r="D43" i="10"/>
  <c r="C43" i="10"/>
  <c r="F43" i="10" s="1"/>
  <c r="O43" i="10" s="1"/>
  <c r="D42" i="10"/>
  <c r="C42" i="10"/>
  <c r="F42" i="10" s="1"/>
  <c r="O42" i="10" s="1"/>
  <c r="D41" i="10"/>
  <c r="C41" i="10"/>
  <c r="F41" i="10" s="1"/>
  <c r="O41" i="10" s="1"/>
  <c r="D40" i="10"/>
  <c r="C40" i="10"/>
  <c r="F40" i="10" s="1"/>
  <c r="D39" i="10"/>
  <c r="C39" i="10"/>
  <c r="F39" i="10" s="1"/>
  <c r="O39" i="10" s="1"/>
  <c r="D38" i="10"/>
  <c r="C38" i="10"/>
  <c r="F38" i="10" s="1"/>
  <c r="O38" i="10" s="1"/>
  <c r="D37" i="10"/>
  <c r="C37" i="10"/>
  <c r="F37" i="10" s="1"/>
  <c r="D36" i="10"/>
  <c r="C36" i="10"/>
  <c r="F36" i="10" s="1"/>
  <c r="O36" i="10" s="1"/>
  <c r="D35" i="10"/>
  <c r="C35" i="10"/>
  <c r="F35" i="10" s="1"/>
  <c r="O35" i="10" s="1"/>
  <c r="D34" i="10"/>
  <c r="C34" i="10"/>
  <c r="F34" i="10" s="1"/>
  <c r="O34" i="10" s="1"/>
  <c r="D33" i="10"/>
  <c r="C33" i="10"/>
  <c r="F33" i="10" s="1"/>
  <c r="O33" i="10" s="1"/>
  <c r="D32" i="10"/>
  <c r="C32" i="10"/>
  <c r="F32" i="10" s="1"/>
  <c r="D31" i="10"/>
  <c r="C31" i="10"/>
  <c r="F31" i="10" s="1"/>
  <c r="O31" i="10" s="1"/>
  <c r="D30" i="10"/>
  <c r="C30" i="10"/>
  <c r="F30" i="10" s="1"/>
  <c r="O30" i="10" s="1"/>
  <c r="D29" i="10"/>
  <c r="C29" i="10"/>
  <c r="F29" i="10" s="1"/>
  <c r="O29" i="10" s="1"/>
  <c r="D28" i="10"/>
  <c r="C28" i="10"/>
  <c r="F28" i="10" s="1"/>
  <c r="D27" i="10"/>
  <c r="C27" i="10"/>
  <c r="F27" i="10" s="1"/>
  <c r="D26" i="10"/>
  <c r="C26" i="10"/>
  <c r="F26" i="10" s="1"/>
  <c r="O26" i="10" s="1"/>
  <c r="D25" i="10"/>
  <c r="C25" i="10"/>
  <c r="F25" i="10" s="1"/>
  <c r="O25" i="10" s="1"/>
  <c r="D24" i="10"/>
  <c r="C24" i="10"/>
  <c r="F24" i="10" s="1"/>
  <c r="D23" i="10"/>
  <c r="C23" i="10"/>
  <c r="F23" i="10" s="1"/>
  <c r="O23" i="10" s="1"/>
  <c r="D22" i="10"/>
  <c r="C22" i="10"/>
  <c r="F22" i="10" s="1"/>
  <c r="O22" i="10" s="1"/>
  <c r="D21" i="10"/>
  <c r="C21" i="10"/>
  <c r="F21" i="10" s="1"/>
  <c r="D20" i="10"/>
  <c r="C20" i="10"/>
  <c r="F20" i="10" s="1"/>
  <c r="D19" i="10"/>
  <c r="C19" i="10"/>
  <c r="F19" i="10" s="1"/>
  <c r="O19" i="10" s="1"/>
  <c r="D18" i="10"/>
  <c r="C18" i="10"/>
  <c r="F18" i="10" s="1"/>
  <c r="O18" i="10" s="1"/>
  <c r="D17" i="10"/>
  <c r="C17" i="10"/>
  <c r="F17" i="10" s="1"/>
  <c r="O17" i="10" s="1"/>
  <c r="D16" i="10"/>
  <c r="C16" i="10"/>
  <c r="F16" i="10" s="1"/>
  <c r="D15" i="10"/>
  <c r="C15" i="10"/>
  <c r="F15" i="10" s="1"/>
  <c r="O15" i="10" s="1"/>
  <c r="D14" i="10"/>
  <c r="C14" i="10"/>
  <c r="F14" i="10" s="1"/>
  <c r="O14" i="10" s="1"/>
  <c r="D13" i="10"/>
  <c r="C13" i="10"/>
  <c r="F13" i="10" s="1"/>
  <c r="O13" i="10" s="1"/>
  <c r="D12" i="10"/>
  <c r="C12" i="10"/>
  <c r="F12" i="10" s="1"/>
  <c r="O12" i="10" s="1"/>
  <c r="D11" i="10"/>
  <c r="C11" i="10"/>
  <c r="F11" i="10" s="1"/>
  <c r="O11" i="10" s="1"/>
  <c r="D10" i="10"/>
  <c r="C10" i="10"/>
  <c r="F10" i="10" s="1"/>
  <c r="O10" i="10" s="1"/>
  <c r="D9" i="10"/>
  <c r="C9" i="10"/>
  <c r="F9" i="10" s="1"/>
  <c r="O9" i="10" s="1"/>
  <c r="D8" i="10"/>
  <c r="C8" i="10"/>
  <c r="F8" i="10" s="1"/>
  <c r="D7" i="10"/>
  <c r="C7" i="10"/>
  <c r="F7" i="10" s="1"/>
  <c r="D6" i="10"/>
  <c r="C6" i="10"/>
  <c r="F6" i="10" s="1"/>
  <c r="O6" i="10" s="1"/>
  <c r="D5" i="10"/>
  <c r="C5" i="10"/>
  <c r="F5" i="10" s="1"/>
  <c r="O5" i="10" s="1"/>
  <c r="F97" i="8"/>
  <c r="E97" i="8"/>
  <c r="D97" i="8"/>
  <c r="F96" i="8"/>
  <c r="E96" i="8"/>
  <c r="D96" i="8"/>
  <c r="F95" i="8"/>
  <c r="E95" i="8"/>
  <c r="D95" i="8"/>
  <c r="F94" i="8"/>
  <c r="E94" i="8"/>
  <c r="D94" i="8"/>
  <c r="F93" i="8"/>
  <c r="E93" i="8"/>
  <c r="D93" i="8"/>
  <c r="F92" i="8"/>
  <c r="E92" i="8"/>
  <c r="D92" i="8"/>
  <c r="F91" i="8"/>
  <c r="E91" i="8"/>
  <c r="D91" i="8"/>
  <c r="F90" i="8"/>
  <c r="E90" i="8"/>
  <c r="D90" i="8"/>
  <c r="F89" i="8"/>
  <c r="E89" i="8"/>
  <c r="D89" i="8"/>
  <c r="F88" i="8"/>
  <c r="E88" i="8"/>
  <c r="D88" i="8"/>
  <c r="F87" i="8"/>
  <c r="E87" i="8"/>
  <c r="D87" i="8"/>
  <c r="F86" i="8"/>
  <c r="E86" i="8"/>
  <c r="D86" i="8"/>
  <c r="F85" i="8"/>
  <c r="E85" i="8"/>
  <c r="D85" i="8"/>
  <c r="F84" i="8"/>
  <c r="E84" i="8"/>
  <c r="D84" i="8"/>
  <c r="F83" i="8"/>
  <c r="E83" i="8"/>
  <c r="D83" i="8"/>
  <c r="F82" i="8"/>
  <c r="E82" i="8"/>
  <c r="D82" i="8"/>
  <c r="F81" i="8"/>
  <c r="E81" i="8"/>
  <c r="D81" i="8"/>
  <c r="F80" i="8"/>
  <c r="E80" i="8"/>
  <c r="D80" i="8"/>
  <c r="F79" i="8"/>
  <c r="E79" i="8"/>
  <c r="D79" i="8"/>
  <c r="F78" i="8"/>
  <c r="E78" i="8"/>
  <c r="D78" i="8"/>
  <c r="F77" i="8"/>
  <c r="E77" i="8"/>
  <c r="D77" i="8"/>
  <c r="F76" i="8"/>
  <c r="E76" i="8"/>
  <c r="D76" i="8"/>
  <c r="F75" i="8"/>
  <c r="E75" i="8"/>
  <c r="D75" i="8"/>
  <c r="F74" i="8"/>
  <c r="E74" i="8"/>
  <c r="D74" i="8"/>
  <c r="F73" i="8"/>
  <c r="E73" i="8"/>
  <c r="D73" i="8"/>
  <c r="F72" i="8"/>
  <c r="E72" i="8"/>
  <c r="D72" i="8"/>
  <c r="F71" i="8"/>
  <c r="E71" i="8"/>
  <c r="D71" i="8"/>
  <c r="F70" i="8"/>
  <c r="E70" i="8"/>
  <c r="D70" i="8"/>
  <c r="F69" i="8"/>
  <c r="E69" i="8"/>
  <c r="D69" i="8"/>
  <c r="F68" i="8"/>
  <c r="E68" i="8"/>
  <c r="D68" i="8"/>
  <c r="F67" i="8"/>
  <c r="E67" i="8"/>
  <c r="D67" i="8"/>
  <c r="F66" i="8"/>
  <c r="E66" i="8"/>
  <c r="D66" i="8"/>
  <c r="F65" i="8"/>
  <c r="E65" i="8"/>
  <c r="D65" i="8"/>
  <c r="F64" i="8"/>
  <c r="E64" i="8"/>
  <c r="D64" i="8"/>
  <c r="F63" i="8"/>
  <c r="E63" i="8"/>
  <c r="D63" i="8"/>
  <c r="F62" i="8"/>
  <c r="E62" i="8"/>
  <c r="D62" i="8"/>
  <c r="F61" i="8"/>
  <c r="E61" i="8"/>
  <c r="D61" i="8"/>
  <c r="F60" i="8"/>
  <c r="E60" i="8"/>
  <c r="D60" i="8"/>
  <c r="F59" i="8"/>
  <c r="E59" i="8"/>
  <c r="D59" i="8"/>
  <c r="F58" i="8"/>
  <c r="E58" i="8"/>
  <c r="D58" i="8"/>
  <c r="F57" i="8"/>
  <c r="E57" i="8"/>
  <c r="D57" i="8"/>
  <c r="F56" i="8"/>
  <c r="E56" i="8"/>
  <c r="D56" i="8"/>
  <c r="F55" i="8"/>
  <c r="E55" i="8"/>
  <c r="D55" i="8"/>
  <c r="F54" i="8"/>
  <c r="E54" i="8"/>
  <c r="D54" i="8"/>
  <c r="F53" i="8"/>
  <c r="E53" i="8"/>
  <c r="D53" i="8"/>
  <c r="F52" i="8"/>
  <c r="E52" i="8"/>
  <c r="D52" i="8"/>
  <c r="F51" i="8"/>
  <c r="E51" i="8"/>
  <c r="D51" i="8"/>
  <c r="F50" i="8"/>
  <c r="E50" i="8"/>
  <c r="D50" i="8"/>
  <c r="F49" i="8"/>
  <c r="E49" i="8"/>
  <c r="D49" i="8"/>
  <c r="F48" i="8"/>
  <c r="E48" i="8"/>
  <c r="D48" i="8"/>
  <c r="F47" i="8"/>
  <c r="E47" i="8"/>
  <c r="D47" i="8"/>
  <c r="F46" i="8"/>
  <c r="E46" i="8"/>
  <c r="D46" i="8"/>
  <c r="F45" i="8"/>
  <c r="E45" i="8"/>
  <c r="D45" i="8"/>
  <c r="F44" i="8"/>
  <c r="E44" i="8"/>
  <c r="D44" i="8"/>
  <c r="F43" i="8"/>
  <c r="E43" i="8"/>
  <c r="D43" i="8"/>
  <c r="F42" i="8"/>
  <c r="E42" i="8"/>
  <c r="D42" i="8"/>
  <c r="F41" i="8"/>
  <c r="E41" i="8"/>
  <c r="D41" i="8"/>
  <c r="F40" i="8"/>
  <c r="E40" i="8"/>
  <c r="D40" i="8"/>
  <c r="F39" i="8"/>
  <c r="E39" i="8"/>
  <c r="D39" i="8"/>
  <c r="F38" i="8"/>
  <c r="E38" i="8"/>
  <c r="D38" i="8"/>
  <c r="F37" i="8"/>
  <c r="E37" i="8"/>
  <c r="D37" i="8"/>
  <c r="F36" i="8"/>
  <c r="E36" i="8"/>
  <c r="D36" i="8"/>
  <c r="F35" i="8"/>
  <c r="E35" i="8"/>
  <c r="D35" i="8"/>
  <c r="F34" i="8"/>
  <c r="E34" i="8"/>
  <c r="D34" i="8"/>
  <c r="F33" i="8"/>
  <c r="E33" i="8"/>
  <c r="D33" i="8"/>
  <c r="F32" i="8"/>
  <c r="E32" i="8"/>
  <c r="D32" i="8"/>
  <c r="F31" i="8"/>
  <c r="E31" i="8"/>
  <c r="D31" i="8"/>
  <c r="F30" i="8"/>
  <c r="E30" i="8"/>
  <c r="D30" i="8"/>
  <c r="F29" i="8"/>
  <c r="E29" i="8"/>
  <c r="H29" i="8" s="1"/>
  <c r="P29" i="8" s="1"/>
  <c r="D29" i="8"/>
  <c r="F28" i="8"/>
  <c r="E28" i="8"/>
  <c r="D28" i="8"/>
  <c r="F27" i="8"/>
  <c r="E27" i="8"/>
  <c r="D27" i="8"/>
  <c r="F26" i="8"/>
  <c r="E26" i="8"/>
  <c r="D26" i="8"/>
  <c r="F25" i="8"/>
  <c r="E25" i="8"/>
  <c r="H25" i="8" s="1"/>
  <c r="P25" i="8" s="1"/>
  <c r="D25" i="8"/>
  <c r="F24" i="8"/>
  <c r="E24" i="8"/>
  <c r="D24" i="8"/>
  <c r="F23" i="8"/>
  <c r="E23" i="8"/>
  <c r="D23" i="8"/>
  <c r="F22" i="8"/>
  <c r="E22" i="8"/>
  <c r="D22" i="8"/>
  <c r="F21" i="8"/>
  <c r="E21" i="8"/>
  <c r="H21" i="8" s="1"/>
  <c r="P21" i="8" s="1"/>
  <c r="D21" i="8"/>
  <c r="F20" i="8"/>
  <c r="E20" i="8"/>
  <c r="D20" i="8"/>
  <c r="F19" i="8"/>
  <c r="E19" i="8"/>
  <c r="D19" i="8"/>
  <c r="F18" i="8"/>
  <c r="E18" i="8"/>
  <c r="D18" i="8"/>
  <c r="F17" i="8"/>
  <c r="E17" i="8"/>
  <c r="H17" i="8" s="1"/>
  <c r="P17" i="8" s="1"/>
  <c r="D17" i="8"/>
  <c r="F16" i="8"/>
  <c r="E16" i="8"/>
  <c r="D16" i="8"/>
  <c r="F15" i="8"/>
  <c r="E15" i="8"/>
  <c r="D15" i="8"/>
  <c r="F14" i="8"/>
  <c r="E14" i="8"/>
  <c r="D14" i="8"/>
  <c r="F13" i="8"/>
  <c r="E13" i="8"/>
  <c r="H13" i="8" s="1"/>
  <c r="P13" i="8" s="1"/>
  <c r="D13" i="8"/>
  <c r="F12" i="8"/>
  <c r="E12" i="8"/>
  <c r="D12" i="8"/>
  <c r="F11" i="8"/>
  <c r="E11" i="8"/>
  <c r="D11" i="8"/>
  <c r="F10" i="8"/>
  <c r="E10" i="8"/>
  <c r="D10" i="8"/>
  <c r="F9" i="8"/>
  <c r="E9" i="8"/>
  <c r="H9" i="8" s="1"/>
  <c r="D9" i="8"/>
  <c r="F8" i="8"/>
  <c r="E8" i="8"/>
  <c r="D8" i="8"/>
  <c r="F7" i="8"/>
  <c r="E7" i="8"/>
  <c r="D7" i="8"/>
  <c r="F6" i="8"/>
  <c r="E6" i="8"/>
  <c r="D6" i="8"/>
  <c r="F5" i="8"/>
  <c r="E5" i="8"/>
  <c r="D5" i="8"/>
  <c r="K342" i="18"/>
  <c r="M342" i="18" s="1"/>
  <c r="J342" i="18" s="1"/>
  <c r="I77" i="17"/>
  <c r="L77" i="17" s="1"/>
  <c r="H77" i="17" s="1"/>
  <c r="I205" i="17"/>
  <c r="L205" i="17" s="1"/>
  <c r="K237" i="17"/>
  <c r="M237" i="17" s="1"/>
  <c r="I59" i="18"/>
  <c r="L59" i="18" s="1"/>
  <c r="I102" i="18"/>
  <c r="L102" i="18" s="1"/>
  <c r="I112" i="18"/>
  <c r="L112" i="18" s="1"/>
  <c r="K175" i="18"/>
  <c r="M175" i="18" s="1"/>
  <c r="J175" i="18" s="1"/>
  <c r="I186" i="18"/>
  <c r="L186" i="18" s="1"/>
  <c r="H186" i="18" s="1"/>
  <c r="I210" i="18"/>
  <c r="L210" i="18" s="1"/>
  <c r="K227" i="18"/>
  <c r="M227" i="18" s="1"/>
  <c r="J227" i="18" s="1"/>
  <c r="I250" i="18"/>
  <c r="L250" i="18" s="1"/>
  <c r="K255" i="18"/>
  <c r="M255" i="18" s="1"/>
  <c r="I271" i="18"/>
  <c r="L271" i="18" s="1"/>
  <c r="H271" i="18" s="1"/>
  <c r="I282" i="18"/>
  <c r="L282" i="18" s="1"/>
  <c r="I315" i="18"/>
  <c r="L315" i="18" s="1"/>
  <c r="I323" i="18"/>
  <c r="I342" i="18"/>
  <c r="L342" i="18" s="1"/>
  <c r="I347" i="18"/>
  <c r="I351" i="18"/>
  <c r="L351" i="18" s="1"/>
  <c r="H351" i="18" s="1"/>
  <c r="I367" i="18"/>
  <c r="L367" i="18" s="1"/>
  <c r="I371" i="18"/>
  <c r="L371" i="18" s="1"/>
  <c r="H371" i="18" s="1"/>
  <c r="I374" i="18"/>
  <c r="L374" i="18" s="1"/>
  <c r="I379" i="18"/>
  <c r="L379" i="18" s="1"/>
  <c r="H379" i="18" s="1"/>
  <c r="I383" i="18"/>
  <c r="L383" i="18" s="1"/>
  <c r="K394" i="18"/>
  <c r="M394" i="18" s="1"/>
  <c r="I398" i="18"/>
  <c r="L398" i="18" s="1"/>
  <c r="I418" i="18"/>
  <c r="L418" i="18" s="1"/>
  <c r="I422" i="18"/>
  <c r="L422" i="18" s="1"/>
  <c r="I427" i="18"/>
  <c r="L427" i="18" s="1"/>
  <c r="I442" i="18"/>
  <c r="L442" i="18" s="1"/>
  <c r="I446" i="18"/>
  <c r="L446" i="18" s="1"/>
  <c r="I451" i="18"/>
  <c r="I158" i="17"/>
  <c r="L158" i="17" s="1"/>
  <c r="H158" i="17" s="1"/>
  <c r="I186" i="17"/>
  <c r="K238" i="17"/>
  <c r="M238" i="17" s="1"/>
  <c r="J238" i="17" s="1"/>
  <c r="I12" i="18"/>
  <c r="I84" i="18"/>
  <c r="L84" i="18" s="1"/>
  <c r="H84" i="18" s="1"/>
  <c r="I128" i="18"/>
  <c r="L128" i="18" s="1"/>
  <c r="H128" i="18" s="1"/>
  <c r="I188" i="18"/>
  <c r="L188" i="18" s="1"/>
  <c r="H188" i="18" s="1"/>
  <c r="I200" i="18"/>
  <c r="L200" i="18" s="1"/>
  <c r="H200" i="18" s="1"/>
  <c r="I232" i="18"/>
  <c r="I296" i="18"/>
  <c r="L296" i="18" s="1"/>
  <c r="H296" i="18" s="1"/>
  <c r="I308" i="18"/>
  <c r="I356" i="18"/>
  <c r="L356" i="18" s="1"/>
  <c r="H356" i="18" s="1"/>
  <c r="I404" i="18"/>
  <c r="L404" i="18" s="1"/>
  <c r="H404" i="18" s="1"/>
  <c r="I420" i="18"/>
  <c r="E1580" i="16"/>
  <c r="E1704" i="16"/>
  <c r="E1706" i="16"/>
  <c r="E1710" i="16"/>
  <c r="E1714" i="16"/>
  <c r="E1718" i="16"/>
  <c r="E1720" i="16"/>
  <c r="E1728" i="16"/>
  <c r="E1730" i="16"/>
  <c r="E1732" i="16"/>
  <c r="E1738" i="16"/>
  <c r="E1740" i="16"/>
  <c r="E1744" i="16"/>
  <c r="E1748" i="16"/>
  <c r="E1752" i="16"/>
  <c r="E1754" i="16"/>
  <c r="E1762" i="16"/>
  <c r="E1764" i="16"/>
  <c r="E1766" i="16"/>
  <c r="E1772" i="16"/>
  <c r="E1774" i="16"/>
  <c r="E1778" i="16"/>
  <c r="E1782" i="16"/>
  <c r="E1786" i="16"/>
  <c r="E1788" i="16"/>
  <c r="I14" i="17"/>
  <c r="L14" i="17" s="1"/>
  <c r="H14" i="17" s="1"/>
  <c r="I18" i="17"/>
  <c r="I22" i="17"/>
  <c r="L22" i="17" s="1"/>
  <c r="I34" i="17"/>
  <c r="I38" i="17"/>
  <c r="L38" i="17" s="1"/>
  <c r="I46" i="17"/>
  <c r="L46" i="17" s="1"/>
  <c r="H46" i="17" s="1"/>
  <c r="I54" i="17"/>
  <c r="L54" i="17" s="1"/>
  <c r="I62" i="17"/>
  <c r="L62" i="17" s="1"/>
  <c r="H62" i="17" s="1"/>
  <c r="I66" i="17"/>
  <c r="I78" i="17"/>
  <c r="L78" i="17" s="1"/>
  <c r="H78" i="17" s="1"/>
  <c r="I82" i="17"/>
  <c r="I86" i="17"/>
  <c r="L86" i="17" s="1"/>
  <c r="I230" i="17"/>
  <c r="I28" i="18"/>
  <c r="I156" i="18"/>
  <c r="L156" i="18" s="1"/>
  <c r="H156" i="18" s="1"/>
  <c r="I324" i="18"/>
  <c r="L324" i="18" s="1"/>
  <c r="I94" i="17"/>
  <c r="L94" i="17" s="1"/>
  <c r="H94" i="17" s="1"/>
  <c r="I98" i="17"/>
  <c r="L98" i="17" s="1"/>
  <c r="H98" i="17" s="1"/>
  <c r="I110" i="17"/>
  <c r="L110" i="17" s="1"/>
  <c r="H110" i="17" s="1"/>
  <c r="I114" i="17"/>
  <c r="L114" i="17" s="1"/>
  <c r="H114" i="17" s="1"/>
  <c r="I118" i="17"/>
  <c r="L118" i="17" s="1"/>
  <c r="H118" i="17" s="1"/>
  <c r="I126" i="17"/>
  <c r="L126" i="17" s="1"/>
  <c r="H126" i="17" s="1"/>
  <c r="I130" i="17"/>
  <c r="L130" i="17" s="1"/>
  <c r="H130" i="17" s="1"/>
  <c r="I134" i="17"/>
  <c r="L134" i="17" s="1"/>
  <c r="H134" i="17" s="1"/>
  <c r="I142" i="17"/>
  <c r="L142" i="17" s="1"/>
  <c r="H142" i="17" s="1"/>
  <c r="I146" i="17"/>
  <c r="L146" i="17" s="1"/>
  <c r="H146" i="17" s="1"/>
  <c r="I150" i="17"/>
  <c r="L150" i="17" s="1"/>
  <c r="H150" i="17" s="1"/>
  <c r="I162" i="17"/>
  <c r="L162" i="17" s="1"/>
  <c r="H162" i="17" s="1"/>
  <c r="I166" i="17"/>
  <c r="L166" i="17" s="1"/>
  <c r="H166" i="17" s="1"/>
  <c r="I170" i="17"/>
  <c r="L170" i="17" s="1"/>
  <c r="H170" i="17" s="1"/>
  <c r="I182" i="17"/>
  <c r="L182" i="17" s="1"/>
  <c r="H182" i="17" s="1"/>
  <c r="I190" i="17"/>
  <c r="L190" i="17" s="1"/>
  <c r="H190" i="17" s="1"/>
  <c r="I194" i="17"/>
  <c r="L194" i="17" s="1"/>
  <c r="H194" i="17" s="1"/>
  <c r="I206" i="17"/>
  <c r="L206" i="17" s="1"/>
  <c r="H206" i="17" s="1"/>
  <c r="I210" i="17"/>
  <c r="L210" i="17" s="1"/>
  <c r="H210" i="17" s="1"/>
  <c r="I218" i="17"/>
  <c r="L218" i="17" s="1"/>
  <c r="H218" i="17" s="1"/>
  <c r="I226" i="17"/>
  <c r="L226" i="17" s="1"/>
  <c r="H226" i="17" s="1"/>
  <c r="K234" i="17"/>
  <c r="M234" i="17" s="1"/>
  <c r="I238" i="17"/>
  <c r="L238" i="17" s="1"/>
  <c r="H238" i="17" s="1"/>
  <c r="I246" i="17"/>
  <c r="L246" i="17" s="1"/>
  <c r="H246" i="17" s="1"/>
  <c r="K250" i="17"/>
  <c r="M250" i="17" s="1"/>
  <c r="J250" i="17" s="1"/>
  <c r="I254" i="17"/>
  <c r="L254" i="17" s="1"/>
  <c r="H254" i="17" s="1"/>
  <c r="I262" i="17"/>
  <c r="I266" i="17"/>
  <c r="L266" i="17" s="1"/>
  <c r="I274" i="17"/>
  <c r="L274" i="17" s="1"/>
  <c r="H274" i="17" s="1"/>
  <c r="I16" i="18"/>
  <c r="I20" i="18"/>
  <c r="I24" i="18"/>
  <c r="L24" i="18" s="1"/>
  <c r="H24" i="18" s="1"/>
  <c r="I36" i="18"/>
  <c r="I44" i="18"/>
  <c r="L44" i="18" s="1"/>
  <c r="I48" i="18"/>
  <c r="L48" i="18" s="1"/>
  <c r="H48" i="18" s="1"/>
  <c r="I60" i="18"/>
  <c r="I64" i="18"/>
  <c r="I68" i="18"/>
  <c r="L68" i="18" s="1"/>
  <c r="H68" i="18" s="1"/>
  <c r="I76" i="18"/>
  <c r="I80" i="18"/>
  <c r="L80" i="18" s="1"/>
  <c r="I88" i="18"/>
  <c r="L88" i="18" s="1"/>
  <c r="H88" i="18" s="1"/>
  <c r="I96" i="18"/>
  <c r="I104" i="18"/>
  <c r="I108" i="18"/>
  <c r="L108" i="18" s="1"/>
  <c r="H108" i="18" s="1"/>
  <c r="I120" i="18"/>
  <c r="I124" i="18"/>
  <c r="L124" i="18" s="1"/>
  <c r="I132" i="18"/>
  <c r="L132" i="18" s="1"/>
  <c r="H132" i="18" s="1"/>
  <c r="I144" i="18"/>
  <c r="I148" i="18"/>
  <c r="I152" i="18"/>
  <c r="L152" i="18" s="1"/>
  <c r="H152" i="18" s="1"/>
  <c r="I164" i="18"/>
  <c r="I172" i="18"/>
  <c r="L172" i="18" s="1"/>
  <c r="I176" i="18"/>
  <c r="L176" i="18" s="1"/>
  <c r="H176" i="18" s="1"/>
  <c r="I180" i="18"/>
  <c r="L180" i="18" s="1"/>
  <c r="H180" i="18" s="1"/>
  <c r="I184" i="18"/>
  <c r="I192" i="18"/>
  <c r="I196" i="18"/>
  <c r="L196" i="18" s="1"/>
  <c r="H196" i="18" s="1"/>
  <c r="I204" i="18"/>
  <c r="L204" i="18" s="1"/>
  <c r="H204" i="18" s="1"/>
  <c r="I208" i="18"/>
  <c r="I212" i="18"/>
  <c r="L212" i="18" s="1"/>
  <c r="I216" i="18"/>
  <c r="L216" i="18" s="1"/>
  <c r="H216" i="18" s="1"/>
  <c r="I224" i="18"/>
  <c r="L224" i="18" s="1"/>
  <c r="H224" i="18" s="1"/>
  <c r="I228" i="18"/>
  <c r="I236" i="18"/>
  <c r="I240" i="18"/>
  <c r="L240" i="18" s="1"/>
  <c r="H240" i="18" s="1"/>
  <c r="I244" i="18"/>
  <c r="L244" i="18" s="1"/>
  <c r="H244" i="18" s="1"/>
  <c r="I248" i="18"/>
  <c r="I256" i="18"/>
  <c r="L256" i="18" s="1"/>
  <c r="I260" i="18"/>
  <c r="L260" i="18" s="1"/>
  <c r="H260" i="18" s="1"/>
  <c r="I268" i="18"/>
  <c r="L268" i="18" s="1"/>
  <c r="H268" i="18" s="1"/>
  <c r="I272" i="18"/>
  <c r="I276" i="18"/>
  <c r="I280" i="18"/>
  <c r="L280" i="18" s="1"/>
  <c r="H280" i="18" s="1"/>
  <c r="I288" i="18"/>
  <c r="L288" i="18" s="1"/>
  <c r="H288" i="18" s="1"/>
  <c r="I292" i="18"/>
  <c r="I300" i="18"/>
  <c r="L300" i="18" s="1"/>
  <c r="I304" i="18"/>
  <c r="L304" i="18" s="1"/>
  <c r="H304" i="18" s="1"/>
  <c r="I312" i="18"/>
  <c r="L312" i="18" s="1"/>
  <c r="H312" i="18" s="1"/>
  <c r="I316" i="18"/>
  <c r="I320" i="18"/>
  <c r="I328" i="18"/>
  <c r="L328" i="18" s="1"/>
  <c r="H328" i="18" s="1"/>
  <c r="I332" i="18"/>
  <c r="L332" i="18" s="1"/>
  <c r="H332" i="18" s="1"/>
  <c r="I336" i="18"/>
  <c r="K340" i="18"/>
  <c r="M340" i="18" s="1"/>
  <c r="K344" i="18"/>
  <c r="M344" i="18" s="1"/>
  <c r="J344" i="18" s="1"/>
  <c r="K348" i="18"/>
  <c r="M348" i="18" s="1"/>
  <c r="J348" i="18" s="1"/>
  <c r="K352" i="18"/>
  <c r="K356" i="18"/>
  <c r="K360" i="18"/>
  <c r="M360" i="18" s="1"/>
  <c r="J360" i="18" s="1"/>
  <c r="K364" i="18"/>
  <c r="M364" i="18" s="1"/>
  <c r="J364" i="18" s="1"/>
  <c r="K368" i="18"/>
  <c r="K372" i="18"/>
  <c r="M372" i="18" s="1"/>
  <c r="K376" i="18"/>
  <c r="M376" i="18" s="1"/>
  <c r="J376" i="18" s="1"/>
  <c r="K380" i="18"/>
  <c r="M380" i="18" s="1"/>
  <c r="J380" i="18" s="1"/>
  <c r="K384" i="18"/>
  <c r="K388" i="18"/>
  <c r="K392" i="18"/>
  <c r="M392" i="18" s="1"/>
  <c r="J392" i="18" s="1"/>
  <c r="K396" i="18"/>
  <c r="M396" i="18" s="1"/>
  <c r="J396" i="18" s="1"/>
  <c r="K400" i="18"/>
  <c r="K404" i="18"/>
  <c r="M404" i="18" s="1"/>
  <c r="K408" i="18"/>
  <c r="M408" i="18" s="1"/>
  <c r="J408" i="18" s="1"/>
  <c r="K412" i="18"/>
  <c r="M412" i="18" s="1"/>
  <c r="J412" i="18" s="1"/>
  <c r="K416" i="18"/>
  <c r="K420" i="18"/>
  <c r="K424" i="18"/>
  <c r="M424" i="18" s="1"/>
  <c r="J424" i="18" s="1"/>
  <c r="K428" i="18"/>
  <c r="M428" i="18" s="1"/>
  <c r="J428" i="18" s="1"/>
  <c r="K432" i="18"/>
  <c r="K436" i="18"/>
  <c r="M436" i="18" s="1"/>
  <c r="K440" i="18"/>
  <c r="M440" i="18" s="1"/>
  <c r="J440" i="18" s="1"/>
  <c r="K444" i="18"/>
  <c r="M444" i="18" s="1"/>
  <c r="J444" i="18" s="1"/>
  <c r="K448" i="18"/>
  <c r="K452" i="18"/>
  <c r="K456" i="18"/>
  <c r="M456" i="18" s="1"/>
  <c r="J456" i="18" s="1"/>
  <c r="K460" i="18"/>
  <c r="M460" i="18" s="1"/>
  <c r="J460" i="18" s="1"/>
  <c r="I452" i="18"/>
  <c r="I388" i="18"/>
  <c r="L388" i="18" s="1"/>
  <c r="I9" i="18"/>
  <c r="L9" i="18" s="1"/>
  <c r="H9" i="18" s="1"/>
  <c r="I41" i="18"/>
  <c r="L41" i="18" s="1"/>
  <c r="H41" i="18" s="1"/>
  <c r="I73" i="18"/>
  <c r="L73" i="18" s="1"/>
  <c r="H73" i="18" s="1"/>
  <c r="I161" i="18"/>
  <c r="L161" i="18" s="1"/>
  <c r="H161" i="18" s="1"/>
  <c r="I193" i="18"/>
  <c r="I225" i="18"/>
  <c r="L225" i="18" s="1"/>
  <c r="H225" i="18" s="1"/>
  <c r="I257" i="18"/>
  <c r="L257" i="18" s="1"/>
  <c r="H257" i="18" s="1"/>
  <c r="I289" i="18"/>
  <c r="L289" i="18" s="1"/>
  <c r="H289" i="18" s="1"/>
  <c r="I301" i="18"/>
  <c r="L301" i="18" s="1"/>
  <c r="I365" i="18"/>
  <c r="L365" i="18" s="1"/>
  <c r="K385" i="18"/>
  <c r="M385" i="18" s="1"/>
  <c r="I397" i="18"/>
  <c r="I441" i="18"/>
  <c r="L441" i="18" s="1"/>
  <c r="I461" i="18"/>
  <c r="L461" i="18" s="1"/>
  <c r="H461" i="18" s="1"/>
  <c r="K17" i="17"/>
  <c r="I29" i="17"/>
  <c r="K49" i="17"/>
  <c r="I61" i="17"/>
  <c r="K77" i="17"/>
  <c r="M77" i="17" s="1"/>
  <c r="J77" i="17" s="1"/>
  <c r="K125" i="17"/>
  <c r="K141" i="17"/>
  <c r="M141" i="17" s="1"/>
  <c r="J141" i="17" s="1"/>
  <c r="K157" i="17"/>
  <c r="K189" i="17"/>
  <c r="K197" i="17"/>
  <c r="M197" i="17" s="1"/>
  <c r="K205" i="17"/>
  <c r="M205" i="17" s="1"/>
  <c r="J205" i="17" s="1"/>
  <c r="I229" i="17"/>
  <c r="I237" i="17"/>
  <c r="L237" i="17" s="1"/>
  <c r="H237" i="17" s="1"/>
  <c r="I245" i="17"/>
  <c r="I253" i="17"/>
  <c r="L253" i="17" s="1"/>
  <c r="H253" i="17" s="1"/>
  <c r="I261" i="17"/>
  <c r="K265" i="17"/>
  <c r="K11" i="18"/>
  <c r="I15" i="18"/>
  <c r="L15" i="18" s="1"/>
  <c r="K19" i="18"/>
  <c r="M19" i="18" s="1"/>
  <c r="J19" i="18" s="1"/>
  <c r="K35" i="18"/>
  <c r="I39" i="18"/>
  <c r="K43" i="18"/>
  <c r="M43" i="18" s="1"/>
  <c r="J43" i="18" s="1"/>
  <c r="K51" i="18"/>
  <c r="K59" i="18"/>
  <c r="M59" i="18" s="1"/>
  <c r="K67" i="18"/>
  <c r="M67" i="18" s="1"/>
  <c r="J67" i="18" s="1"/>
  <c r="K75" i="18"/>
  <c r="I79" i="18"/>
  <c r="K83" i="18"/>
  <c r="M83" i="18" s="1"/>
  <c r="J83" i="18" s="1"/>
  <c r="K99" i="18"/>
  <c r="I103" i="18"/>
  <c r="L103" i="18" s="1"/>
  <c r="K107" i="18"/>
  <c r="M107" i="18" s="1"/>
  <c r="J107" i="18" s="1"/>
  <c r="K115" i="18"/>
  <c r="K123" i="18"/>
  <c r="K131" i="18"/>
  <c r="M131" i="18" s="1"/>
  <c r="J131" i="18" s="1"/>
  <c r="K143" i="18"/>
  <c r="K151" i="18"/>
  <c r="M151" i="18" s="1"/>
  <c r="K159" i="18"/>
  <c r="M159" i="18" s="1"/>
  <c r="J159" i="18" s="1"/>
  <c r="K183" i="18"/>
  <c r="K191" i="18"/>
  <c r="K199" i="18"/>
  <c r="M199" i="18" s="1"/>
  <c r="J199" i="18" s="1"/>
  <c r="K215" i="18"/>
  <c r="I223" i="18"/>
  <c r="L223" i="18" s="1"/>
  <c r="I227" i="18"/>
  <c r="L227" i="18" s="1"/>
  <c r="H227" i="18" s="1"/>
  <c r="K231" i="18"/>
  <c r="M231" i="18" s="1"/>
  <c r="J231" i="18" s="1"/>
  <c r="K239" i="18"/>
  <c r="I243" i="18"/>
  <c r="K247" i="18"/>
  <c r="M247" i="18" s="1"/>
  <c r="J247" i="18" s="1"/>
  <c r="I255" i="18"/>
  <c r="L255" i="18" s="1"/>
  <c r="H255" i="18" s="1"/>
  <c r="I259" i="18"/>
  <c r="K263" i="18"/>
  <c r="M263" i="18" s="1"/>
  <c r="K271" i="18"/>
  <c r="M271" i="18" s="1"/>
  <c r="J271" i="18" s="1"/>
  <c r="I275" i="18"/>
  <c r="L275" i="18" s="1"/>
  <c r="H275" i="18" s="1"/>
  <c r="K279" i="18"/>
  <c r="I287" i="18"/>
  <c r="I291" i="18"/>
  <c r="L291" i="18" s="1"/>
  <c r="H291" i="18" s="1"/>
  <c r="K295" i="18"/>
  <c r="M295" i="18" s="1"/>
  <c r="J295" i="18" s="1"/>
  <c r="K303" i="18"/>
  <c r="K307" i="18"/>
  <c r="M307" i="18" s="1"/>
  <c r="K311" i="18"/>
  <c r="M311" i="18" s="1"/>
  <c r="J311" i="18" s="1"/>
  <c r="K315" i="18"/>
  <c r="M315" i="18" s="1"/>
  <c r="J315" i="18" s="1"/>
  <c r="K319" i="18"/>
  <c r="K323" i="18"/>
  <c r="K327" i="18"/>
  <c r="M327" i="18" s="1"/>
  <c r="J327" i="18" s="1"/>
  <c r="K331" i="18"/>
  <c r="M331" i="18" s="1"/>
  <c r="J331" i="18" s="1"/>
  <c r="K335" i="18"/>
  <c r="K339" i="18"/>
  <c r="M339" i="18" s="1"/>
  <c r="K343" i="18"/>
  <c r="M343" i="18" s="1"/>
  <c r="J343" i="18" s="1"/>
  <c r="K347" i="18"/>
  <c r="M347" i="18" s="1"/>
  <c r="J347" i="18" s="1"/>
  <c r="K351" i="18"/>
  <c r="K355" i="18"/>
  <c r="K359" i="18"/>
  <c r="M359" i="18" s="1"/>
  <c r="J359" i="18" s="1"/>
  <c r="K363" i="18"/>
  <c r="M363" i="18" s="1"/>
  <c r="J363" i="18" s="1"/>
  <c r="K367" i="18"/>
  <c r="K371" i="18"/>
  <c r="M371" i="18" s="1"/>
  <c r="K375" i="18"/>
  <c r="M375" i="18" s="1"/>
  <c r="J375" i="18" s="1"/>
  <c r="K379" i="18"/>
  <c r="M379" i="18" s="1"/>
  <c r="J379" i="18" s="1"/>
  <c r="K383" i="18"/>
  <c r="K387" i="18"/>
  <c r="K391" i="18"/>
  <c r="M391" i="18" s="1"/>
  <c r="J391" i="18" s="1"/>
  <c r="K395" i="18"/>
  <c r="M395" i="18" s="1"/>
  <c r="J395" i="18" s="1"/>
  <c r="K399" i="18"/>
  <c r="K403" i="18"/>
  <c r="M403" i="18" s="1"/>
  <c r="K407" i="18"/>
  <c r="M407" i="18" s="1"/>
  <c r="J407" i="18" s="1"/>
  <c r="K411" i="18"/>
  <c r="M411" i="18" s="1"/>
  <c r="J411" i="18" s="1"/>
  <c r="I435" i="18"/>
  <c r="I459" i="18"/>
  <c r="E1687" i="16"/>
  <c r="E1769" i="16"/>
  <c r="I256" i="17"/>
  <c r="L256" i="17" s="1"/>
  <c r="I27" i="17"/>
  <c r="I25" i="18"/>
  <c r="L25" i="18" s="1"/>
  <c r="I57" i="18"/>
  <c r="L57" i="18" s="1"/>
  <c r="I89" i="18"/>
  <c r="L89" i="18" s="1"/>
  <c r="I145" i="18"/>
  <c r="L145" i="18" s="1"/>
  <c r="I177" i="18"/>
  <c r="L177" i="18" s="1"/>
  <c r="I209" i="18"/>
  <c r="L209" i="18" s="1"/>
  <c r="K417" i="18"/>
  <c r="E1611" i="16"/>
  <c r="E1615" i="16"/>
  <c r="E1619" i="16"/>
  <c r="E1631" i="16"/>
  <c r="E1635" i="16"/>
  <c r="E1643" i="16"/>
  <c r="E1651" i="16"/>
  <c r="E1659" i="16"/>
  <c r="E1663" i="16"/>
  <c r="E1671" i="16"/>
  <c r="E1675" i="16"/>
  <c r="E1679" i="16"/>
  <c r="E1689" i="16"/>
  <c r="E1693" i="16"/>
  <c r="E1699" i="16"/>
  <c r="E1709" i="16"/>
  <c r="E1713" i="16"/>
  <c r="E1717" i="16"/>
  <c r="E1727" i="16"/>
  <c r="E1731" i="16"/>
  <c r="E1735" i="16"/>
  <c r="E1743" i="16"/>
  <c r="E1747" i="16"/>
  <c r="E1751" i="16"/>
  <c r="E1759" i="16"/>
  <c r="E1763" i="16"/>
  <c r="E1767" i="16"/>
  <c r="E1777" i="16"/>
  <c r="E1781" i="16"/>
  <c r="E1783" i="16"/>
  <c r="E1791" i="16"/>
  <c r="I403" i="18"/>
  <c r="L403" i="18" s="1"/>
  <c r="H403" i="18" s="1"/>
  <c r="I375" i="18"/>
  <c r="I363" i="18"/>
  <c r="I343" i="18"/>
  <c r="L343" i="18" s="1"/>
  <c r="H343" i="18" s="1"/>
  <c r="I311" i="18"/>
  <c r="L311" i="18" s="1"/>
  <c r="H311" i="18" s="1"/>
  <c r="I279" i="18"/>
  <c r="I239" i="18"/>
  <c r="L239" i="18" s="1"/>
  <c r="I183" i="18"/>
  <c r="L183" i="18" s="1"/>
  <c r="H183" i="18" s="1"/>
  <c r="I107" i="18"/>
  <c r="L107" i="18" s="1"/>
  <c r="H107" i="18" s="1"/>
  <c r="I43" i="18"/>
  <c r="I249" i="17"/>
  <c r="K253" i="17"/>
  <c r="M253" i="17" s="1"/>
  <c r="I189" i="17"/>
  <c r="L189" i="17" s="1"/>
  <c r="I125" i="17"/>
  <c r="L125" i="17" s="1"/>
  <c r="E1626" i="16"/>
  <c r="K287" i="18"/>
  <c r="M287" i="18" s="1"/>
  <c r="J287" i="18" s="1"/>
  <c r="K223" i="18"/>
  <c r="M223" i="18" s="1"/>
  <c r="J223" i="18" s="1"/>
  <c r="K103" i="18"/>
  <c r="I456" i="18"/>
  <c r="L456" i="18" s="1"/>
  <c r="I424" i="18"/>
  <c r="L424" i="18" s="1"/>
  <c r="H424" i="18" s="1"/>
  <c r="I392" i="18"/>
  <c r="L392" i="18" s="1"/>
  <c r="H392" i="18" s="1"/>
  <c r="I376" i="18"/>
  <c r="I344" i="18"/>
  <c r="L344" i="18" s="1"/>
  <c r="K254" i="17"/>
  <c r="M254" i="17" s="1"/>
  <c r="I7" i="17"/>
  <c r="L7" i="17" s="1"/>
  <c r="I23" i="17"/>
  <c r="L23" i="17" s="1"/>
  <c r="I31" i="17"/>
  <c r="L31" i="17" s="1"/>
  <c r="I39" i="17"/>
  <c r="L39" i="17" s="1"/>
  <c r="I71" i="17"/>
  <c r="L71" i="17" s="1"/>
  <c r="I91" i="17"/>
  <c r="L91" i="17" s="1"/>
  <c r="I95" i="17"/>
  <c r="L95" i="17" s="1"/>
  <c r="I119" i="17"/>
  <c r="L119" i="17" s="1"/>
  <c r="I131" i="17"/>
  <c r="L131" i="17" s="1"/>
  <c r="I135" i="17"/>
  <c r="L135" i="17" s="1"/>
  <c r="I163" i="17"/>
  <c r="L163" i="17" s="1"/>
  <c r="I167" i="17"/>
  <c r="L167" i="17" s="1"/>
  <c r="I171" i="17"/>
  <c r="L171" i="17" s="1"/>
  <c r="I183" i="17"/>
  <c r="L183" i="17" s="1"/>
  <c r="I191" i="17"/>
  <c r="L191" i="17" s="1"/>
  <c r="I195" i="17"/>
  <c r="L195" i="17" s="1"/>
  <c r="I223" i="17"/>
  <c r="L223" i="17" s="1"/>
  <c r="K255" i="17"/>
  <c r="M255" i="17" s="1"/>
  <c r="K263" i="17"/>
  <c r="M263" i="17" s="1"/>
  <c r="I271" i="17"/>
  <c r="L271" i="17" s="1"/>
  <c r="I13" i="18"/>
  <c r="L13" i="18" s="1"/>
  <c r="I17" i="18"/>
  <c r="L17" i="18" s="1"/>
  <c r="I45" i="18"/>
  <c r="L45" i="18" s="1"/>
  <c r="I69" i="18"/>
  <c r="L69" i="18" s="1"/>
  <c r="I81" i="18"/>
  <c r="L81" i="18" s="1"/>
  <c r="I93" i="18"/>
  <c r="L93" i="18" s="1"/>
  <c r="I97" i="18"/>
  <c r="L97" i="18" s="1"/>
  <c r="I113" i="18"/>
  <c r="L113" i="18" s="1"/>
  <c r="I133" i="18"/>
  <c r="L133" i="18" s="1"/>
  <c r="I137" i="18"/>
  <c r="L137" i="18" s="1"/>
  <c r="I153" i="18"/>
  <c r="L153" i="18" s="1"/>
  <c r="I165" i="18"/>
  <c r="L165" i="18" s="1"/>
  <c r="I173" i="18"/>
  <c r="L173" i="18" s="1"/>
  <c r="I181" i="18"/>
  <c r="L181" i="18" s="1"/>
  <c r="I197" i="18"/>
  <c r="L197" i="18" s="1"/>
  <c r="I205" i="18"/>
  <c r="L205" i="18" s="1"/>
  <c r="I217" i="18"/>
  <c r="L217" i="18" s="1"/>
  <c r="I241" i="18"/>
  <c r="L241" i="18" s="1"/>
  <c r="I249" i="18"/>
  <c r="L249" i="18" s="1"/>
  <c r="I265" i="18"/>
  <c r="L265" i="18" s="1"/>
  <c r="I297" i="18"/>
  <c r="L297" i="18" s="1"/>
  <c r="I305" i="18"/>
  <c r="L305" i="18" s="1"/>
  <c r="K309" i="18"/>
  <c r="M309" i="18" s="1"/>
  <c r="K333" i="18"/>
  <c r="M333" i="18" s="1"/>
  <c r="K341" i="18"/>
  <c r="M341" i="18" s="1"/>
  <c r="K349" i="18"/>
  <c r="M349" i="18" s="1"/>
  <c r="I385" i="18"/>
  <c r="L385" i="18" s="1"/>
  <c r="K393" i="18"/>
  <c r="M393" i="18" s="1"/>
  <c r="K397" i="18"/>
  <c r="M397" i="18" s="1"/>
  <c r="K413" i="18"/>
  <c r="M413" i="18" s="1"/>
  <c r="K421" i="18"/>
  <c r="M421" i="18" s="1"/>
  <c r="K425" i="18"/>
  <c r="M425" i="18" s="1"/>
  <c r="K437" i="18"/>
  <c r="M437" i="18" s="1"/>
  <c r="K445" i="18"/>
  <c r="M445" i="18" s="1"/>
  <c r="K453" i="18"/>
  <c r="M453" i="18" s="1"/>
  <c r="K461" i="18"/>
  <c r="M461" i="18" s="1"/>
  <c r="I460" i="18"/>
  <c r="L460" i="18" s="1"/>
  <c r="I428" i="18"/>
  <c r="L428" i="18" s="1"/>
  <c r="I380" i="18"/>
  <c r="L380" i="18" s="1"/>
  <c r="I348" i="18"/>
  <c r="L348" i="18" s="1"/>
  <c r="K134" i="18"/>
  <c r="M134" i="18" s="1"/>
  <c r="K374" i="18"/>
  <c r="M374" i="18" s="1"/>
  <c r="I64" i="17"/>
  <c r="L64" i="17" s="1"/>
  <c r="I92" i="17"/>
  <c r="L92" i="17" s="1"/>
  <c r="I96" i="17"/>
  <c r="L96" i="17" s="1"/>
  <c r="I128" i="17"/>
  <c r="L128" i="17" s="1"/>
  <c r="I156" i="17"/>
  <c r="L156" i="17" s="1"/>
  <c r="I164" i="17"/>
  <c r="L164" i="17" s="1"/>
  <c r="I196" i="17"/>
  <c r="L196" i="17" s="1"/>
  <c r="I220" i="17"/>
  <c r="L220" i="17" s="1"/>
  <c r="I228" i="17"/>
  <c r="L228" i="17" s="1"/>
  <c r="I22" i="18"/>
  <c r="L22" i="18" s="1"/>
  <c r="I46" i="18"/>
  <c r="L46" i="18" s="1"/>
  <c r="I54" i="18"/>
  <c r="L54" i="18" s="1"/>
  <c r="I86" i="18"/>
  <c r="L86" i="18" s="1"/>
  <c r="I110" i="18"/>
  <c r="L110" i="18" s="1"/>
  <c r="I118" i="18"/>
  <c r="L118" i="18" s="1"/>
  <c r="I150" i="18"/>
  <c r="L150" i="18" s="1"/>
  <c r="I158" i="18"/>
  <c r="L158" i="18" s="1"/>
  <c r="I166" i="18"/>
  <c r="L166" i="18" s="1"/>
  <c r="I182" i="18"/>
  <c r="L182" i="18" s="1"/>
  <c r="I190" i="18"/>
  <c r="L190" i="18" s="1"/>
  <c r="I198" i="18"/>
  <c r="L198" i="18" s="1"/>
  <c r="I214" i="18"/>
  <c r="L214" i="18" s="1"/>
  <c r="I222" i="18"/>
  <c r="L222" i="18" s="1"/>
  <c r="I230" i="18"/>
  <c r="L230" i="18" s="1"/>
  <c r="I246" i="18"/>
  <c r="L246" i="18" s="1"/>
  <c r="I254" i="18"/>
  <c r="L254" i="18" s="1"/>
  <c r="I262" i="18"/>
  <c r="L262" i="18" s="1"/>
  <c r="I278" i="18"/>
  <c r="L278" i="18" s="1"/>
  <c r="I286" i="18"/>
  <c r="L286" i="18" s="1"/>
  <c r="I294" i="18"/>
  <c r="L294" i="18" s="1"/>
  <c r="I306" i="18"/>
  <c r="L306" i="18" s="1"/>
  <c r="I314" i="18"/>
  <c r="L314" i="18" s="1"/>
  <c r="H314" i="18" s="1"/>
  <c r="I322" i="18"/>
  <c r="L322" i="18" s="1"/>
  <c r="K362" i="18"/>
  <c r="M362" i="18" s="1"/>
  <c r="K415" i="18"/>
  <c r="M415" i="18" s="1"/>
  <c r="J415" i="18" s="1"/>
  <c r="K419" i="18"/>
  <c r="M419" i="18" s="1"/>
  <c r="J419" i="18" s="1"/>
  <c r="K423" i="18"/>
  <c r="K427" i="18"/>
  <c r="M427" i="18" s="1"/>
  <c r="K431" i="18"/>
  <c r="M431" i="18" s="1"/>
  <c r="J431" i="18" s="1"/>
  <c r="K435" i="18"/>
  <c r="M435" i="18" s="1"/>
  <c r="J435" i="18" s="1"/>
  <c r="K439" i="18"/>
  <c r="K443" i="18"/>
  <c r="M443" i="18" s="1"/>
  <c r="K447" i="18"/>
  <c r="M447" i="18" s="1"/>
  <c r="J447" i="18" s="1"/>
  <c r="K451" i="18"/>
  <c r="M451" i="18" s="1"/>
  <c r="J451" i="18" s="1"/>
  <c r="K455" i="18"/>
  <c r="K459" i="18"/>
  <c r="M459" i="18" s="1"/>
  <c r="I440" i="18"/>
  <c r="L440" i="18" s="1"/>
  <c r="H440" i="18" s="1"/>
  <c r="I408" i="18"/>
  <c r="L408" i="18" s="1"/>
  <c r="H408" i="18" s="1"/>
  <c r="I360" i="18"/>
  <c r="I11" i="17"/>
  <c r="L11" i="17" s="1"/>
  <c r="I19" i="17"/>
  <c r="L19" i="17" s="1"/>
  <c r="H19" i="17" s="1"/>
  <c r="I35" i="17"/>
  <c r="L35" i="17" s="1"/>
  <c r="H35" i="17" s="1"/>
  <c r="I47" i="17"/>
  <c r="L47" i="17" s="1"/>
  <c r="I51" i="17"/>
  <c r="L51" i="17" s="1"/>
  <c r="H51" i="17" s="1"/>
  <c r="I63" i="17"/>
  <c r="L63" i="17" s="1"/>
  <c r="H63" i="17" s="1"/>
  <c r="I75" i="17"/>
  <c r="L75" i="17" s="1"/>
  <c r="I79" i="17"/>
  <c r="L79" i="17" s="1"/>
  <c r="H79" i="17" s="1"/>
  <c r="I83" i="17"/>
  <c r="L83" i="17" s="1"/>
  <c r="H83" i="17" s="1"/>
  <c r="I99" i="17"/>
  <c r="L99" i="17" s="1"/>
  <c r="I107" i="17"/>
  <c r="L107" i="17" s="1"/>
  <c r="H107" i="17" s="1"/>
  <c r="I111" i="17"/>
  <c r="L111" i="17" s="1"/>
  <c r="H111" i="17" s="1"/>
  <c r="I123" i="17"/>
  <c r="L123" i="17" s="1"/>
  <c r="I127" i="17"/>
  <c r="L127" i="17" s="1"/>
  <c r="H127" i="17" s="1"/>
  <c r="I139" i="17"/>
  <c r="L139" i="17" s="1"/>
  <c r="H139" i="17" s="1"/>
  <c r="I147" i="17"/>
  <c r="L147" i="17" s="1"/>
  <c r="I151" i="17"/>
  <c r="L151" i="17" s="1"/>
  <c r="H151" i="17" s="1"/>
  <c r="I159" i="17"/>
  <c r="L159" i="17" s="1"/>
  <c r="H159" i="17" s="1"/>
  <c r="I187" i="17"/>
  <c r="L187" i="17" s="1"/>
  <c r="I199" i="17"/>
  <c r="L199" i="17" s="1"/>
  <c r="H199" i="17" s="1"/>
  <c r="I203" i="17"/>
  <c r="L203" i="17" s="1"/>
  <c r="H203" i="17" s="1"/>
  <c r="I211" i="17"/>
  <c r="L211" i="17" s="1"/>
  <c r="I219" i="17"/>
  <c r="L219" i="17" s="1"/>
  <c r="H219" i="17" s="1"/>
  <c r="I227" i="17"/>
  <c r="L227" i="17" s="1"/>
  <c r="H227" i="17" s="1"/>
  <c r="I239" i="17"/>
  <c r="L239" i="17" s="1"/>
  <c r="K247" i="17"/>
  <c r="M247" i="17" s="1"/>
  <c r="J247" i="17" s="1"/>
  <c r="I275" i="17"/>
  <c r="L275" i="17" s="1"/>
  <c r="H275" i="17" s="1"/>
  <c r="I29" i="18"/>
  <c r="L29" i="18" s="1"/>
  <c r="I33" i="18"/>
  <c r="L33" i="18" s="1"/>
  <c r="H33" i="18" s="1"/>
  <c r="I49" i="18"/>
  <c r="L49" i="18" s="1"/>
  <c r="H49" i="18" s="1"/>
  <c r="I61" i="18"/>
  <c r="L61" i="18" s="1"/>
  <c r="I65" i="18"/>
  <c r="L65" i="18" s="1"/>
  <c r="H65" i="18" s="1"/>
  <c r="I77" i="18"/>
  <c r="L77" i="18" s="1"/>
  <c r="H77" i="18" s="1"/>
  <c r="I109" i="18"/>
  <c r="L109" i="18" s="1"/>
  <c r="I117" i="18"/>
  <c r="L117" i="18" s="1"/>
  <c r="H117" i="18" s="1"/>
  <c r="I125" i="18"/>
  <c r="L125" i="18" s="1"/>
  <c r="H125" i="18" s="1"/>
  <c r="I149" i="18"/>
  <c r="L149" i="18" s="1"/>
  <c r="I169" i="18"/>
  <c r="L169" i="18" s="1"/>
  <c r="H169" i="18" s="1"/>
  <c r="I185" i="18"/>
  <c r="L185" i="18" s="1"/>
  <c r="H185" i="18" s="1"/>
  <c r="I213" i="18"/>
  <c r="L213" i="18" s="1"/>
  <c r="I221" i="18"/>
  <c r="L221" i="18" s="1"/>
  <c r="H221" i="18" s="1"/>
  <c r="I229" i="18"/>
  <c r="L229" i="18" s="1"/>
  <c r="H229" i="18" s="1"/>
  <c r="I253" i="18"/>
  <c r="L253" i="18" s="1"/>
  <c r="I261" i="18"/>
  <c r="L261" i="18" s="1"/>
  <c r="H261" i="18" s="1"/>
  <c r="I273" i="18"/>
  <c r="L273" i="18" s="1"/>
  <c r="H273" i="18" s="1"/>
  <c r="I285" i="18"/>
  <c r="L285" i="18" s="1"/>
  <c r="I293" i="18"/>
  <c r="L293" i="18" s="1"/>
  <c r="H293" i="18" s="1"/>
  <c r="K317" i="18"/>
  <c r="M317" i="18" s="1"/>
  <c r="J317" i="18" s="1"/>
  <c r="I337" i="18"/>
  <c r="L337" i="18" s="1"/>
  <c r="I353" i="18"/>
  <c r="L353" i="18" s="1"/>
  <c r="H353" i="18" s="1"/>
  <c r="K357" i="18"/>
  <c r="M357" i="18" s="1"/>
  <c r="J357" i="18" s="1"/>
  <c r="K373" i="18"/>
  <c r="M373" i="18" s="1"/>
  <c r="K381" i="18"/>
  <c r="M381" i="18" s="1"/>
  <c r="J381" i="18" s="1"/>
  <c r="I389" i="18"/>
  <c r="L389" i="18" s="1"/>
  <c r="H389" i="18" s="1"/>
  <c r="K409" i="18"/>
  <c r="M409" i="18" s="1"/>
  <c r="I417" i="18"/>
  <c r="L417" i="18" s="1"/>
  <c r="H417" i="18" s="1"/>
  <c r="K429" i="18"/>
  <c r="M429" i="18" s="1"/>
  <c r="J429" i="18" s="1"/>
  <c r="K441" i="18"/>
  <c r="I449" i="18"/>
  <c r="L449" i="18" s="1"/>
  <c r="I409" i="18"/>
  <c r="L409" i="18" s="1"/>
  <c r="H409" i="18" s="1"/>
  <c r="I444" i="18"/>
  <c r="L444" i="18" s="1"/>
  <c r="H444" i="18" s="1"/>
  <c r="I412" i="18"/>
  <c r="I396" i="18"/>
  <c r="L396" i="18" s="1"/>
  <c r="I364" i="18"/>
  <c r="L364" i="18" s="1"/>
  <c r="H364" i="18" s="1"/>
  <c r="E1692" i="16"/>
  <c r="K449" i="18"/>
  <c r="M449" i="18" s="1"/>
  <c r="I234" i="17"/>
  <c r="L234" i="17" s="1"/>
  <c r="I448" i="18"/>
  <c r="L448" i="18" s="1"/>
  <c r="I432" i="18"/>
  <c r="L432" i="18" s="1"/>
  <c r="I416" i="18"/>
  <c r="L416" i="18" s="1"/>
  <c r="I400" i="18"/>
  <c r="L400" i="18" s="1"/>
  <c r="I384" i="18"/>
  <c r="L384" i="18" s="1"/>
  <c r="I368" i="18"/>
  <c r="L368" i="18" s="1"/>
  <c r="I352" i="18"/>
  <c r="L352" i="18" s="1"/>
  <c r="I247" i="17"/>
  <c r="L247" i="17" s="1"/>
  <c r="K353" i="18"/>
  <c r="M353" i="18" s="1"/>
  <c r="I250" i="17"/>
  <c r="L250" i="17" s="1"/>
  <c r="H250" i="17" s="1"/>
  <c r="K406" i="18"/>
  <c r="M406" i="18" s="1"/>
  <c r="K251" i="17"/>
  <c r="I251" i="17"/>
  <c r="K259" i="17"/>
  <c r="M259" i="17" s="1"/>
  <c r="J259" i="17" s="1"/>
  <c r="I259" i="17"/>
  <c r="L259" i="17" s="1"/>
  <c r="H259" i="17" s="1"/>
  <c r="K329" i="18"/>
  <c r="I329" i="18"/>
  <c r="L329" i="18" s="1"/>
  <c r="K345" i="18"/>
  <c r="M345" i="18" s="1"/>
  <c r="J345" i="18" s="1"/>
  <c r="I345" i="18"/>
  <c r="L345" i="18" s="1"/>
  <c r="H345" i="18" s="1"/>
  <c r="K361" i="18"/>
  <c r="I361" i="18"/>
  <c r="K377" i="18"/>
  <c r="M377" i="18" s="1"/>
  <c r="J377" i="18" s="1"/>
  <c r="I377" i="18"/>
  <c r="L377" i="18" s="1"/>
  <c r="H377" i="18" s="1"/>
  <c r="K65" i="17"/>
  <c r="I65" i="17"/>
  <c r="L65" i="17" s="1"/>
  <c r="K81" i="17"/>
  <c r="M81" i="17" s="1"/>
  <c r="J81" i="17" s="1"/>
  <c r="I81" i="17"/>
  <c r="L81" i="17" s="1"/>
  <c r="H81" i="17" s="1"/>
  <c r="K97" i="17"/>
  <c r="I97" i="17"/>
  <c r="K113" i="17"/>
  <c r="M113" i="17" s="1"/>
  <c r="J113" i="17" s="1"/>
  <c r="I113" i="17"/>
  <c r="L113" i="17" s="1"/>
  <c r="H113" i="17" s="1"/>
  <c r="K129" i="17"/>
  <c r="I129" i="17"/>
  <c r="L129" i="17" s="1"/>
  <c r="K137" i="17"/>
  <c r="M137" i="17" s="1"/>
  <c r="J137" i="17" s="1"/>
  <c r="I137" i="17"/>
  <c r="L137" i="17" s="1"/>
  <c r="H137" i="17" s="1"/>
  <c r="K145" i="17"/>
  <c r="I145" i="17"/>
  <c r="K161" i="17"/>
  <c r="M161" i="17" s="1"/>
  <c r="J161" i="17" s="1"/>
  <c r="I161" i="17"/>
  <c r="L161" i="17" s="1"/>
  <c r="H161" i="17" s="1"/>
  <c r="K169" i="17"/>
  <c r="I169" i="17"/>
  <c r="L169" i="17" s="1"/>
  <c r="K185" i="17"/>
  <c r="M185" i="17" s="1"/>
  <c r="J185" i="17" s="1"/>
  <c r="I185" i="17"/>
  <c r="L185" i="17" s="1"/>
  <c r="H185" i="17" s="1"/>
  <c r="K209" i="17"/>
  <c r="I209" i="17"/>
  <c r="K269" i="17"/>
  <c r="M269" i="17" s="1"/>
  <c r="J269" i="17" s="1"/>
  <c r="I269" i="17"/>
  <c r="L269" i="17" s="1"/>
  <c r="H269" i="17" s="1"/>
  <c r="K31" i="18"/>
  <c r="I31" i="18"/>
  <c r="L31" i="18" s="1"/>
  <c r="I55" i="18"/>
  <c r="L55" i="18" s="1"/>
  <c r="H55" i="18" s="1"/>
  <c r="K55" i="18"/>
  <c r="M55" i="18" s="1"/>
  <c r="J55" i="18" s="1"/>
  <c r="K63" i="18"/>
  <c r="I63" i="18"/>
  <c r="I87" i="18"/>
  <c r="L87" i="18" s="1"/>
  <c r="H87" i="18" s="1"/>
  <c r="K87" i="18"/>
  <c r="M87" i="18" s="1"/>
  <c r="J87" i="18" s="1"/>
  <c r="K95" i="18"/>
  <c r="I95" i="18"/>
  <c r="L95" i="18" s="1"/>
  <c r="I119" i="18"/>
  <c r="L119" i="18" s="1"/>
  <c r="H119" i="18" s="1"/>
  <c r="K119" i="18"/>
  <c r="M119" i="18" s="1"/>
  <c r="J119" i="18" s="1"/>
  <c r="K127" i="18"/>
  <c r="I127" i="18"/>
  <c r="K139" i="18"/>
  <c r="M139" i="18" s="1"/>
  <c r="J139" i="18" s="1"/>
  <c r="I139" i="18"/>
  <c r="L139" i="18" s="1"/>
  <c r="H139" i="18" s="1"/>
  <c r="K147" i="18"/>
  <c r="I147" i="18"/>
  <c r="L147" i="18" s="1"/>
  <c r="K155" i="18"/>
  <c r="M155" i="18" s="1"/>
  <c r="J155" i="18" s="1"/>
  <c r="I155" i="18"/>
  <c r="L155" i="18" s="1"/>
  <c r="H155" i="18" s="1"/>
  <c r="K163" i="18"/>
  <c r="I163" i="18"/>
  <c r="K171" i="18"/>
  <c r="M171" i="18" s="1"/>
  <c r="J171" i="18" s="1"/>
  <c r="I171" i="18"/>
  <c r="L171" i="18" s="1"/>
  <c r="H171" i="18" s="1"/>
  <c r="K179" i="18"/>
  <c r="I179" i="18"/>
  <c r="L179" i="18" s="1"/>
  <c r="K187" i="18"/>
  <c r="M187" i="18" s="1"/>
  <c r="J187" i="18" s="1"/>
  <c r="I187" i="18"/>
  <c r="L187" i="18" s="1"/>
  <c r="H187" i="18" s="1"/>
  <c r="K195" i="18"/>
  <c r="I195" i="18"/>
  <c r="K203" i="18"/>
  <c r="M203" i="18" s="1"/>
  <c r="J203" i="18" s="1"/>
  <c r="I203" i="18"/>
  <c r="L203" i="18" s="1"/>
  <c r="H203" i="18" s="1"/>
  <c r="K211" i="18"/>
  <c r="I211" i="18"/>
  <c r="L211" i="18" s="1"/>
  <c r="K219" i="18"/>
  <c r="M219" i="18" s="1"/>
  <c r="J219" i="18" s="1"/>
  <c r="I219" i="18"/>
  <c r="L219" i="18" s="1"/>
  <c r="H219" i="18" s="1"/>
  <c r="K235" i="18"/>
  <c r="I235" i="18"/>
  <c r="K251" i="18"/>
  <c r="M251" i="18" s="1"/>
  <c r="J251" i="18" s="1"/>
  <c r="I251" i="18"/>
  <c r="L251" i="18" s="1"/>
  <c r="H251" i="18" s="1"/>
  <c r="K267" i="18"/>
  <c r="I267" i="18"/>
  <c r="L267" i="18" s="1"/>
  <c r="K283" i="18"/>
  <c r="M283" i="18" s="1"/>
  <c r="J283" i="18" s="1"/>
  <c r="I283" i="18"/>
  <c r="L283" i="18" s="1"/>
  <c r="H283" i="18" s="1"/>
  <c r="K299" i="18"/>
  <c r="I299" i="18"/>
  <c r="I453" i="18"/>
  <c r="L453" i="18" s="1"/>
  <c r="H453" i="18" s="1"/>
  <c r="K239" i="17"/>
  <c r="M239" i="17" s="1"/>
  <c r="J239" i="17" s="1"/>
  <c r="K389" i="18"/>
  <c r="K325" i="18"/>
  <c r="M325" i="18" s="1"/>
  <c r="K410" i="18"/>
  <c r="M410" i="18" s="1"/>
  <c r="K346" i="18"/>
  <c r="M346" i="18" s="1"/>
  <c r="I12" i="17"/>
  <c r="I20" i="17"/>
  <c r="I28" i="17"/>
  <c r="L28" i="17" s="1"/>
  <c r="I36" i="17"/>
  <c r="L36" i="17" s="1"/>
  <c r="I52" i="17"/>
  <c r="I56" i="17"/>
  <c r="L56" i="17" s="1"/>
  <c r="I68" i="17"/>
  <c r="L68" i="17" s="1"/>
  <c r="I84" i="17"/>
  <c r="L84" i="17" s="1"/>
  <c r="I100" i="17"/>
  <c r="I116" i="17"/>
  <c r="I136" i="17"/>
  <c r="L136" i="17" s="1"/>
  <c r="I148" i="17"/>
  <c r="L148" i="17" s="1"/>
  <c r="I184" i="17"/>
  <c r="I192" i="17"/>
  <c r="L192" i="17" s="1"/>
  <c r="I200" i="17"/>
  <c r="L200" i="17" s="1"/>
  <c r="I208" i="17"/>
  <c r="L208" i="17" s="1"/>
  <c r="I272" i="17"/>
  <c r="I10" i="18"/>
  <c r="I18" i="18"/>
  <c r="L18" i="18" s="1"/>
  <c r="I34" i="18"/>
  <c r="L34" i="18" s="1"/>
  <c r="I42" i="18"/>
  <c r="I50" i="18"/>
  <c r="L50" i="18" s="1"/>
  <c r="I58" i="18"/>
  <c r="L58" i="18" s="1"/>
  <c r="I66" i="18"/>
  <c r="L66" i="18" s="1"/>
  <c r="I74" i="18"/>
  <c r="I82" i="18"/>
  <c r="I90" i="18"/>
  <c r="L90" i="18" s="1"/>
  <c r="I98" i="18"/>
  <c r="L98" i="18" s="1"/>
  <c r="I106" i="18"/>
  <c r="I114" i="18"/>
  <c r="L114" i="18" s="1"/>
  <c r="I122" i="18"/>
  <c r="L122" i="18" s="1"/>
  <c r="I130" i="18"/>
  <c r="L130" i="18" s="1"/>
  <c r="K350" i="18"/>
  <c r="K354" i="18"/>
  <c r="K366" i="18"/>
  <c r="M366" i="18" s="1"/>
  <c r="K370" i="18"/>
  <c r="M370" i="18" s="1"/>
  <c r="K382" i="18"/>
  <c r="K386" i="18"/>
  <c r="M386" i="18" s="1"/>
  <c r="K398" i="18"/>
  <c r="M398" i="18" s="1"/>
  <c r="K402" i="18"/>
  <c r="M402" i="18" s="1"/>
  <c r="K414" i="18"/>
  <c r="K418" i="18"/>
  <c r="K430" i="18"/>
  <c r="M430" i="18" s="1"/>
  <c r="K434" i="18"/>
  <c r="M434" i="18" s="1"/>
  <c r="K446" i="18"/>
  <c r="K450" i="18"/>
  <c r="M450" i="18" s="1"/>
  <c r="K470" i="18"/>
  <c r="M470" i="18" s="1"/>
  <c r="J470" i="18" s="1"/>
  <c r="I457" i="18"/>
  <c r="L457" i="18" s="1"/>
  <c r="H457" i="18" s="1"/>
  <c r="I445" i="18"/>
  <c r="I425" i="18"/>
  <c r="I413" i="18"/>
  <c r="L413" i="18" s="1"/>
  <c r="H413" i="18" s="1"/>
  <c r="I393" i="18"/>
  <c r="L393" i="18" s="1"/>
  <c r="H393" i="18" s="1"/>
  <c r="I381" i="18"/>
  <c r="I359" i="18"/>
  <c r="L359" i="18" s="1"/>
  <c r="I349" i="18"/>
  <c r="L349" i="18" s="1"/>
  <c r="H349" i="18" s="1"/>
  <c r="I339" i="18"/>
  <c r="L339" i="18" s="1"/>
  <c r="H339" i="18" s="1"/>
  <c r="I327" i="18"/>
  <c r="I317" i="18"/>
  <c r="I307" i="18"/>
  <c r="L307" i="18" s="1"/>
  <c r="H307" i="18" s="1"/>
  <c r="K305" i="18"/>
  <c r="M305" i="18" s="1"/>
  <c r="J305" i="18" s="1"/>
  <c r="I295" i="18"/>
  <c r="I263" i="18"/>
  <c r="L263" i="18" s="1"/>
  <c r="I231" i="18"/>
  <c r="L231" i="18" s="1"/>
  <c r="H231" i="18" s="1"/>
  <c r="I255" i="17"/>
  <c r="L255" i="17" s="1"/>
  <c r="H255" i="17" s="1"/>
  <c r="K261" i="17"/>
  <c r="K245" i="17"/>
  <c r="I213" i="17"/>
  <c r="L213" i="17" s="1"/>
  <c r="H213" i="17" s="1"/>
  <c r="I197" i="17"/>
  <c r="L197" i="17" s="1"/>
  <c r="H197" i="17" s="1"/>
  <c r="I181" i="17"/>
  <c r="I149" i="17"/>
  <c r="L149" i="17" s="1"/>
  <c r="I133" i="17"/>
  <c r="L133" i="17" s="1"/>
  <c r="H133" i="17" s="1"/>
  <c r="I117" i="17"/>
  <c r="L117" i="17" s="1"/>
  <c r="H117" i="17" s="1"/>
  <c r="I101" i="17"/>
  <c r="I85" i="17"/>
  <c r="I69" i="17"/>
  <c r="L69" i="17" s="1"/>
  <c r="H69" i="17" s="1"/>
  <c r="K433" i="18"/>
  <c r="M433" i="18" s="1"/>
  <c r="J433" i="18" s="1"/>
  <c r="K401" i="18"/>
  <c r="K369" i="18"/>
  <c r="M369" i="18" s="1"/>
  <c r="K337" i="18"/>
  <c r="M337" i="18" s="1"/>
  <c r="J337" i="18" s="1"/>
  <c r="K71" i="18"/>
  <c r="M71" i="18" s="1"/>
  <c r="J71" i="18" s="1"/>
  <c r="K7" i="18"/>
  <c r="K454" i="18"/>
  <c r="K422" i="18"/>
  <c r="M422" i="18" s="1"/>
  <c r="K390" i="18"/>
  <c r="M390" i="18" s="1"/>
  <c r="K235" i="17"/>
  <c r="I235" i="17"/>
  <c r="L235" i="17" s="1"/>
  <c r="K243" i="17"/>
  <c r="M243" i="17" s="1"/>
  <c r="J243" i="17" s="1"/>
  <c r="I243" i="17"/>
  <c r="L243" i="17" s="1"/>
  <c r="H243" i="17" s="1"/>
  <c r="K313" i="18"/>
  <c r="I313" i="18"/>
  <c r="K73" i="17"/>
  <c r="M73" i="17" s="1"/>
  <c r="J73" i="17" s="1"/>
  <c r="I73" i="17"/>
  <c r="L73" i="17" s="1"/>
  <c r="H73" i="17" s="1"/>
  <c r="K89" i="17"/>
  <c r="I89" i="17"/>
  <c r="L89" i="17" s="1"/>
  <c r="K105" i="17"/>
  <c r="M105" i="17" s="1"/>
  <c r="J105" i="17" s="1"/>
  <c r="I105" i="17"/>
  <c r="L105" i="17" s="1"/>
  <c r="H105" i="17" s="1"/>
  <c r="K121" i="17"/>
  <c r="I121" i="17"/>
  <c r="K153" i="17"/>
  <c r="M153" i="17" s="1"/>
  <c r="J153" i="17" s="1"/>
  <c r="I153" i="17"/>
  <c r="L153" i="17" s="1"/>
  <c r="H153" i="17" s="1"/>
  <c r="K177" i="17"/>
  <c r="I177" i="17"/>
  <c r="L177" i="17" s="1"/>
  <c r="K193" i="17"/>
  <c r="M193" i="17" s="1"/>
  <c r="J193" i="17" s="1"/>
  <c r="I193" i="17"/>
  <c r="L193" i="17" s="1"/>
  <c r="H193" i="17" s="1"/>
  <c r="K201" i="17"/>
  <c r="I201" i="17"/>
  <c r="K217" i="17"/>
  <c r="M217" i="17" s="1"/>
  <c r="J217" i="17" s="1"/>
  <c r="I217" i="17"/>
  <c r="L217" i="17" s="1"/>
  <c r="H217" i="17" s="1"/>
  <c r="K225" i="17"/>
  <c r="I225" i="17"/>
  <c r="L225" i="17" s="1"/>
  <c r="K233" i="17"/>
  <c r="M233" i="17" s="1"/>
  <c r="J233" i="17" s="1"/>
  <c r="I233" i="17"/>
  <c r="L233" i="17" s="1"/>
  <c r="H233" i="17" s="1"/>
  <c r="I23" i="18"/>
  <c r="K23" i="18"/>
  <c r="I421" i="18"/>
  <c r="L421" i="18" s="1"/>
  <c r="H421" i="18" s="1"/>
  <c r="I357" i="18"/>
  <c r="L357" i="18" s="1"/>
  <c r="H357" i="18" s="1"/>
  <c r="K442" i="18"/>
  <c r="K378" i="18"/>
  <c r="M378" i="18" s="1"/>
  <c r="I8" i="17"/>
  <c r="L8" i="17" s="1"/>
  <c r="I16" i="17"/>
  <c r="L16" i="17" s="1"/>
  <c r="I24" i="17"/>
  <c r="I32" i="17"/>
  <c r="I40" i="17"/>
  <c r="L40" i="17" s="1"/>
  <c r="I72" i="17"/>
  <c r="L72" i="17" s="1"/>
  <c r="I88" i="17"/>
  <c r="I104" i="17"/>
  <c r="L104" i="17" s="1"/>
  <c r="I120" i="17"/>
  <c r="L120" i="17" s="1"/>
  <c r="I132" i="17"/>
  <c r="L132" i="17" s="1"/>
  <c r="I152" i="17"/>
  <c r="I160" i="17"/>
  <c r="I168" i="17"/>
  <c r="L168" i="17" s="1"/>
  <c r="I176" i="17"/>
  <c r="L176" i="17" s="1"/>
  <c r="I216" i="17"/>
  <c r="I224" i="17"/>
  <c r="L224" i="17" s="1"/>
  <c r="I232" i="17"/>
  <c r="L232" i="17" s="1"/>
  <c r="I240" i="17"/>
  <c r="L240" i="17" s="1"/>
  <c r="I248" i="17"/>
  <c r="K256" i="17"/>
  <c r="I264" i="17"/>
  <c r="L264" i="17" s="1"/>
  <c r="I26" i="18"/>
  <c r="L26" i="18" s="1"/>
  <c r="I437" i="18"/>
  <c r="I405" i="18"/>
  <c r="L405" i="18" s="1"/>
  <c r="I458" i="18"/>
  <c r="L458" i="18" s="1"/>
  <c r="I426" i="18"/>
  <c r="L426" i="18" s="1"/>
  <c r="I394" i="18"/>
  <c r="I373" i="18"/>
  <c r="I341" i="18"/>
  <c r="L341" i="18" s="1"/>
  <c r="H341" i="18" s="1"/>
  <c r="I331" i="18"/>
  <c r="L331" i="18" s="1"/>
  <c r="H331" i="18" s="1"/>
  <c r="I319" i="18"/>
  <c r="I309" i="18"/>
  <c r="L309" i="18" s="1"/>
  <c r="I207" i="18"/>
  <c r="L207" i="18" s="1"/>
  <c r="H207" i="18" s="1"/>
  <c r="I191" i="18"/>
  <c r="L191" i="18" s="1"/>
  <c r="H191" i="18" s="1"/>
  <c r="I159" i="18"/>
  <c r="I143" i="18"/>
  <c r="I131" i="18"/>
  <c r="L131" i="18" s="1"/>
  <c r="H131" i="18" s="1"/>
  <c r="I115" i="18"/>
  <c r="L115" i="18" s="1"/>
  <c r="H115" i="18" s="1"/>
  <c r="I99" i="18"/>
  <c r="I83" i="18"/>
  <c r="L83" i="18" s="1"/>
  <c r="I67" i="18"/>
  <c r="L67" i="18" s="1"/>
  <c r="H67" i="18" s="1"/>
  <c r="I51" i="18"/>
  <c r="L51" i="18" s="1"/>
  <c r="H51" i="18" s="1"/>
  <c r="I35" i="18"/>
  <c r="I19" i="18"/>
  <c r="I273" i="17"/>
  <c r="L273" i="17" s="1"/>
  <c r="H273" i="17" s="1"/>
  <c r="I257" i="17"/>
  <c r="L257" i="17" s="1"/>
  <c r="H257" i="17" s="1"/>
  <c r="I241" i="17"/>
  <c r="K275" i="18"/>
  <c r="M275" i="18" s="1"/>
  <c r="K243" i="18"/>
  <c r="M243" i="18" s="1"/>
  <c r="J243" i="18" s="1"/>
  <c r="K79" i="18"/>
  <c r="M79" i="18" s="1"/>
  <c r="J79" i="18" s="1"/>
  <c r="K15" i="18"/>
  <c r="I455" i="18"/>
  <c r="I447" i="18"/>
  <c r="L447" i="18" s="1"/>
  <c r="H447" i="18" s="1"/>
  <c r="I439" i="18"/>
  <c r="L439" i="18" s="1"/>
  <c r="H439" i="18" s="1"/>
  <c r="I431" i="18"/>
  <c r="I423" i="18"/>
  <c r="L423" i="18" s="1"/>
  <c r="I415" i="18"/>
  <c r="L415" i="18" s="1"/>
  <c r="H415" i="18" s="1"/>
  <c r="I407" i="18"/>
  <c r="L407" i="18" s="1"/>
  <c r="H407" i="18" s="1"/>
  <c r="I399" i="18"/>
  <c r="I391" i="18"/>
  <c r="K7" i="17"/>
  <c r="M7" i="17" s="1"/>
  <c r="K11" i="17"/>
  <c r="M11" i="17" s="1"/>
  <c r="K15" i="17"/>
  <c r="M15" i="17" s="1"/>
  <c r="K19" i="17"/>
  <c r="M19" i="17" s="1"/>
  <c r="K23" i="17"/>
  <c r="M23" i="17" s="1"/>
  <c r="K27" i="17"/>
  <c r="M27" i="17" s="1"/>
  <c r="K31" i="17"/>
  <c r="M31" i="17" s="1"/>
  <c r="K35" i="17"/>
  <c r="M35" i="17" s="1"/>
  <c r="J35" i="17" s="1"/>
  <c r="K39" i="17"/>
  <c r="M39" i="17" s="1"/>
  <c r="K43" i="17"/>
  <c r="M43" i="17" s="1"/>
  <c r="K47" i="17"/>
  <c r="M47" i="17" s="1"/>
  <c r="K51" i="17"/>
  <c r="M51" i="17" s="1"/>
  <c r="K55" i="17"/>
  <c r="M55" i="17" s="1"/>
  <c r="K59" i="17"/>
  <c r="M59" i="17" s="1"/>
  <c r="K63" i="17"/>
  <c r="M63" i="17" s="1"/>
  <c r="K67" i="17"/>
  <c r="M67" i="17" s="1"/>
  <c r="J67" i="17" s="1"/>
  <c r="K71" i="17"/>
  <c r="M71" i="17" s="1"/>
  <c r="K75" i="17"/>
  <c r="M75" i="17" s="1"/>
  <c r="K79" i="17"/>
  <c r="M79" i="17" s="1"/>
  <c r="K83" i="17"/>
  <c r="M83" i="17" s="1"/>
  <c r="K87" i="17"/>
  <c r="M87" i="17" s="1"/>
  <c r="K91" i="17"/>
  <c r="M91" i="17" s="1"/>
  <c r="K95" i="17"/>
  <c r="M95" i="17" s="1"/>
  <c r="K99" i="17"/>
  <c r="M99" i="17" s="1"/>
  <c r="J99" i="17" s="1"/>
  <c r="K103" i="17"/>
  <c r="M103" i="17" s="1"/>
  <c r="K107" i="17"/>
  <c r="M107" i="17" s="1"/>
  <c r="K111" i="17"/>
  <c r="M111" i="17" s="1"/>
  <c r="K115" i="17"/>
  <c r="M115" i="17" s="1"/>
  <c r="K119" i="17"/>
  <c r="M119" i="17" s="1"/>
  <c r="K123" i="17"/>
  <c r="M123" i="17" s="1"/>
  <c r="K127" i="17"/>
  <c r="M127" i="17" s="1"/>
  <c r="K131" i="17"/>
  <c r="M131" i="17" s="1"/>
  <c r="J131" i="17" s="1"/>
  <c r="K135" i="17"/>
  <c r="M135" i="17" s="1"/>
  <c r="K139" i="17"/>
  <c r="M139" i="17" s="1"/>
  <c r="K143" i="17"/>
  <c r="M143" i="17" s="1"/>
  <c r="K147" i="17"/>
  <c r="M147" i="17" s="1"/>
  <c r="K151" i="17"/>
  <c r="M151" i="17" s="1"/>
  <c r="K155" i="17"/>
  <c r="M155" i="17" s="1"/>
  <c r="K159" i="17"/>
  <c r="M159" i="17" s="1"/>
  <c r="K163" i="17"/>
  <c r="M163" i="17" s="1"/>
  <c r="J163" i="17" s="1"/>
  <c r="K167" i="17"/>
  <c r="M167" i="17" s="1"/>
  <c r="K171" i="17"/>
  <c r="M171" i="17" s="1"/>
  <c r="K175" i="17"/>
  <c r="M175" i="17" s="1"/>
  <c r="K179" i="17"/>
  <c r="M179" i="17" s="1"/>
  <c r="K183" i="17"/>
  <c r="M183" i="17" s="1"/>
  <c r="K187" i="17"/>
  <c r="M187" i="17" s="1"/>
  <c r="K191" i="17"/>
  <c r="M191" i="17" s="1"/>
  <c r="K195" i="17"/>
  <c r="M195" i="17" s="1"/>
  <c r="J195" i="17" s="1"/>
  <c r="K199" i="17"/>
  <c r="M199" i="17" s="1"/>
  <c r="K203" i="17"/>
  <c r="M203" i="17" s="1"/>
  <c r="K207" i="17"/>
  <c r="M207" i="17" s="1"/>
  <c r="K211" i="17"/>
  <c r="M211" i="17" s="1"/>
  <c r="K215" i="17"/>
  <c r="M215" i="17" s="1"/>
  <c r="K219" i="17"/>
  <c r="M219" i="17" s="1"/>
  <c r="K223" i="17"/>
  <c r="M223" i="17" s="1"/>
  <c r="K227" i="17"/>
  <c r="M227" i="17" s="1"/>
  <c r="J227" i="17" s="1"/>
  <c r="K231" i="17"/>
  <c r="M231" i="17" s="1"/>
  <c r="K267" i="17"/>
  <c r="M267" i="17" s="1"/>
  <c r="K271" i="17"/>
  <c r="M271" i="17" s="1"/>
  <c r="K275" i="17"/>
  <c r="M275" i="17" s="1"/>
  <c r="K9" i="18"/>
  <c r="M9" i="18" s="1"/>
  <c r="K13" i="18"/>
  <c r="M13" i="18" s="1"/>
  <c r="K17" i="18"/>
  <c r="M17" i="18" s="1"/>
  <c r="K21" i="18"/>
  <c r="M21" i="18" s="1"/>
  <c r="J21" i="18" s="1"/>
  <c r="K25" i="18"/>
  <c r="M25" i="18" s="1"/>
  <c r="K29" i="18"/>
  <c r="M29" i="18" s="1"/>
  <c r="K33" i="18"/>
  <c r="M33" i="18" s="1"/>
  <c r="K37" i="18"/>
  <c r="M37" i="18" s="1"/>
  <c r="K41" i="18"/>
  <c r="M41" i="18" s="1"/>
  <c r="K45" i="18"/>
  <c r="M45" i="18" s="1"/>
  <c r="K49" i="18"/>
  <c r="M49" i="18" s="1"/>
  <c r="K53" i="18"/>
  <c r="M53" i="18" s="1"/>
  <c r="J53" i="18" s="1"/>
  <c r="K57" i="18"/>
  <c r="M57" i="18" s="1"/>
  <c r="K61" i="18"/>
  <c r="M61" i="18" s="1"/>
  <c r="K65" i="18"/>
  <c r="M65" i="18" s="1"/>
  <c r="K69" i="18"/>
  <c r="M69" i="18" s="1"/>
  <c r="K73" i="18"/>
  <c r="M73" i="18" s="1"/>
  <c r="K77" i="18"/>
  <c r="M77" i="18" s="1"/>
  <c r="K81" i="18"/>
  <c r="M81" i="18" s="1"/>
  <c r="K85" i="18"/>
  <c r="M85" i="18" s="1"/>
  <c r="J85" i="18" s="1"/>
  <c r="K89" i="18"/>
  <c r="M89" i="18" s="1"/>
  <c r="K93" i="18"/>
  <c r="M93" i="18" s="1"/>
  <c r="K97" i="18"/>
  <c r="M97" i="18" s="1"/>
  <c r="K101" i="18"/>
  <c r="M101" i="18" s="1"/>
  <c r="K105" i="18"/>
  <c r="M105" i="18" s="1"/>
  <c r="K109" i="18"/>
  <c r="M109" i="18" s="1"/>
  <c r="K113" i="18"/>
  <c r="M113" i="18" s="1"/>
  <c r="K117" i="18"/>
  <c r="M117" i="18" s="1"/>
  <c r="J117" i="18" s="1"/>
  <c r="K121" i="18"/>
  <c r="M121" i="18" s="1"/>
  <c r="K125" i="18"/>
  <c r="M125" i="18" s="1"/>
  <c r="K129" i="18"/>
  <c r="M129" i="18" s="1"/>
  <c r="K133" i="18"/>
  <c r="M133" i="18" s="1"/>
  <c r="K137" i="18"/>
  <c r="M137" i="18" s="1"/>
  <c r="K141" i="18"/>
  <c r="M141" i="18" s="1"/>
  <c r="K145" i="18"/>
  <c r="M145" i="18" s="1"/>
  <c r="K149" i="18"/>
  <c r="M149" i="18" s="1"/>
  <c r="J149" i="18" s="1"/>
  <c r="K153" i="18"/>
  <c r="M153" i="18" s="1"/>
  <c r="K157" i="18"/>
  <c r="M157" i="18" s="1"/>
  <c r="K161" i="18"/>
  <c r="M161" i="18" s="1"/>
  <c r="K165" i="18"/>
  <c r="M165" i="18" s="1"/>
  <c r="K169" i="18"/>
  <c r="M169" i="18" s="1"/>
  <c r="K173" i="18"/>
  <c r="M173" i="18" s="1"/>
  <c r="K177" i="18"/>
  <c r="M177" i="18" s="1"/>
  <c r="K181" i="18"/>
  <c r="M181" i="18" s="1"/>
  <c r="J181" i="18" s="1"/>
  <c r="K185" i="18"/>
  <c r="M185" i="18" s="1"/>
  <c r="K189" i="18"/>
  <c r="M189" i="18" s="1"/>
  <c r="K193" i="18"/>
  <c r="M193" i="18" s="1"/>
  <c r="K197" i="18"/>
  <c r="M197" i="18" s="1"/>
  <c r="K201" i="18"/>
  <c r="M201" i="18" s="1"/>
  <c r="K205" i="18"/>
  <c r="M205" i="18" s="1"/>
  <c r="K209" i="18"/>
  <c r="M209" i="18" s="1"/>
  <c r="K213" i="18"/>
  <c r="M213" i="18" s="1"/>
  <c r="J213" i="18" s="1"/>
  <c r="K217" i="18"/>
  <c r="M217" i="18" s="1"/>
  <c r="K221" i="18"/>
  <c r="M221" i="18" s="1"/>
  <c r="K225" i="18"/>
  <c r="M225" i="18" s="1"/>
  <c r="K229" i="18"/>
  <c r="M229" i="18" s="1"/>
  <c r="K233" i="18"/>
  <c r="M233" i="18" s="1"/>
  <c r="K237" i="18"/>
  <c r="M237" i="18" s="1"/>
  <c r="K241" i="18"/>
  <c r="M241" i="18" s="1"/>
  <c r="K245" i="18"/>
  <c r="M245" i="18" s="1"/>
  <c r="J245" i="18" s="1"/>
  <c r="K249" i="18"/>
  <c r="M249" i="18" s="1"/>
  <c r="K253" i="18"/>
  <c r="M253" i="18" s="1"/>
  <c r="K257" i="18"/>
  <c r="M257" i="18" s="1"/>
  <c r="K261" i="18"/>
  <c r="M261" i="18" s="1"/>
  <c r="K265" i="18"/>
  <c r="M265" i="18" s="1"/>
  <c r="K269" i="18"/>
  <c r="M269" i="18" s="1"/>
  <c r="K273" i="18"/>
  <c r="M273" i="18" s="1"/>
  <c r="K277" i="18"/>
  <c r="M277" i="18" s="1"/>
  <c r="J277" i="18" s="1"/>
  <c r="K281" i="18"/>
  <c r="M281" i="18" s="1"/>
  <c r="K285" i="18"/>
  <c r="M285" i="18" s="1"/>
  <c r="K289" i="18"/>
  <c r="M289" i="18" s="1"/>
  <c r="K293" i="18"/>
  <c r="M293" i="18" s="1"/>
  <c r="K297" i="18"/>
  <c r="M297" i="18" s="1"/>
  <c r="K301" i="18"/>
  <c r="M301" i="18" s="1"/>
  <c r="E1676" i="16"/>
  <c r="E1644" i="16"/>
  <c r="E1610" i="16"/>
  <c r="E1555" i="16"/>
  <c r="E1603" i="16"/>
  <c r="E1700" i="16"/>
  <c r="E1684" i="16"/>
  <c r="E1668" i="16"/>
  <c r="E1652" i="16"/>
  <c r="E1636" i="16"/>
  <c r="E1618" i="16"/>
  <c r="E1591" i="16"/>
  <c r="E1571" i="16"/>
  <c r="E1535" i="16"/>
  <c r="K37" i="17"/>
  <c r="M37" i="17" s="1"/>
  <c r="E1696" i="16"/>
  <c r="E1688" i="16"/>
  <c r="E1680" i="16"/>
  <c r="E1672" i="16"/>
  <c r="E1664" i="16"/>
  <c r="E1656" i="16"/>
  <c r="E1648" i="16"/>
  <c r="E1640" i="16"/>
  <c r="E1632" i="16"/>
  <c r="E1614" i="16"/>
  <c r="E1595" i="16"/>
  <c r="E1587" i="16"/>
  <c r="E1579" i="16"/>
  <c r="E1563" i="16"/>
  <c r="E1547" i="16"/>
  <c r="K53" i="17"/>
  <c r="M53" i="17" s="1"/>
  <c r="J53" i="17" s="1"/>
  <c r="K21" i="17"/>
  <c r="M21" i="17" s="1"/>
  <c r="E1575" i="16"/>
  <c r="E1567" i="16"/>
  <c r="E1559" i="16"/>
  <c r="E1551" i="16"/>
  <c r="E1543" i="16"/>
  <c r="E1519" i="16"/>
  <c r="K61" i="17"/>
  <c r="M61" i="17" s="1"/>
  <c r="K45" i="17"/>
  <c r="M45" i="17" s="1"/>
  <c r="K29" i="17"/>
  <c r="M29" i="17" s="1"/>
  <c r="K13" i="17"/>
  <c r="M13" i="17" s="1"/>
  <c r="E1539" i="16"/>
  <c r="E1527" i="16"/>
  <c r="E1531" i="16"/>
  <c r="E1523" i="16"/>
  <c r="E1511" i="16"/>
  <c r="E1479" i="16"/>
  <c r="E1495" i="16"/>
  <c r="E1431" i="16"/>
  <c r="E1303" i="16"/>
  <c r="E1503" i="16"/>
  <c r="E1487" i="16"/>
  <c r="E1471" i="16"/>
  <c r="E1455" i="16"/>
  <c r="E1423" i="16"/>
  <c r="E1359" i="16"/>
  <c r="E1295" i="16"/>
  <c r="E1167" i="16"/>
  <c r="E1507" i="16"/>
  <c r="E1499" i="16"/>
  <c r="E1491" i="16"/>
  <c r="E1483" i="16"/>
  <c r="E1475" i="16"/>
  <c r="E1467" i="16"/>
  <c r="E1443" i="16"/>
  <c r="E1411" i="16"/>
  <c r="E1379" i="16"/>
  <c r="E1347" i="16"/>
  <c r="E1315" i="16"/>
  <c r="E1283" i="16"/>
  <c r="E1243" i="16"/>
  <c r="E1139" i="16"/>
  <c r="I57" i="17"/>
  <c r="L57" i="17" s="1"/>
  <c r="I49" i="17"/>
  <c r="L49" i="17" s="1"/>
  <c r="I41" i="17"/>
  <c r="L41" i="17" s="1"/>
  <c r="H41" i="17" s="1"/>
  <c r="I33" i="17"/>
  <c r="L33" i="17" s="1"/>
  <c r="I25" i="17"/>
  <c r="L25" i="17" s="1"/>
  <c r="I17" i="17"/>
  <c r="L17" i="17" s="1"/>
  <c r="I9" i="17"/>
  <c r="L9" i="17" s="1"/>
  <c r="E1698" i="16"/>
  <c r="E1690" i="16"/>
  <c r="E1686" i="16"/>
  <c r="E1682" i="16"/>
  <c r="E1678" i="16"/>
  <c r="E1674" i="16"/>
  <c r="E1670" i="16"/>
  <c r="E1666" i="16"/>
  <c r="E1662" i="16"/>
  <c r="E1658" i="16"/>
  <c r="E1654" i="16"/>
  <c r="E1650" i="16"/>
  <c r="E1646" i="16"/>
  <c r="E1642" i="16"/>
  <c r="E1638" i="16"/>
  <c r="E1634" i="16"/>
  <c r="E1628" i="16"/>
  <c r="E1624" i="16"/>
  <c r="E1620" i="16"/>
  <c r="E1616" i="16"/>
  <c r="E1612" i="16"/>
  <c r="E1608" i="16"/>
  <c r="E1593" i="16"/>
  <c r="E1589" i="16"/>
  <c r="E1585" i="16"/>
  <c r="E1581" i="16"/>
  <c r="E1577" i="16"/>
  <c r="E1573" i="16"/>
  <c r="E1569" i="16"/>
  <c r="E1565" i="16"/>
  <c r="E1561" i="16"/>
  <c r="E1557" i="16"/>
  <c r="E1553" i="16"/>
  <c r="E1549" i="16"/>
  <c r="E1545" i="16"/>
  <c r="E1541" i="16"/>
  <c r="E1537" i="16"/>
  <c r="E1533" i="16"/>
  <c r="E1529" i="16"/>
  <c r="E1525" i="16"/>
  <c r="E1521" i="16"/>
  <c r="E1517" i="16"/>
  <c r="E1513" i="16"/>
  <c r="E1509" i="16"/>
  <c r="E1505" i="16"/>
  <c r="E1501" i="16"/>
  <c r="E1497" i="16"/>
  <c r="E1493" i="16"/>
  <c r="E1489" i="16"/>
  <c r="E1485" i="16"/>
  <c r="E1481" i="16"/>
  <c r="E1477" i="16"/>
  <c r="E1473" i="16"/>
  <c r="E1469" i="16"/>
  <c r="E1465" i="16"/>
  <c r="E1461" i="16"/>
  <c r="E1457" i="16"/>
  <c r="E1453" i="16"/>
  <c r="E1449" i="16"/>
  <c r="E1441" i="16"/>
  <c r="E1433" i="16"/>
  <c r="E1425" i="16"/>
  <c r="E1409" i="16"/>
  <c r="E1393" i="16"/>
  <c r="E1377" i="16"/>
  <c r="E1361" i="16"/>
  <c r="E1345" i="16"/>
  <c r="E1329" i="16"/>
  <c r="E1313" i="16"/>
  <c r="E1297" i="16"/>
  <c r="E1277" i="16"/>
  <c r="E1261" i="16"/>
  <c r="E1245" i="16"/>
  <c r="E1213" i="16"/>
  <c r="E1197" i="16"/>
  <c r="E1181" i="16"/>
  <c r="E1149" i="16"/>
  <c r="E1133" i="16"/>
  <c r="E1085" i="16"/>
  <c r="E1607" i="16"/>
  <c r="E1599" i="16"/>
  <c r="K264" i="17"/>
  <c r="M264" i="17" s="1"/>
  <c r="K248" i="17"/>
  <c r="K262" i="17"/>
  <c r="K246" i="17"/>
  <c r="M246" i="17" s="1"/>
  <c r="J246" i="17" s="1"/>
  <c r="I258" i="17"/>
  <c r="L258" i="17" s="1"/>
  <c r="H258" i="17" s="1"/>
  <c r="I242" i="17"/>
  <c r="I236" i="17"/>
  <c r="K236" i="17"/>
  <c r="M236" i="17" s="1"/>
  <c r="J236" i="17" s="1"/>
  <c r="I244" i="17"/>
  <c r="L244" i="17" s="1"/>
  <c r="K244" i="17"/>
  <c r="I252" i="17"/>
  <c r="K252" i="17"/>
  <c r="M252" i="17" s="1"/>
  <c r="J252" i="17" s="1"/>
  <c r="I260" i="17"/>
  <c r="L260" i="17" s="1"/>
  <c r="K260" i="17"/>
  <c r="E1106" i="16"/>
  <c r="E1116" i="16"/>
  <c r="E1122" i="16"/>
  <c r="E1126" i="16"/>
  <c r="E1130" i="16"/>
  <c r="E1134" i="16"/>
  <c r="E1138" i="16"/>
  <c r="E1142" i="16"/>
  <c r="E1146" i="16"/>
  <c r="E1150" i="16"/>
  <c r="E1156" i="16"/>
  <c r="E1166" i="16"/>
  <c r="E1174" i="16"/>
  <c r="E1186" i="16"/>
  <c r="E1194" i="16"/>
  <c r="E1210" i="16"/>
  <c r="E1246" i="16"/>
  <c r="E1342" i="16"/>
  <c r="E1406" i="16"/>
  <c r="E1470" i="16"/>
  <c r="E1502" i="16"/>
  <c r="E1534" i="16"/>
  <c r="E1061" i="16"/>
  <c r="E994" i="16"/>
  <c r="K84" i="18"/>
  <c r="M84" i="18" s="1"/>
  <c r="K214" i="18"/>
  <c r="M214" i="18" s="1"/>
  <c r="K278" i="18"/>
  <c r="M278" i="18" s="1"/>
  <c r="E770" i="16"/>
  <c r="K310" i="18"/>
  <c r="M310" i="18" s="1"/>
  <c r="K326" i="18"/>
  <c r="K334" i="18"/>
  <c r="K338" i="18"/>
  <c r="M338" i="18" s="1"/>
  <c r="E836" i="16"/>
  <c r="E884" i="16"/>
  <c r="E1597" i="16"/>
  <c r="E1086" i="16"/>
  <c r="E1054" i="16"/>
  <c r="E1310" i="16"/>
  <c r="E1438" i="16"/>
  <c r="E1566" i="16"/>
  <c r="E1695" i="16"/>
  <c r="K130" i="17"/>
  <c r="M130" i="17" s="1"/>
  <c r="J130" i="17" s="1"/>
  <c r="K194" i="17"/>
  <c r="M194" i="17" s="1"/>
  <c r="K226" i="17"/>
  <c r="M226" i="17" s="1"/>
  <c r="K274" i="17"/>
  <c r="M274" i="17" s="1"/>
  <c r="K20" i="18"/>
  <c r="M20" i="18" s="1"/>
  <c r="J20" i="18" s="1"/>
  <c r="K52" i="18"/>
  <c r="M52" i="18" s="1"/>
  <c r="K68" i="18"/>
  <c r="M68" i="18" s="1"/>
  <c r="K76" i="18"/>
  <c r="M76" i="18" s="1"/>
  <c r="K80" i="18"/>
  <c r="M80" i="18" s="1"/>
  <c r="J80" i="18" s="1"/>
  <c r="K82" i="18"/>
  <c r="M82" i="18" s="1"/>
  <c r="E1630" i="16"/>
  <c r="K66" i="17"/>
  <c r="M66" i="17" s="1"/>
  <c r="K98" i="17"/>
  <c r="M98" i="17" s="1"/>
  <c r="K114" i="17"/>
  <c r="M114" i="17" s="1"/>
  <c r="J114" i="17" s="1"/>
  <c r="K122" i="17"/>
  <c r="M122" i="17" s="1"/>
  <c r="K126" i="17"/>
  <c r="M126" i="17" s="1"/>
  <c r="K128" i="17"/>
  <c r="M128" i="17" s="1"/>
  <c r="K150" i="18"/>
  <c r="M150" i="18" s="1"/>
  <c r="K182" i="18"/>
  <c r="M182" i="18" s="1"/>
  <c r="K198" i="18"/>
  <c r="M198" i="18" s="1"/>
  <c r="K206" i="18"/>
  <c r="M206" i="18" s="1"/>
  <c r="K210" i="18"/>
  <c r="M210" i="18" s="1"/>
  <c r="K212" i="18"/>
  <c r="M212" i="18" s="1"/>
  <c r="K34" i="17"/>
  <c r="M34" i="17" s="1"/>
  <c r="K50" i="17"/>
  <c r="M50" i="17" s="1"/>
  <c r="K58" i="17"/>
  <c r="M58" i="17" s="1"/>
  <c r="J58" i="17" s="1"/>
  <c r="K62" i="17"/>
  <c r="M62" i="17" s="1"/>
  <c r="K64" i="17"/>
  <c r="M64" i="17" s="1"/>
  <c r="K162" i="17"/>
  <c r="M162" i="17" s="1"/>
  <c r="K178" i="17"/>
  <c r="M178" i="17" s="1"/>
  <c r="J178" i="17" s="1"/>
  <c r="K186" i="17"/>
  <c r="M186" i="17" s="1"/>
  <c r="K190" i="17"/>
  <c r="M190" i="17" s="1"/>
  <c r="K192" i="17"/>
  <c r="M192" i="17" s="1"/>
  <c r="K12" i="18"/>
  <c r="M12" i="18" s="1"/>
  <c r="K16" i="18"/>
  <c r="M16" i="18" s="1"/>
  <c r="K18" i="18"/>
  <c r="M18" i="18" s="1"/>
  <c r="K116" i="18"/>
  <c r="M116" i="18" s="1"/>
  <c r="K132" i="18"/>
  <c r="M132" i="18" s="1"/>
  <c r="K142" i="18"/>
  <c r="M142" i="18" s="1"/>
  <c r="K146" i="18"/>
  <c r="M146" i="18" s="1"/>
  <c r="K148" i="18"/>
  <c r="M148" i="18" s="1"/>
  <c r="K246" i="18"/>
  <c r="M246" i="18" s="1"/>
  <c r="K262" i="18"/>
  <c r="M262" i="18" s="1"/>
  <c r="K270" i="18"/>
  <c r="M270" i="18" s="1"/>
  <c r="K274" i="18"/>
  <c r="M274" i="18" s="1"/>
  <c r="K276" i="18"/>
  <c r="M276" i="18" s="1"/>
  <c r="K18" i="17"/>
  <c r="M18" i="17" s="1"/>
  <c r="J18" i="17" s="1"/>
  <c r="K26" i="17"/>
  <c r="M26" i="17" s="1"/>
  <c r="K30" i="17"/>
  <c r="M30" i="17" s="1"/>
  <c r="K32" i="17"/>
  <c r="M32" i="17" s="1"/>
  <c r="K82" i="17"/>
  <c r="M82" i="17" s="1"/>
  <c r="J82" i="17" s="1"/>
  <c r="K90" i="17"/>
  <c r="M90" i="17" s="1"/>
  <c r="K94" i="17"/>
  <c r="M94" i="17" s="1"/>
  <c r="K96" i="17"/>
  <c r="M96" i="17" s="1"/>
  <c r="K146" i="17"/>
  <c r="M146" i="17" s="1"/>
  <c r="J146" i="17" s="1"/>
  <c r="K154" i="17"/>
  <c r="M154" i="17" s="1"/>
  <c r="K158" i="17"/>
  <c r="M158" i="17" s="1"/>
  <c r="K160" i="17"/>
  <c r="M160" i="17" s="1"/>
  <c r="K210" i="17"/>
  <c r="M210" i="17" s="1"/>
  <c r="J210" i="17" s="1"/>
  <c r="K218" i="17"/>
  <c r="M218" i="17" s="1"/>
  <c r="K222" i="17"/>
  <c r="M222" i="17" s="1"/>
  <c r="K224" i="17"/>
  <c r="M224" i="17" s="1"/>
  <c r="K36" i="18"/>
  <c r="M36" i="18" s="1"/>
  <c r="J36" i="18" s="1"/>
  <c r="K44" i="18"/>
  <c r="M44" i="18" s="1"/>
  <c r="K48" i="18"/>
  <c r="M48" i="18" s="1"/>
  <c r="K50" i="18"/>
  <c r="M50" i="18" s="1"/>
  <c r="K100" i="18"/>
  <c r="M100" i="18" s="1"/>
  <c r="J100" i="18" s="1"/>
  <c r="K108" i="18"/>
  <c r="M108" i="18" s="1"/>
  <c r="K112" i="18"/>
  <c r="M112" i="18" s="1"/>
  <c r="K114" i="18"/>
  <c r="M114" i="18" s="1"/>
  <c r="K166" i="18"/>
  <c r="M166" i="18" s="1"/>
  <c r="K174" i="18"/>
  <c r="M174" i="18" s="1"/>
  <c r="K178" i="18"/>
  <c r="M178" i="18" s="1"/>
  <c r="K180" i="18"/>
  <c r="M180" i="18" s="1"/>
  <c r="K230" i="18"/>
  <c r="M230" i="18" s="1"/>
  <c r="K238" i="18"/>
  <c r="M238" i="18" s="1"/>
  <c r="K242" i="18"/>
  <c r="M242" i="18" s="1"/>
  <c r="K244" i="18"/>
  <c r="M244" i="18" s="1"/>
  <c r="K294" i="18"/>
  <c r="M294" i="18" s="1"/>
  <c r="K302" i="18"/>
  <c r="M302" i="18" s="1"/>
  <c r="K306" i="18"/>
  <c r="M306" i="18" s="1"/>
  <c r="K308" i="18"/>
  <c r="M308" i="18" s="1"/>
  <c r="K10" i="17"/>
  <c r="M10" i="17" s="1"/>
  <c r="K14" i="17"/>
  <c r="M14" i="17" s="1"/>
  <c r="K16" i="17"/>
  <c r="M16" i="17" s="1"/>
  <c r="J16" i="17" s="1"/>
  <c r="K42" i="17"/>
  <c r="M42" i="17" s="1"/>
  <c r="K46" i="17"/>
  <c r="M46" i="17" s="1"/>
  <c r="K48" i="17"/>
  <c r="M48" i="17" s="1"/>
  <c r="K74" i="17"/>
  <c r="M74" i="17" s="1"/>
  <c r="J74" i="17" s="1"/>
  <c r="K78" i="17"/>
  <c r="M78" i="17" s="1"/>
  <c r="K80" i="17"/>
  <c r="M80" i="17" s="1"/>
  <c r="K106" i="17"/>
  <c r="M106" i="17" s="1"/>
  <c r="K110" i="17"/>
  <c r="M110" i="17" s="1"/>
  <c r="J110" i="17" s="1"/>
  <c r="K112" i="17"/>
  <c r="M112" i="17" s="1"/>
  <c r="K138" i="17"/>
  <c r="M138" i="17" s="1"/>
  <c r="K142" i="17"/>
  <c r="M142" i="17" s="1"/>
  <c r="K144" i="17"/>
  <c r="M144" i="17" s="1"/>
  <c r="J144" i="17" s="1"/>
  <c r="K170" i="17"/>
  <c r="M170" i="17" s="1"/>
  <c r="K174" i="17"/>
  <c r="M174" i="17" s="1"/>
  <c r="K176" i="17"/>
  <c r="M176" i="17" s="1"/>
  <c r="K202" i="17"/>
  <c r="M202" i="17" s="1"/>
  <c r="J202" i="17" s="1"/>
  <c r="K206" i="17"/>
  <c r="M206" i="17" s="1"/>
  <c r="K208" i="17"/>
  <c r="M208" i="17" s="1"/>
  <c r="K266" i="17"/>
  <c r="M266" i="17" s="1"/>
  <c r="K270" i="17"/>
  <c r="M270" i="17" s="1"/>
  <c r="J270" i="17" s="1"/>
  <c r="K272" i="17"/>
  <c r="M272" i="17" s="1"/>
  <c r="K28" i="18"/>
  <c r="M28" i="18" s="1"/>
  <c r="K32" i="18"/>
  <c r="M32" i="18" s="1"/>
  <c r="K34" i="18"/>
  <c r="M34" i="18" s="1"/>
  <c r="J34" i="18" s="1"/>
  <c r="K60" i="18"/>
  <c r="M60" i="18" s="1"/>
  <c r="K64" i="18"/>
  <c r="M64" i="18" s="1"/>
  <c r="K66" i="18"/>
  <c r="M66" i="18" s="1"/>
  <c r="K92" i="18"/>
  <c r="M92" i="18" s="1"/>
  <c r="J92" i="18" s="1"/>
  <c r="K96" i="18"/>
  <c r="M96" i="18" s="1"/>
  <c r="K98" i="18"/>
  <c r="M98" i="18" s="1"/>
  <c r="K124" i="18"/>
  <c r="M124" i="18" s="1"/>
  <c r="K128" i="18"/>
  <c r="M128" i="18" s="1"/>
  <c r="J128" i="18" s="1"/>
  <c r="K130" i="18"/>
  <c r="M130" i="18" s="1"/>
  <c r="K158" i="18"/>
  <c r="M158" i="18" s="1"/>
  <c r="K162" i="18"/>
  <c r="M162" i="18" s="1"/>
  <c r="K164" i="18"/>
  <c r="M164" i="18" s="1"/>
  <c r="J164" i="18" s="1"/>
  <c r="K190" i="18"/>
  <c r="M190" i="18" s="1"/>
  <c r="K194" i="18"/>
  <c r="M194" i="18" s="1"/>
  <c r="K196" i="18"/>
  <c r="M196" i="18" s="1"/>
  <c r="K222" i="18"/>
  <c r="M222" i="18" s="1"/>
  <c r="J222" i="18" s="1"/>
  <c r="K226" i="18"/>
  <c r="M226" i="18" s="1"/>
  <c r="K228" i="18"/>
  <c r="M228" i="18" s="1"/>
  <c r="K254" i="18"/>
  <c r="M254" i="18" s="1"/>
  <c r="K258" i="18"/>
  <c r="M258" i="18" s="1"/>
  <c r="J258" i="18" s="1"/>
  <c r="K260" i="18"/>
  <c r="M260" i="18" s="1"/>
  <c r="K286" i="18"/>
  <c r="M286" i="18" s="1"/>
  <c r="K290" i="18"/>
  <c r="M290" i="18" s="1"/>
  <c r="K292" i="18"/>
  <c r="M292" i="18" s="1"/>
  <c r="J292" i="18" s="1"/>
  <c r="K318" i="18"/>
  <c r="M318" i="18" s="1"/>
  <c r="K322" i="18"/>
  <c r="M322" i="18" s="1"/>
  <c r="K324" i="18"/>
  <c r="M324" i="18" s="1"/>
  <c r="K6" i="17"/>
  <c r="K8" i="17"/>
  <c r="M8" i="17" s="1"/>
  <c r="K22" i="17"/>
  <c r="M22" i="17" s="1"/>
  <c r="K24" i="17"/>
  <c r="M24" i="17" s="1"/>
  <c r="K38" i="17"/>
  <c r="M38" i="17" s="1"/>
  <c r="K40" i="17"/>
  <c r="M40" i="17" s="1"/>
  <c r="K54" i="17"/>
  <c r="M54" i="17" s="1"/>
  <c r="K56" i="17"/>
  <c r="M56" i="17" s="1"/>
  <c r="K70" i="17"/>
  <c r="K72" i="17"/>
  <c r="M72" i="17" s="1"/>
  <c r="K86" i="17"/>
  <c r="M86" i="17" s="1"/>
  <c r="K88" i="17"/>
  <c r="M88" i="17" s="1"/>
  <c r="K102" i="17"/>
  <c r="M102" i="17" s="1"/>
  <c r="K104" i="17"/>
  <c r="M104" i="17" s="1"/>
  <c r="K118" i="17"/>
  <c r="M118" i="17" s="1"/>
  <c r="K120" i="17"/>
  <c r="M120" i="17" s="1"/>
  <c r="K134" i="17"/>
  <c r="K136" i="17"/>
  <c r="M136" i="17" s="1"/>
  <c r="K150" i="17"/>
  <c r="M150" i="17" s="1"/>
  <c r="K152" i="17"/>
  <c r="M152" i="17" s="1"/>
  <c r="K166" i="17"/>
  <c r="M166" i="17" s="1"/>
  <c r="K168" i="17"/>
  <c r="M168" i="17" s="1"/>
  <c r="K182" i="17"/>
  <c r="M182" i="17" s="1"/>
  <c r="K184" i="17"/>
  <c r="M184" i="17" s="1"/>
  <c r="K198" i="17"/>
  <c r="K200" i="17"/>
  <c r="M200" i="17" s="1"/>
  <c r="K214" i="17"/>
  <c r="M214" i="17" s="1"/>
  <c r="K216" i="17"/>
  <c r="M216" i="17" s="1"/>
  <c r="K230" i="17"/>
  <c r="M230" i="17" s="1"/>
  <c r="K232" i="17"/>
  <c r="M232" i="17" s="1"/>
  <c r="K8" i="18"/>
  <c r="M8" i="18" s="1"/>
  <c r="K10" i="18"/>
  <c r="M10" i="18" s="1"/>
  <c r="K24" i="18"/>
  <c r="K26" i="18"/>
  <c r="K40" i="18"/>
  <c r="M40" i="18" s="1"/>
  <c r="K42" i="18"/>
  <c r="M42" i="18" s="1"/>
  <c r="K56" i="18"/>
  <c r="M56" i="18" s="1"/>
  <c r="K58" i="18"/>
  <c r="M58" i="18" s="1"/>
  <c r="K72" i="18"/>
  <c r="M72" i="18" s="1"/>
  <c r="K74" i="18"/>
  <c r="K88" i="18"/>
  <c r="K90" i="18"/>
  <c r="K104" i="18"/>
  <c r="M104" i="18" s="1"/>
  <c r="K106" i="18"/>
  <c r="M106" i="18" s="1"/>
  <c r="K120" i="18"/>
  <c r="M120" i="18" s="1"/>
  <c r="K122" i="18"/>
  <c r="M122" i="18" s="1"/>
  <c r="K138" i="18"/>
  <c r="M138" i="18" s="1"/>
  <c r="K140" i="18"/>
  <c r="M140" i="18" s="1"/>
  <c r="J140" i="18" s="1"/>
  <c r="K154" i="18"/>
  <c r="M154" i="18" s="1"/>
  <c r="K156" i="18"/>
  <c r="M156" i="18" s="1"/>
  <c r="J156" i="18" s="1"/>
  <c r="K170" i="18"/>
  <c r="M170" i="18" s="1"/>
  <c r="K172" i="18"/>
  <c r="K186" i="18"/>
  <c r="M186" i="18" s="1"/>
  <c r="K188" i="18"/>
  <c r="M188" i="18" s="1"/>
  <c r="K202" i="18"/>
  <c r="M202" i="18" s="1"/>
  <c r="K204" i="18"/>
  <c r="M204" i="18" s="1"/>
  <c r="J204" i="18" s="1"/>
  <c r="K218" i="18"/>
  <c r="M218" i="18" s="1"/>
  <c r="J218" i="18" s="1"/>
  <c r="K220" i="18"/>
  <c r="M220" i="18" s="1"/>
  <c r="J220" i="18" s="1"/>
  <c r="K234" i="18"/>
  <c r="M234" i="18" s="1"/>
  <c r="K236" i="18"/>
  <c r="M236" i="18" s="1"/>
  <c r="K250" i="18"/>
  <c r="M250" i="18" s="1"/>
  <c r="K252" i="18"/>
  <c r="M252" i="18" s="1"/>
  <c r="K266" i="18"/>
  <c r="M266" i="18" s="1"/>
  <c r="K268" i="18"/>
  <c r="M268" i="18" s="1"/>
  <c r="J268" i="18" s="1"/>
  <c r="K282" i="18"/>
  <c r="M282" i="18" s="1"/>
  <c r="J282" i="18" s="1"/>
  <c r="K284" i="18"/>
  <c r="M284" i="18" s="1"/>
  <c r="J284" i="18" s="1"/>
  <c r="K298" i="18"/>
  <c r="M298" i="18" s="1"/>
  <c r="K300" i="18"/>
  <c r="M300" i="18" s="1"/>
  <c r="K314" i="18"/>
  <c r="M314" i="18" s="1"/>
  <c r="K316" i="18"/>
  <c r="M316" i="18" s="1"/>
  <c r="K330" i="18"/>
  <c r="M330" i="18" s="1"/>
  <c r="K332" i="18"/>
  <c r="K12" i="17"/>
  <c r="K20" i="17"/>
  <c r="M20" i="17" s="1"/>
  <c r="K28" i="17"/>
  <c r="M28" i="17" s="1"/>
  <c r="K36" i="17"/>
  <c r="M36" i="17" s="1"/>
  <c r="K44" i="17"/>
  <c r="M44" i="17" s="1"/>
  <c r="J44" i="17" s="1"/>
  <c r="K52" i="17"/>
  <c r="M52" i="17" s="1"/>
  <c r="K60" i="17"/>
  <c r="M60" i="17" s="1"/>
  <c r="K68" i="17"/>
  <c r="M68" i="17" s="1"/>
  <c r="K76" i="17"/>
  <c r="M76" i="17" s="1"/>
  <c r="K84" i="17"/>
  <c r="M84" i="17" s="1"/>
  <c r="K92" i="17"/>
  <c r="M92" i="17" s="1"/>
  <c r="K100" i="17"/>
  <c r="M100" i="17" s="1"/>
  <c r="K108" i="17"/>
  <c r="M108" i="17" s="1"/>
  <c r="J108" i="17" s="1"/>
  <c r="K116" i="17"/>
  <c r="M116" i="17" s="1"/>
  <c r="K124" i="17"/>
  <c r="M124" i="17" s="1"/>
  <c r="K132" i="17"/>
  <c r="M132" i="17" s="1"/>
  <c r="K140" i="17"/>
  <c r="M140" i="17" s="1"/>
  <c r="K148" i="17"/>
  <c r="M148" i="17" s="1"/>
  <c r="K156" i="17"/>
  <c r="M156" i="17" s="1"/>
  <c r="K164" i="17"/>
  <c r="M164" i="17" s="1"/>
  <c r="K172" i="17"/>
  <c r="M172" i="17" s="1"/>
  <c r="K180" i="17"/>
  <c r="M180" i="17" s="1"/>
  <c r="K188" i="17"/>
  <c r="M188" i="17" s="1"/>
  <c r="K196" i="17"/>
  <c r="M196" i="17" s="1"/>
  <c r="K204" i="17"/>
  <c r="M204" i="17" s="1"/>
  <c r="K212" i="17"/>
  <c r="M212" i="17" s="1"/>
  <c r="K220" i="17"/>
  <c r="M220" i="17" s="1"/>
  <c r="K228" i="17"/>
  <c r="M228" i="17" s="1"/>
  <c r="K268" i="17"/>
  <c r="M268" i="17" s="1"/>
  <c r="K6" i="18"/>
  <c r="M6" i="18" s="1"/>
  <c r="K14" i="18"/>
  <c r="M14" i="18" s="1"/>
  <c r="K22" i="18"/>
  <c r="M22" i="18" s="1"/>
  <c r="K30" i="18"/>
  <c r="M30" i="18" s="1"/>
  <c r="K38" i="18"/>
  <c r="M38" i="18" s="1"/>
  <c r="K46" i="18"/>
  <c r="M46" i="18" s="1"/>
  <c r="K54" i="18"/>
  <c r="M54" i="18" s="1"/>
  <c r="K62" i="18"/>
  <c r="M62" i="18" s="1"/>
  <c r="K70" i="18"/>
  <c r="M70" i="18" s="1"/>
  <c r="K78" i="18"/>
  <c r="M78" i="18" s="1"/>
  <c r="K86" i="18"/>
  <c r="M86" i="18" s="1"/>
  <c r="K94" i="18"/>
  <c r="M94" i="18" s="1"/>
  <c r="K102" i="18"/>
  <c r="M102" i="18" s="1"/>
  <c r="K110" i="18"/>
  <c r="M110" i="18" s="1"/>
  <c r="K118" i="18"/>
  <c r="M118" i="18" s="1"/>
  <c r="K126" i="18"/>
  <c r="M126" i="18" s="1"/>
  <c r="J126" i="18" s="1"/>
  <c r="K136" i="18"/>
  <c r="M136" i="18" s="1"/>
  <c r="K144" i="18"/>
  <c r="M144" i="18" s="1"/>
  <c r="K152" i="18"/>
  <c r="M152" i="18" s="1"/>
  <c r="K160" i="18"/>
  <c r="M160" i="18" s="1"/>
  <c r="J160" i="18" s="1"/>
  <c r="K168" i="18"/>
  <c r="M168" i="18" s="1"/>
  <c r="K176" i="18"/>
  <c r="M176" i="18" s="1"/>
  <c r="K184" i="18"/>
  <c r="M184" i="18" s="1"/>
  <c r="K192" i="18"/>
  <c r="M192" i="18" s="1"/>
  <c r="J192" i="18" s="1"/>
  <c r="K200" i="18"/>
  <c r="M200" i="18" s="1"/>
  <c r="K208" i="18"/>
  <c r="M208" i="18" s="1"/>
  <c r="K216" i="18"/>
  <c r="M216" i="18" s="1"/>
  <c r="K224" i="18"/>
  <c r="M224" i="18" s="1"/>
  <c r="J224" i="18" s="1"/>
  <c r="K232" i="18"/>
  <c r="M232" i="18" s="1"/>
  <c r="K240" i="18"/>
  <c r="M240" i="18" s="1"/>
  <c r="K248" i="18"/>
  <c r="M248" i="18" s="1"/>
  <c r="K256" i="18"/>
  <c r="M256" i="18" s="1"/>
  <c r="J256" i="18" s="1"/>
  <c r="K264" i="18"/>
  <c r="M264" i="18" s="1"/>
  <c r="K272" i="18"/>
  <c r="M272" i="18" s="1"/>
  <c r="K280" i="18"/>
  <c r="M280" i="18" s="1"/>
  <c r="K288" i="18"/>
  <c r="M288" i="18" s="1"/>
  <c r="J288" i="18" s="1"/>
  <c r="K296" i="18"/>
  <c r="M296" i="18" s="1"/>
  <c r="K304" i="18"/>
  <c r="M304" i="18" s="1"/>
  <c r="K312" i="18"/>
  <c r="M312" i="18" s="1"/>
  <c r="K320" i="18"/>
  <c r="M320" i="18" s="1"/>
  <c r="J320" i="18" s="1"/>
  <c r="K328" i="18"/>
  <c r="M328" i="18" s="1"/>
  <c r="K336" i="18"/>
  <c r="M336" i="18" s="1"/>
  <c r="AJ17" i="24"/>
  <c r="Q17" i="24"/>
  <c r="S17" i="24" s="1"/>
  <c r="T17" i="24" s="1"/>
  <c r="AK9" i="24"/>
  <c r="AJ6" i="24"/>
  <c r="AJ35" i="24"/>
  <c r="L35" i="24"/>
  <c r="L37" i="24"/>
  <c r="N38" i="24"/>
  <c r="Q38" i="24" s="1"/>
  <c r="M44" i="24"/>
  <c r="Q44" i="24" s="1"/>
  <c r="M45" i="24"/>
  <c r="AJ45" i="24" s="1"/>
  <c r="L45" i="24"/>
  <c r="AJ25" i="24"/>
  <c r="M16" i="24"/>
  <c r="AJ16" i="24" s="1"/>
  <c r="L16" i="24"/>
  <c r="N16" i="24"/>
  <c r="AK16" i="24" s="1"/>
  <c r="L17" i="24"/>
  <c r="AK17" i="24"/>
  <c r="M20" i="24"/>
  <c r="AJ20" i="24" s="1"/>
  <c r="L22" i="24"/>
  <c r="M24" i="24"/>
  <c r="L25" i="24"/>
  <c r="AK25" i="24"/>
  <c r="L26" i="24"/>
  <c r="M30" i="24"/>
  <c r="AJ30" i="24" s="1"/>
  <c r="L30" i="24"/>
  <c r="N33" i="24"/>
  <c r="L34" i="24"/>
  <c r="L47" i="24"/>
  <c r="M50" i="24"/>
  <c r="AJ50" i="24" s="1"/>
  <c r="L50" i="24"/>
  <c r="AK26" i="24"/>
  <c r="L13" i="24"/>
  <c r="Q18" i="24"/>
  <c r="S18" i="24" s="1"/>
  <c r="E834" i="16" l="1"/>
  <c r="E904" i="16"/>
  <c r="E990" i="16"/>
  <c r="E966" i="16"/>
  <c r="J110" i="18"/>
  <c r="J220" i="17"/>
  <c r="J28" i="17"/>
  <c r="J170" i="18"/>
  <c r="J230" i="18"/>
  <c r="J338" i="18"/>
  <c r="H458" i="18"/>
  <c r="H264" i="17"/>
  <c r="H232" i="17"/>
  <c r="H168" i="17"/>
  <c r="H120" i="17"/>
  <c r="H40" i="17"/>
  <c r="H8" i="17"/>
  <c r="J422" i="18"/>
  <c r="J430" i="18"/>
  <c r="J398" i="18"/>
  <c r="J366" i="18"/>
  <c r="H122" i="18"/>
  <c r="H90" i="18"/>
  <c r="H58" i="18"/>
  <c r="H18" i="18"/>
  <c r="H200" i="17"/>
  <c r="H136" i="17"/>
  <c r="H68" i="17"/>
  <c r="H28" i="17"/>
  <c r="J410" i="18"/>
  <c r="H294" i="18"/>
  <c r="H374" i="18"/>
  <c r="J46" i="18"/>
  <c r="J156" i="17"/>
  <c r="J298" i="18"/>
  <c r="J138" i="18"/>
  <c r="J294" i="18"/>
  <c r="J166" i="18"/>
  <c r="J52" i="17"/>
  <c r="J122" i="18"/>
  <c r="J130" i="18"/>
  <c r="J210" i="18"/>
  <c r="J150" i="18"/>
  <c r="H260" i="17"/>
  <c r="H244" i="17"/>
  <c r="J264" i="17"/>
  <c r="H322" i="18"/>
  <c r="H286" i="18"/>
  <c r="J394" i="18"/>
  <c r="J132" i="17"/>
  <c r="J270" i="18"/>
  <c r="J146" i="18"/>
  <c r="J18" i="18"/>
  <c r="J310" i="18"/>
  <c r="H426" i="18"/>
  <c r="H26" i="18"/>
  <c r="H240" i="17"/>
  <c r="H176" i="17"/>
  <c r="H132" i="17"/>
  <c r="H72" i="17"/>
  <c r="H16" i="17"/>
  <c r="J390" i="18"/>
  <c r="J434" i="18"/>
  <c r="J402" i="18"/>
  <c r="J370" i="18"/>
  <c r="H130" i="18"/>
  <c r="H98" i="18"/>
  <c r="H66" i="18"/>
  <c r="H34" i="18"/>
  <c r="H208" i="17"/>
  <c r="H148" i="17"/>
  <c r="H84" i="17"/>
  <c r="H36" i="17"/>
  <c r="J346" i="18"/>
  <c r="J406" i="18"/>
  <c r="H262" i="18"/>
  <c r="H256" i="17"/>
  <c r="H418" i="18"/>
  <c r="H250" i="18"/>
  <c r="E850" i="16"/>
  <c r="E982" i="16"/>
  <c r="E804" i="16"/>
  <c r="E916" i="16"/>
  <c r="E1099" i="16"/>
  <c r="E1103" i="16"/>
  <c r="E1596" i="16"/>
  <c r="E902" i="16"/>
  <c r="E870" i="16"/>
  <c r="E1043" i="16"/>
  <c r="E1110" i="16"/>
  <c r="E1014" i="16"/>
  <c r="E1117" i="16"/>
  <c r="E1179" i="16"/>
  <c r="E1562" i="16"/>
  <c r="E798" i="16"/>
  <c r="E724" i="16"/>
  <c r="E788" i="16"/>
  <c r="E722" i="16"/>
  <c r="E812" i="16"/>
  <c r="E1627" i="16"/>
  <c r="E1647" i="16"/>
  <c r="E1667" i="16"/>
  <c r="E1683" i="16"/>
  <c r="E1703" i="16"/>
  <c r="E1705" i="16"/>
  <c r="E1723" i="16"/>
  <c r="E1739" i="16"/>
  <c r="E1755" i="16"/>
  <c r="E1773" i="16"/>
  <c r="E1787" i="16"/>
  <c r="I15" i="17"/>
  <c r="L15" i="17" s="1"/>
  <c r="I43" i="17"/>
  <c r="I55" i="17"/>
  <c r="L55" i="17" s="1"/>
  <c r="I59" i="17"/>
  <c r="L59" i="17" s="1"/>
  <c r="H59" i="17" s="1"/>
  <c r="I60" i="17"/>
  <c r="L60" i="17" s="1"/>
  <c r="I67" i="17"/>
  <c r="I87" i="17"/>
  <c r="I103" i="17"/>
  <c r="L103" i="17" s="1"/>
  <c r="I115" i="17"/>
  <c r="I124" i="17"/>
  <c r="L124" i="17" s="1"/>
  <c r="I143" i="17"/>
  <c r="I155" i="17"/>
  <c r="L155" i="17" s="1"/>
  <c r="I175" i="17"/>
  <c r="L175" i="17" s="1"/>
  <c r="I179" i="17"/>
  <c r="I188" i="17"/>
  <c r="L188" i="17" s="1"/>
  <c r="I207" i="17"/>
  <c r="I215" i="17"/>
  <c r="L215" i="17" s="1"/>
  <c r="I231" i="17"/>
  <c r="I263" i="17"/>
  <c r="L263" i="17" s="1"/>
  <c r="I267" i="17"/>
  <c r="L267" i="17" s="1"/>
  <c r="I14" i="18"/>
  <c r="L14" i="18" s="1"/>
  <c r="I21" i="18"/>
  <c r="I37" i="18"/>
  <c r="L37" i="18" s="1"/>
  <c r="I38" i="18"/>
  <c r="L38" i="18" s="1"/>
  <c r="H38" i="18" s="1"/>
  <c r="I53" i="18"/>
  <c r="I78" i="18"/>
  <c r="L78" i="18" s="1"/>
  <c r="I85" i="18"/>
  <c r="L85" i="18" s="1"/>
  <c r="I101" i="18"/>
  <c r="I105" i="18"/>
  <c r="L105" i="18" s="1"/>
  <c r="H105" i="18" s="1"/>
  <c r="I121" i="18"/>
  <c r="L121" i="18" s="1"/>
  <c r="I129" i="18"/>
  <c r="L129" i="18" s="1"/>
  <c r="I141" i="18"/>
  <c r="I142" i="18"/>
  <c r="L142" i="18" s="1"/>
  <c r="I157" i="18"/>
  <c r="L157" i="18" s="1"/>
  <c r="I162" i="18"/>
  <c r="L162" i="18" s="1"/>
  <c r="I174" i="18"/>
  <c r="L174" i="18" s="1"/>
  <c r="I189" i="18"/>
  <c r="L189" i="18" s="1"/>
  <c r="I201" i="18"/>
  <c r="I206" i="18"/>
  <c r="L206" i="18" s="1"/>
  <c r="I218" i="18"/>
  <c r="L218" i="18" s="1"/>
  <c r="I233" i="18"/>
  <c r="L233" i="18" s="1"/>
  <c r="I237" i="18"/>
  <c r="I238" i="18"/>
  <c r="L238" i="18" s="1"/>
  <c r="I245" i="18"/>
  <c r="I269" i="18"/>
  <c r="L269" i="18" s="1"/>
  <c r="H269" i="18" s="1"/>
  <c r="I270" i="18"/>
  <c r="I277" i="18"/>
  <c r="I281" i="18"/>
  <c r="L281" i="18" s="1"/>
  <c r="I302" i="18"/>
  <c r="I325" i="18"/>
  <c r="L325" i="18" s="1"/>
  <c r="I330" i="18"/>
  <c r="L330" i="18" s="1"/>
  <c r="H330" i="18" s="1"/>
  <c r="I333" i="18"/>
  <c r="L333" i="18" s="1"/>
  <c r="K358" i="18"/>
  <c r="I362" i="18"/>
  <c r="L362" i="18" s="1"/>
  <c r="K365" i="18"/>
  <c r="I369" i="18"/>
  <c r="L369" i="18" s="1"/>
  <c r="I401" i="18"/>
  <c r="K405" i="18"/>
  <c r="M405" i="18" s="1"/>
  <c r="I406" i="18"/>
  <c r="L406" i="18" s="1"/>
  <c r="H406" i="18" s="1"/>
  <c r="I429" i="18"/>
  <c r="L429" i="18" s="1"/>
  <c r="H429" i="18" s="1"/>
  <c r="I433" i="18"/>
  <c r="L433" i="18" s="1"/>
  <c r="I434" i="18"/>
  <c r="L434" i="18" s="1"/>
  <c r="K438" i="18"/>
  <c r="K457" i="18"/>
  <c r="M457" i="18" s="1"/>
  <c r="K458" i="18"/>
  <c r="M458" i="18" s="1"/>
  <c r="J458" i="18" s="1"/>
  <c r="E774" i="16"/>
  <c r="E868" i="16"/>
  <c r="E882" i="16"/>
  <c r="E1422" i="16"/>
  <c r="J237" i="17"/>
  <c r="K321" i="18"/>
  <c r="M321" i="18" s="1"/>
  <c r="I321" i="18"/>
  <c r="E589" i="16"/>
  <c r="E8" i="13"/>
  <c r="E18" i="13"/>
  <c r="E30" i="13"/>
  <c r="E40" i="13"/>
  <c r="E48" i="13"/>
  <c r="E54" i="13"/>
  <c r="E68" i="13"/>
  <c r="E80" i="13"/>
  <c r="E96" i="13"/>
  <c r="E102" i="13"/>
  <c r="E114" i="13"/>
  <c r="E124" i="13"/>
  <c r="E130" i="13"/>
  <c r="E140" i="13"/>
  <c r="E150" i="13"/>
  <c r="E160" i="13"/>
  <c r="E172" i="13"/>
  <c r="E182" i="13"/>
  <c r="H33" i="8"/>
  <c r="H37" i="8"/>
  <c r="P37" i="8" s="1"/>
  <c r="H41" i="8"/>
  <c r="P41" i="8" s="1"/>
  <c r="H45" i="8"/>
  <c r="P45" i="8" s="1"/>
  <c r="H49" i="8"/>
  <c r="P49" i="8" s="1"/>
  <c r="H53" i="8"/>
  <c r="P53" i="8" s="1"/>
  <c r="H57" i="8"/>
  <c r="P57" i="8" s="1"/>
  <c r="H61" i="8"/>
  <c r="P61" i="8" s="1"/>
  <c r="H69" i="8"/>
  <c r="P69" i="8" s="1"/>
  <c r="H73" i="8"/>
  <c r="P73" i="8" s="1"/>
  <c r="H77" i="8"/>
  <c r="P77" i="8" s="1"/>
  <c r="H81" i="8"/>
  <c r="P81" i="8" s="1"/>
  <c r="H85" i="8"/>
  <c r="P85" i="8" s="1"/>
  <c r="H89" i="8"/>
  <c r="P89" i="8" s="1"/>
  <c r="H10" i="8"/>
  <c r="P10" i="8" s="1"/>
  <c r="H26" i="8"/>
  <c r="P26" i="8" s="1"/>
  <c r="H42" i="8"/>
  <c r="P42" i="8" s="1"/>
  <c r="H58" i="8"/>
  <c r="P58" i="8" s="1"/>
  <c r="H66" i="8"/>
  <c r="P66" i="8" s="1"/>
  <c r="H74" i="8"/>
  <c r="P74" i="8" s="1"/>
  <c r="H82" i="8"/>
  <c r="P82" i="8" s="1"/>
  <c r="H90" i="8"/>
  <c r="P90" i="8" s="1"/>
  <c r="H93" i="8"/>
  <c r="P93" i="8" s="1"/>
  <c r="H8" i="8"/>
  <c r="P8" i="8" s="1"/>
  <c r="H12" i="8"/>
  <c r="P12" i="8" s="1"/>
  <c r="H16" i="8"/>
  <c r="P16" i="8" s="1"/>
  <c r="H20" i="8"/>
  <c r="H24" i="8"/>
  <c r="P24" i="8" s="1"/>
  <c r="H28" i="8"/>
  <c r="P28" i="8" s="1"/>
  <c r="H32" i="8"/>
  <c r="P32" i="8" s="1"/>
  <c r="H36" i="8"/>
  <c r="P36" i="8" s="1"/>
  <c r="H40" i="8"/>
  <c r="P40" i="8" s="1"/>
  <c r="H44" i="8"/>
  <c r="P44" i="8" s="1"/>
  <c r="H48" i="8"/>
  <c r="P48" i="8" s="1"/>
  <c r="G48" i="8" s="1"/>
  <c r="H52" i="8"/>
  <c r="P52" i="8" s="1"/>
  <c r="H60" i="8"/>
  <c r="P60" i="8" s="1"/>
  <c r="H64" i="8"/>
  <c r="P64" i="8" s="1"/>
  <c r="H68" i="8"/>
  <c r="P68" i="8" s="1"/>
  <c r="H72" i="8"/>
  <c r="P72" i="8" s="1"/>
  <c r="H76" i="8"/>
  <c r="P76" i="8" s="1"/>
  <c r="H80" i="8"/>
  <c r="P80" i="8" s="1"/>
  <c r="H84" i="8"/>
  <c r="P84" i="8" s="1"/>
  <c r="H92" i="8"/>
  <c r="P92" i="8" s="1"/>
  <c r="H96" i="8"/>
  <c r="P96" i="8" s="1"/>
  <c r="H7" i="8"/>
  <c r="H11" i="8"/>
  <c r="P11" i="8" s="1"/>
  <c r="G11" i="8" s="1"/>
  <c r="H15" i="8"/>
  <c r="P15" i="8" s="1"/>
  <c r="H19" i="8"/>
  <c r="P19" i="8" s="1"/>
  <c r="H23" i="8"/>
  <c r="H27" i="8"/>
  <c r="P27" i="8" s="1"/>
  <c r="H31" i="8"/>
  <c r="P31" i="8" s="1"/>
  <c r="H35" i="8"/>
  <c r="P35" i="8" s="1"/>
  <c r="G35" i="8" s="1"/>
  <c r="H39" i="8"/>
  <c r="H43" i="8"/>
  <c r="P43" i="8" s="1"/>
  <c r="H47" i="8"/>
  <c r="P47" i="8" s="1"/>
  <c r="H51" i="8"/>
  <c r="P51" i="8" s="1"/>
  <c r="H55" i="8"/>
  <c r="P55" i="8" s="1"/>
  <c r="H59" i="8"/>
  <c r="P59" i="8" s="1"/>
  <c r="H63" i="8"/>
  <c r="P63" i="8" s="1"/>
  <c r="H67" i="8"/>
  <c r="P67" i="8" s="1"/>
  <c r="H71" i="8"/>
  <c r="P71" i="8" s="1"/>
  <c r="H75" i="8"/>
  <c r="P75" i="8" s="1"/>
  <c r="H79" i="8"/>
  <c r="P79" i="8" s="1"/>
  <c r="H83" i="8"/>
  <c r="P83" i="8" s="1"/>
  <c r="H87" i="8"/>
  <c r="P87" i="8" s="1"/>
  <c r="H91" i="8"/>
  <c r="P91" i="8" s="1"/>
  <c r="L8" i="24"/>
  <c r="N8" i="24"/>
  <c r="AK8" i="24" s="1"/>
  <c r="E746" i="16"/>
  <c r="E778" i="16"/>
  <c r="E786" i="16"/>
  <c r="E1606" i="16"/>
  <c r="E1660" i="16"/>
  <c r="E1702" i="16"/>
  <c r="E1708" i="16"/>
  <c r="E1712" i="16"/>
  <c r="E1716" i="16"/>
  <c r="E1722" i="16"/>
  <c r="E1724" i="16"/>
  <c r="E1734" i="16"/>
  <c r="E1736" i="16"/>
  <c r="E1742" i="16"/>
  <c r="E1746" i="16"/>
  <c r="E1750" i="16"/>
  <c r="E1756" i="16"/>
  <c r="E1760" i="16"/>
  <c r="E1768" i="16"/>
  <c r="E1770" i="16"/>
  <c r="E1776" i="16"/>
  <c r="E1780" i="16"/>
  <c r="E1784" i="16"/>
  <c r="I6" i="17"/>
  <c r="L6" i="17" s="1"/>
  <c r="I10" i="17"/>
  <c r="L10" i="17" s="1"/>
  <c r="H10" i="17" s="1"/>
  <c r="I26" i="17"/>
  <c r="L26" i="17" s="1"/>
  <c r="H26" i="17" s="1"/>
  <c r="I30" i="17"/>
  <c r="L30" i="17" s="1"/>
  <c r="H30" i="17" s="1"/>
  <c r="I37" i="17"/>
  <c r="L37" i="17" s="1"/>
  <c r="H37" i="17" s="1"/>
  <c r="I42" i="17"/>
  <c r="L42" i="17" s="1"/>
  <c r="H42" i="17" s="1"/>
  <c r="I50" i="17"/>
  <c r="I58" i="17"/>
  <c r="L58" i="17" s="1"/>
  <c r="H58" i="17" s="1"/>
  <c r="I70" i="17"/>
  <c r="I74" i="17"/>
  <c r="L74" i="17" s="1"/>
  <c r="H74" i="17" s="1"/>
  <c r="I90" i="17"/>
  <c r="L90" i="17" s="1"/>
  <c r="H90" i="17" s="1"/>
  <c r="K101" i="17"/>
  <c r="I102" i="17"/>
  <c r="L102" i="17" s="1"/>
  <c r="H102" i="17" s="1"/>
  <c r="I106" i="17"/>
  <c r="I122" i="17"/>
  <c r="I138" i="17"/>
  <c r="L138" i="17" s="1"/>
  <c r="H138" i="17" s="1"/>
  <c r="I154" i="17"/>
  <c r="L154" i="17" s="1"/>
  <c r="I165" i="17"/>
  <c r="I174" i="17"/>
  <c r="L174" i="17" s="1"/>
  <c r="H174" i="17" s="1"/>
  <c r="I178" i="17"/>
  <c r="L178" i="17" s="1"/>
  <c r="H178" i="17" s="1"/>
  <c r="I198" i="17"/>
  <c r="L198" i="17" s="1"/>
  <c r="H198" i="17" s="1"/>
  <c r="I202" i="17"/>
  <c r="L202" i="17" s="1"/>
  <c r="H202" i="17" s="1"/>
  <c r="I214" i="17"/>
  <c r="I222" i="17"/>
  <c r="L222" i="17" s="1"/>
  <c r="H222" i="17" s="1"/>
  <c r="K242" i="17"/>
  <c r="M242" i="17" s="1"/>
  <c r="K258" i="17"/>
  <c r="M258" i="17" s="1"/>
  <c r="J258" i="17" s="1"/>
  <c r="I270" i="17"/>
  <c r="L270" i="17" s="1"/>
  <c r="H270" i="17" s="1"/>
  <c r="I8" i="18"/>
  <c r="L8" i="18" s="1"/>
  <c r="H8" i="18" s="1"/>
  <c r="I32" i="18"/>
  <c r="L32" i="18" s="1"/>
  <c r="H32" i="18" s="1"/>
  <c r="I40" i="18"/>
  <c r="L40" i="18" s="1"/>
  <c r="H40" i="18" s="1"/>
  <c r="I52" i="18"/>
  <c r="L52" i="18" s="1"/>
  <c r="H52" i="18" s="1"/>
  <c r="I56" i="18"/>
  <c r="I72" i="18"/>
  <c r="L72" i="18" s="1"/>
  <c r="H72" i="18" s="1"/>
  <c r="I91" i="18"/>
  <c r="L91" i="18" s="1"/>
  <c r="H91" i="18" s="1"/>
  <c r="I92" i="18"/>
  <c r="L92" i="18" s="1"/>
  <c r="H92" i="18" s="1"/>
  <c r="I100" i="18"/>
  <c r="L100" i="18" s="1"/>
  <c r="H100" i="18" s="1"/>
  <c r="I116" i="18"/>
  <c r="L116" i="18" s="1"/>
  <c r="H116" i="18" s="1"/>
  <c r="I135" i="18"/>
  <c r="L135" i="18" s="1"/>
  <c r="I136" i="18"/>
  <c r="I140" i="18"/>
  <c r="L140" i="18" s="1"/>
  <c r="H140" i="18" s="1"/>
  <c r="I151" i="18"/>
  <c r="L151" i="18" s="1"/>
  <c r="I160" i="18"/>
  <c r="L160" i="18" s="1"/>
  <c r="H160" i="18" s="1"/>
  <c r="K167" i="18"/>
  <c r="M167" i="18" s="1"/>
  <c r="I168" i="18"/>
  <c r="I199" i="18"/>
  <c r="L199" i="18" s="1"/>
  <c r="I220" i="18"/>
  <c r="I252" i="18"/>
  <c r="L252" i="18" s="1"/>
  <c r="H252" i="18" s="1"/>
  <c r="K259" i="18"/>
  <c r="M259" i="18" s="1"/>
  <c r="I264" i="18"/>
  <c r="I284" i="18"/>
  <c r="L284" i="18" s="1"/>
  <c r="H284" i="18" s="1"/>
  <c r="K291" i="18"/>
  <c r="M291" i="18" s="1"/>
  <c r="I303" i="18"/>
  <c r="L303" i="18" s="1"/>
  <c r="I335" i="18"/>
  <c r="L335" i="18" s="1"/>
  <c r="I340" i="18"/>
  <c r="I355" i="18"/>
  <c r="L355" i="18" s="1"/>
  <c r="I372" i="18"/>
  <c r="I387" i="18"/>
  <c r="L387" i="18" s="1"/>
  <c r="I411" i="18"/>
  <c r="L411" i="18" s="1"/>
  <c r="I436" i="18"/>
  <c r="G25" i="8"/>
  <c r="G57" i="8"/>
  <c r="E49" i="14"/>
  <c r="E109" i="15"/>
  <c r="E237" i="15"/>
  <c r="E301" i="15"/>
  <c r="E423" i="15"/>
  <c r="E1538" i="16"/>
  <c r="H441" i="18"/>
  <c r="E28" i="13"/>
  <c r="E20" i="13"/>
  <c r="E12" i="13"/>
  <c r="H301" i="18"/>
  <c r="J234" i="17"/>
  <c r="E1482" i="16"/>
  <c r="I112" i="17"/>
  <c r="I172" i="17"/>
  <c r="L172" i="17" s="1"/>
  <c r="I6" i="18"/>
  <c r="L6" i="18" s="1"/>
  <c r="I242" i="18"/>
  <c r="L242" i="18" s="1"/>
  <c r="E200" i="13"/>
  <c r="E196" i="13"/>
  <c r="E192" i="13"/>
  <c r="E186" i="13"/>
  <c r="E178" i="13"/>
  <c r="E170" i="13"/>
  <c r="E162" i="13"/>
  <c r="E154" i="13"/>
  <c r="E146" i="13"/>
  <c r="E138" i="13"/>
  <c r="E120" i="13"/>
  <c r="E112" i="13"/>
  <c r="E104" i="13"/>
  <c r="E98" i="13"/>
  <c r="E94" i="13"/>
  <c r="E90" i="13"/>
  <c r="E86" i="13"/>
  <c r="E82" i="13"/>
  <c r="E78" i="13"/>
  <c r="E74" i="13"/>
  <c r="E70" i="13"/>
  <c r="E62" i="13"/>
  <c r="E36" i="13"/>
  <c r="L122" i="17"/>
  <c r="H122" i="17" s="1"/>
  <c r="J137" i="18"/>
  <c r="E1067" i="16"/>
  <c r="E1101" i="16"/>
  <c r="E1165" i="16"/>
  <c r="E1229" i="16"/>
  <c r="E1211" i="16"/>
  <c r="E1231" i="16"/>
  <c r="E1175" i="16"/>
  <c r="E1287" i="16"/>
  <c r="E1655" i="16"/>
  <c r="E1639" i="16"/>
  <c r="E1623" i="16"/>
  <c r="E1601" i="16"/>
  <c r="E45" i="13"/>
  <c r="E49" i="13"/>
  <c r="E53" i="13"/>
  <c r="E57" i="13"/>
  <c r="E127" i="13"/>
  <c r="E131" i="13"/>
  <c r="E764" i="16"/>
  <c r="E678" i="16"/>
  <c r="E582" i="16"/>
  <c r="E634" i="16"/>
  <c r="E672" i="16"/>
  <c r="E676" i="16"/>
  <c r="K9" i="17"/>
  <c r="M9" i="17" s="1"/>
  <c r="J9" i="17" s="1"/>
  <c r="I13" i="17"/>
  <c r="I21" i="17"/>
  <c r="L21" i="17" s="1"/>
  <c r="H21" i="17" s="1"/>
  <c r="K25" i="17"/>
  <c r="M25" i="17" s="1"/>
  <c r="J25" i="17" s="1"/>
  <c r="K33" i="17"/>
  <c r="M33" i="17" s="1"/>
  <c r="K41" i="17"/>
  <c r="M41" i="17" s="1"/>
  <c r="J41" i="17" s="1"/>
  <c r="I44" i="17"/>
  <c r="L44" i="17" s="1"/>
  <c r="I45" i="17"/>
  <c r="I53" i="17"/>
  <c r="L53" i="17" s="1"/>
  <c r="H53" i="17" s="1"/>
  <c r="K57" i="17"/>
  <c r="M57" i="17" s="1"/>
  <c r="J57" i="17" s="1"/>
  <c r="K69" i="17"/>
  <c r="M69" i="17" s="1"/>
  <c r="I76" i="17"/>
  <c r="L76" i="17" s="1"/>
  <c r="I80" i="17"/>
  <c r="K85" i="17"/>
  <c r="M85" i="17" s="1"/>
  <c r="J85" i="17" s="1"/>
  <c r="H69" i="18"/>
  <c r="I470" i="18"/>
  <c r="K93" i="17"/>
  <c r="I108" i="17"/>
  <c r="L108" i="17" s="1"/>
  <c r="I109" i="17"/>
  <c r="K117" i="17"/>
  <c r="M117" i="17" s="1"/>
  <c r="J117" i="17" s="1"/>
  <c r="K133" i="17"/>
  <c r="M133" i="17" s="1"/>
  <c r="I141" i="17"/>
  <c r="I144" i="17"/>
  <c r="L144" i="17" s="1"/>
  <c r="H144" i="17" s="1"/>
  <c r="K149" i="17"/>
  <c r="M149" i="17" s="1"/>
  <c r="J149" i="17" s="1"/>
  <c r="I157" i="17"/>
  <c r="K165" i="17"/>
  <c r="M165" i="17" s="1"/>
  <c r="J165" i="17" s="1"/>
  <c r="I173" i="17"/>
  <c r="I180" i="17"/>
  <c r="K181" i="17"/>
  <c r="M181" i="17" s="1"/>
  <c r="J181" i="17" s="1"/>
  <c r="I204" i="17"/>
  <c r="I212" i="17"/>
  <c r="K213" i="17"/>
  <c r="M213" i="17" s="1"/>
  <c r="J213" i="17" s="1"/>
  <c r="I221" i="17"/>
  <c r="L221" i="17" s="1"/>
  <c r="K229" i="17"/>
  <c r="K240" i="17"/>
  <c r="K241" i="17"/>
  <c r="M241" i="17" s="1"/>
  <c r="J241" i="17" s="1"/>
  <c r="K249" i="17"/>
  <c r="M249" i="17" s="1"/>
  <c r="K257" i="17"/>
  <c r="M257" i="17" s="1"/>
  <c r="J257" i="17" s="1"/>
  <c r="I265" i="17"/>
  <c r="L265" i="17" s="1"/>
  <c r="H265" i="17" s="1"/>
  <c r="I268" i="17"/>
  <c r="L268" i="17" s="1"/>
  <c r="K273" i="17"/>
  <c r="M273" i="17" s="1"/>
  <c r="J273" i="17" s="1"/>
  <c r="I7" i="18"/>
  <c r="L7" i="18" s="1"/>
  <c r="H7" i="18" s="1"/>
  <c r="I11" i="18"/>
  <c r="K27" i="18"/>
  <c r="M27" i="18" s="1"/>
  <c r="J27" i="18" s="1"/>
  <c r="I30" i="18"/>
  <c r="K39" i="18"/>
  <c r="M39" i="18" s="1"/>
  <c r="I62" i="18"/>
  <c r="I70" i="18"/>
  <c r="L70" i="18" s="1"/>
  <c r="I71" i="18"/>
  <c r="L71" i="18" s="1"/>
  <c r="H71" i="18" s="1"/>
  <c r="I75" i="18"/>
  <c r="K91" i="18"/>
  <c r="M91" i="18" s="1"/>
  <c r="J91" i="18" s="1"/>
  <c r="I94" i="18"/>
  <c r="I123" i="18"/>
  <c r="I126" i="18"/>
  <c r="L126" i="18" s="1"/>
  <c r="I134" i="18"/>
  <c r="K135" i="18"/>
  <c r="M135" i="18" s="1"/>
  <c r="J135" i="18" s="1"/>
  <c r="I138" i="18"/>
  <c r="L138" i="18" s="1"/>
  <c r="I146" i="18"/>
  <c r="I154" i="18"/>
  <c r="L154" i="18" s="1"/>
  <c r="I167" i="18"/>
  <c r="I170" i="18"/>
  <c r="I175" i="18"/>
  <c r="L175" i="18" s="1"/>
  <c r="H175" i="18" s="1"/>
  <c r="I178" i="18"/>
  <c r="L178" i="18" s="1"/>
  <c r="I194" i="18"/>
  <c r="I202" i="18"/>
  <c r="L202" i="18" s="1"/>
  <c r="K207" i="18"/>
  <c r="M207" i="18" s="1"/>
  <c r="J207" i="18" s="1"/>
  <c r="I215" i="18"/>
  <c r="I226" i="18"/>
  <c r="I234" i="18"/>
  <c r="I247" i="18"/>
  <c r="I258" i="18"/>
  <c r="I266" i="18"/>
  <c r="I274" i="18"/>
  <c r="I290" i="18"/>
  <c r="I298" i="18"/>
  <c r="I310" i="18"/>
  <c r="I318" i="18"/>
  <c r="I326" i="18"/>
  <c r="I334" i="18"/>
  <c r="I338" i="18"/>
  <c r="I346" i="18"/>
  <c r="I350" i="18"/>
  <c r="I354" i="18"/>
  <c r="I358" i="18"/>
  <c r="L358" i="18" s="1"/>
  <c r="I366" i="18"/>
  <c r="I370" i="18"/>
  <c r="L370" i="18" s="1"/>
  <c r="I378" i="18"/>
  <c r="L378" i="18" s="1"/>
  <c r="I382" i="18"/>
  <c r="I386" i="18"/>
  <c r="I390" i="18"/>
  <c r="L390" i="18" s="1"/>
  <c r="I395" i="18"/>
  <c r="I402" i="18"/>
  <c r="I410" i="18"/>
  <c r="I414" i="18"/>
  <c r="I419" i="18"/>
  <c r="K426" i="18"/>
  <c r="I430" i="18"/>
  <c r="L430" i="18" s="1"/>
  <c r="I438" i="18"/>
  <c r="L438" i="18" s="1"/>
  <c r="I443" i="18"/>
  <c r="I450" i="18"/>
  <c r="I454" i="18"/>
  <c r="E606" i="16"/>
  <c r="E576" i="16"/>
  <c r="E656" i="16"/>
  <c r="E586" i="16"/>
  <c r="E1027" i="16"/>
  <c r="E1029" i="16"/>
  <c r="E1073" i="16"/>
  <c r="E1109" i="16"/>
  <c r="E1141" i="16"/>
  <c r="E1173" i="16"/>
  <c r="E1205" i="16"/>
  <c r="E1237" i="16"/>
  <c r="E1269" i="16"/>
  <c r="E1305" i="16"/>
  <c r="E1337" i="16"/>
  <c r="E1369" i="16"/>
  <c r="E1401" i="16"/>
  <c r="E1049" i="16"/>
  <c r="E1163" i="16"/>
  <c r="E1227" i="16"/>
  <c r="E1299" i="16"/>
  <c r="E1363" i="16"/>
  <c r="E1427" i="16"/>
  <c r="E1199" i="16"/>
  <c r="E1327" i="16"/>
  <c r="E1079" i="16"/>
  <c r="E1367" i="16"/>
  <c r="E1159" i="16"/>
  <c r="E1255" i="16"/>
  <c r="E1447" i="16"/>
  <c r="E1583" i="16"/>
  <c r="E1775" i="16"/>
  <c r="E1765" i="16"/>
  <c r="E1757" i="16"/>
  <c r="E1749" i="16"/>
  <c r="E1741" i="16"/>
  <c r="E1733" i="16"/>
  <c r="E1725" i="16"/>
  <c r="E1715" i="16"/>
  <c r="E1707" i="16"/>
  <c r="E1697" i="16"/>
  <c r="E1685" i="16"/>
  <c r="E1677" i="16"/>
  <c r="E1669" i="16"/>
  <c r="E1661" i="16"/>
  <c r="E1653" i="16"/>
  <c r="E1645" i="16"/>
  <c r="E1637" i="16"/>
  <c r="E1629" i="16"/>
  <c r="E1621" i="16"/>
  <c r="E1613" i="16"/>
  <c r="E1515" i="16"/>
  <c r="E1785" i="16"/>
  <c r="K109" i="17"/>
  <c r="M109" i="17" s="1"/>
  <c r="J109" i="17" s="1"/>
  <c r="P187" i="13"/>
  <c r="E187" i="13" s="1"/>
  <c r="P185" i="13"/>
  <c r="E185" i="13" s="1"/>
  <c r="P183" i="13"/>
  <c r="E183" i="13" s="1"/>
  <c r="P181" i="13"/>
  <c r="E181" i="13" s="1"/>
  <c r="P179" i="13"/>
  <c r="E179" i="13" s="1"/>
  <c r="P177" i="13"/>
  <c r="E177" i="13" s="1"/>
  <c r="P175" i="13"/>
  <c r="E175" i="13" s="1"/>
  <c r="P173" i="13"/>
  <c r="E173" i="13" s="1"/>
  <c r="P171" i="13"/>
  <c r="E171" i="13" s="1"/>
  <c r="P169" i="13"/>
  <c r="E169" i="13" s="1"/>
  <c r="P167" i="13"/>
  <c r="E167" i="13" s="1"/>
  <c r="P165" i="13"/>
  <c r="E165" i="13" s="1"/>
  <c r="P163" i="13"/>
  <c r="E163" i="13" s="1"/>
  <c r="P161" i="13"/>
  <c r="E161" i="13" s="1"/>
  <c r="P159" i="13"/>
  <c r="E159" i="13" s="1"/>
  <c r="P157" i="13"/>
  <c r="E157" i="13" s="1"/>
  <c r="P155" i="13"/>
  <c r="E155" i="13" s="1"/>
  <c r="P153" i="13"/>
  <c r="E153" i="13" s="1"/>
  <c r="P151" i="13"/>
  <c r="E151" i="13" s="1"/>
  <c r="P149" i="13"/>
  <c r="E149" i="13" s="1"/>
  <c r="P147" i="13"/>
  <c r="E147" i="13" s="1"/>
  <c r="P145" i="13"/>
  <c r="E145" i="13" s="1"/>
  <c r="P143" i="13"/>
  <c r="E143" i="13" s="1"/>
  <c r="P141" i="13"/>
  <c r="E141" i="13" s="1"/>
  <c r="P139" i="13"/>
  <c r="E139" i="13" s="1"/>
  <c r="P137" i="13"/>
  <c r="E137" i="13" s="1"/>
  <c r="P135" i="13"/>
  <c r="E135" i="13" s="1"/>
  <c r="P123" i="13"/>
  <c r="E123" i="13" s="1"/>
  <c r="P121" i="13"/>
  <c r="E121" i="13" s="1"/>
  <c r="P119" i="13"/>
  <c r="E119" i="13" s="1"/>
  <c r="P117" i="13"/>
  <c r="E117" i="13" s="1"/>
  <c r="P115" i="13"/>
  <c r="E115" i="13" s="1"/>
  <c r="P113" i="13"/>
  <c r="E113" i="13" s="1"/>
  <c r="P111" i="13"/>
  <c r="E111" i="13" s="1"/>
  <c r="P109" i="13"/>
  <c r="E109" i="13" s="1"/>
  <c r="P107" i="13"/>
  <c r="E107" i="13" s="1"/>
  <c r="P105" i="13"/>
  <c r="E105" i="13" s="1"/>
  <c r="P103" i="13"/>
  <c r="E103" i="13" s="1"/>
  <c r="P67" i="13"/>
  <c r="E67" i="13" s="1"/>
  <c r="P65" i="13"/>
  <c r="E65" i="13" s="1"/>
  <c r="P63" i="13"/>
  <c r="E63" i="13" s="1"/>
  <c r="K47" i="18"/>
  <c r="I47" i="18"/>
  <c r="L47" i="18" s="1"/>
  <c r="H47" i="18" s="1"/>
  <c r="K111" i="18"/>
  <c r="I111" i="18"/>
  <c r="L111" i="18" s="1"/>
  <c r="H111" i="18" s="1"/>
  <c r="E570" i="16"/>
  <c r="E1055" i="16"/>
  <c r="E1057" i="16"/>
  <c r="E1093" i="16"/>
  <c r="E1125" i="16"/>
  <c r="E1157" i="16"/>
  <c r="E1189" i="16"/>
  <c r="E1221" i="16"/>
  <c r="E1253" i="16"/>
  <c r="E1289" i="16"/>
  <c r="E1321" i="16"/>
  <c r="E1353" i="16"/>
  <c r="E1385" i="16"/>
  <c r="E1417" i="16"/>
  <c r="E1115" i="16"/>
  <c r="E1195" i="16"/>
  <c r="E1259" i="16"/>
  <c r="E1331" i="16"/>
  <c r="E1395" i="16"/>
  <c r="E1459" i="16"/>
  <c r="E1135" i="16"/>
  <c r="E1263" i="16"/>
  <c r="E1391" i="16"/>
  <c r="E1239" i="16"/>
  <c r="E1463" i="16"/>
  <c r="E1415" i="16"/>
  <c r="E1789" i="16"/>
  <c r="E1779" i="16"/>
  <c r="E1771" i="16"/>
  <c r="E1761" i="16"/>
  <c r="E1753" i="16"/>
  <c r="E1745" i="16"/>
  <c r="E1737" i="16"/>
  <c r="E1729" i="16"/>
  <c r="E1721" i="16"/>
  <c r="E1711" i="16"/>
  <c r="E1701" i="16"/>
  <c r="E1691" i="16"/>
  <c r="E1681" i="16"/>
  <c r="E1673" i="16"/>
  <c r="E1665" i="16"/>
  <c r="E1657" i="16"/>
  <c r="E1649" i="16"/>
  <c r="E1641" i="16"/>
  <c r="E1633" i="16"/>
  <c r="E1625" i="16"/>
  <c r="E1617" i="16"/>
  <c r="E1609" i="16"/>
  <c r="E1719" i="16"/>
  <c r="E1605" i="16"/>
  <c r="K221" i="17"/>
  <c r="K173" i="17"/>
  <c r="M173" i="17" s="1"/>
  <c r="J173" i="17" s="1"/>
  <c r="I27" i="18"/>
  <c r="L27" i="18" s="1"/>
  <c r="P1360" i="16"/>
  <c r="E1360" i="16" s="1"/>
  <c r="P1454" i="16"/>
  <c r="E1454" i="16" s="1"/>
  <c r="E1602" i="16"/>
  <c r="E1572" i="16"/>
  <c r="E1514" i="16"/>
  <c r="E9" i="13"/>
  <c r="E13" i="13"/>
  <c r="E17" i="13"/>
  <c r="E21" i="13"/>
  <c r="E25" i="13"/>
  <c r="E29" i="13"/>
  <c r="E33" i="13"/>
  <c r="E37" i="13"/>
  <c r="E41" i="13"/>
  <c r="E1588" i="16"/>
  <c r="E1554" i="16"/>
  <c r="E7" i="13"/>
  <c r="E11" i="13"/>
  <c r="E15" i="13"/>
  <c r="E19" i="13"/>
  <c r="E23" i="13"/>
  <c r="E27" i="13"/>
  <c r="E31" i="13"/>
  <c r="E35" i="13"/>
  <c r="E39" i="13"/>
  <c r="E43" i="13"/>
  <c r="E604" i="16"/>
  <c r="E704" i="16"/>
  <c r="E628" i="16"/>
  <c r="H95" i="8"/>
  <c r="P95" i="8" s="1"/>
  <c r="G95" i="8" s="1"/>
  <c r="H97" i="8"/>
  <c r="P97" i="8" s="1"/>
  <c r="G97" i="8" s="1"/>
  <c r="E470" i="16"/>
  <c r="E702" i="16"/>
  <c r="E1118" i="16"/>
  <c r="E618" i="16"/>
  <c r="E668" i="16"/>
  <c r="E712" i="16"/>
  <c r="E758" i="16"/>
  <c r="E654" i="16"/>
  <c r="E740" i="16"/>
  <c r="E802" i="16"/>
  <c r="E726" i="16"/>
  <c r="E824" i="16"/>
  <c r="E858" i="16"/>
  <c r="E892" i="16"/>
  <c r="E974" i="16"/>
  <c r="E684" i="16"/>
  <c r="E852" i="16"/>
  <c r="E666" i="16"/>
  <c r="E912" i="16"/>
  <c r="E1010" i="16"/>
  <c r="E1051" i="16"/>
  <c r="E1006" i="16"/>
  <c r="E1025" i="16"/>
  <c r="E1374" i="16"/>
  <c r="E1214" i="16"/>
  <c r="E1190" i="16"/>
  <c r="E1170" i="16"/>
  <c r="E1154" i="16"/>
  <c r="E1144" i="16"/>
  <c r="E1136" i="16"/>
  <c r="E1128" i="16"/>
  <c r="E1120" i="16"/>
  <c r="E1108" i="16"/>
  <c r="E1065" i="16"/>
  <c r="E1089" i="16"/>
  <c r="E1105" i="16"/>
  <c r="E1121" i="16"/>
  <c r="E1137" i="16"/>
  <c r="E1153" i="16"/>
  <c r="E1169" i="16"/>
  <c r="E1185" i="16"/>
  <c r="E1201" i="16"/>
  <c r="E1217" i="16"/>
  <c r="E1233" i="16"/>
  <c r="E1249" i="16"/>
  <c r="E1265" i="16"/>
  <c r="E1285" i="16"/>
  <c r="E1301" i="16"/>
  <c r="E1317" i="16"/>
  <c r="E1333" i="16"/>
  <c r="E1349" i="16"/>
  <c r="E1365" i="16"/>
  <c r="E1381" i="16"/>
  <c r="E1397" i="16"/>
  <c r="E1413" i="16"/>
  <c r="E1429" i="16"/>
  <c r="E1445" i="16"/>
  <c r="E1083" i="16"/>
  <c r="E1131" i="16"/>
  <c r="E1171" i="16"/>
  <c r="E1203" i="16"/>
  <c r="E1235" i="16"/>
  <c r="E1275" i="16"/>
  <c r="E1307" i="16"/>
  <c r="E1339" i="16"/>
  <c r="E1371" i="16"/>
  <c r="E1403" i="16"/>
  <c r="E1435" i="16"/>
  <c r="E1119" i="16"/>
  <c r="E1183" i="16"/>
  <c r="E1247" i="16"/>
  <c r="E1311" i="16"/>
  <c r="E1375" i="16"/>
  <c r="E1439" i="16"/>
  <c r="E1207" i="16"/>
  <c r="E1335" i="16"/>
  <c r="E1223" i="16"/>
  <c r="E1314" i="16"/>
  <c r="Q6" i="24"/>
  <c r="E862" i="16"/>
  <c r="E1182" i="16"/>
  <c r="E596" i="16"/>
  <c r="E644" i="16"/>
  <c r="E690" i="16"/>
  <c r="E738" i="16"/>
  <c r="E602" i="16"/>
  <c r="E696" i="16"/>
  <c r="E780" i="16"/>
  <c r="E624" i="16"/>
  <c r="E790" i="16"/>
  <c r="E842" i="16"/>
  <c r="E876" i="16"/>
  <c r="E910" i="16"/>
  <c r="E1021" i="16"/>
  <c r="E810" i="16"/>
  <c r="E886" i="16"/>
  <c r="E848" i="16"/>
  <c r="E874" i="16"/>
  <c r="E1035" i="16"/>
  <c r="E1059" i="16"/>
  <c r="E1045" i="16"/>
  <c r="E1069" i="16"/>
  <c r="E1278" i="16"/>
  <c r="E1202" i="16"/>
  <c r="E1178" i="16"/>
  <c r="E1158" i="16"/>
  <c r="E1148" i="16"/>
  <c r="E1140" i="16"/>
  <c r="E1132" i="16"/>
  <c r="E1124" i="16"/>
  <c r="E1114" i="16"/>
  <c r="E1104" i="16"/>
  <c r="E1077" i="16"/>
  <c r="E1097" i="16"/>
  <c r="E1113" i="16"/>
  <c r="E1129" i="16"/>
  <c r="E1145" i="16"/>
  <c r="E1161" i="16"/>
  <c r="E1177" i="16"/>
  <c r="E1193" i="16"/>
  <c r="E1209" i="16"/>
  <c r="E1225" i="16"/>
  <c r="E1241" i="16"/>
  <c r="E1257" i="16"/>
  <c r="E1273" i="16"/>
  <c r="E1293" i="16"/>
  <c r="E1309" i="16"/>
  <c r="E1325" i="16"/>
  <c r="E1341" i="16"/>
  <c r="E1357" i="16"/>
  <c r="E1373" i="16"/>
  <c r="E1389" i="16"/>
  <c r="E1405" i="16"/>
  <c r="E1421" i="16"/>
  <c r="E1437" i="16"/>
  <c r="E1107" i="16"/>
  <c r="E1155" i="16"/>
  <c r="E1187" i="16"/>
  <c r="E1219" i="16"/>
  <c r="E1251" i="16"/>
  <c r="E1291" i="16"/>
  <c r="E1323" i="16"/>
  <c r="E1355" i="16"/>
  <c r="E1387" i="16"/>
  <c r="E1419" i="16"/>
  <c r="E1451" i="16"/>
  <c r="E1071" i="16"/>
  <c r="E1151" i="16"/>
  <c r="E1215" i="16"/>
  <c r="E1279" i="16"/>
  <c r="E1343" i="16"/>
  <c r="E1407" i="16"/>
  <c r="E1143" i="16"/>
  <c r="E1271" i="16"/>
  <c r="E1399" i="16"/>
  <c r="E1095" i="16"/>
  <c r="E1351" i="16"/>
  <c r="E1383" i="16"/>
  <c r="E1191" i="16"/>
  <c r="E1319" i="16"/>
  <c r="E1390" i="16"/>
  <c r="M33" i="24"/>
  <c r="AJ33" i="24" s="1"/>
  <c r="L33" i="24"/>
  <c r="E478" i="16"/>
  <c r="H81" i="18"/>
  <c r="J205" i="18"/>
  <c r="E544" i="16"/>
  <c r="E460" i="16"/>
  <c r="E584" i="16"/>
  <c r="E444" i="16"/>
  <c r="J397" i="18"/>
  <c r="H428" i="18"/>
  <c r="H118" i="18"/>
  <c r="J107" i="17"/>
  <c r="J333" i="18"/>
  <c r="H7" i="17"/>
  <c r="J37" i="18"/>
  <c r="H241" i="18"/>
  <c r="H234" i="17"/>
  <c r="J19" i="17"/>
  <c r="J125" i="18"/>
  <c r="E413" i="15"/>
  <c r="E138" i="16"/>
  <c r="H385" i="18"/>
  <c r="H171" i="17"/>
  <c r="H96" i="17"/>
  <c r="J187" i="17"/>
  <c r="J293" i="18"/>
  <c r="E120" i="15"/>
  <c r="E135" i="15"/>
  <c r="E640" i="15"/>
  <c r="J31" i="17"/>
  <c r="E523" i="12"/>
  <c r="E272" i="15"/>
  <c r="E212" i="16"/>
  <c r="J40" i="17"/>
  <c r="E384" i="16"/>
  <c r="E933" i="16"/>
  <c r="J457" i="18"/>
  <c r="H263" i="17"/>
  <c r="H305" i="18"/>
  <c r="J207" i="17"/>
  <c r="E91" i="11"/>
  <c r="E401" i="12"/>
  <c r="E158" i="16"/>
  <c r="J254" i="17"/>
  <c r="G40" i="8"/>
  <c r="G80" i="8"/>
  <c r="H156" i="17"/>
  <c r="H167" i="17"/>
  <c r="H158" i="18"/>
  <c r="J278" i="18"/>
  <c r="E487" i="15"/>
  <c r="E168" i="16"/>
  <c r="E76" i="16"/>
  <c r="H400" i="18"/>
  <c r="H165" i="18"/>
  <c r="H197" i="18"/>
  <c r="H95" i="17"/>
  <c r="H153" i="18"/>
  <c r="J453" i="18"/>
  <c r="H198" i="18"/>
  <c r="J147" i="17"/>
  <c r="J77" i="18"/>
  <c r="J253" i="18"/>
  <c r="E108" i="12"/>
  <c r="E35" i="14"/>
  <c r="E455" i="12"/>
  <c r="E149" i="15"/>
  <c r="E894" i="16"/>
  <c r="E734" i="16"/>
  <c r="E550" i="16"/>
  <c r="E927" i="16"/>
  <c r="E525" i="16"/>
  <c r="E931" i="15"/>
  <c r="E268" i="16"/>
  <c r="E426" i="16"/>
  <c r="E218" i="16"/>
  <c r="E562" i="16"/>
  <c r="E588" i="16"/>
  <c r="E614" i="16"/>
  <c r="E640" i="16"/>
  <c r="E660" i="16"/>
  <c r="E686" i="16"/>
  <c r="E708" i="16"/>
  <c r="E728" i="16"/>
  <c r="E754" i="16"/>
  <c r="E552" i="16"/>
  <c r="E620" i="16"/>
  <c r="E662" i="16"/>
  <c r="E706" i="16"/>
  <c r="E756" i="16"/>
  <c r="E784" i="16"/>
  <c r="E806" i="16"/>
  <c r="E642" i="16"/>
  <c r="E744" i="16"/>
  <c r="E808" i="16"/>
  <c r="E828" i="16"/>
  <c r="E846" i="16"/>
  <c r="E864" i="16"/>
  <c r="E880" i="16"/>
  <c r="E898" i="16"/>
  <c r="E914" i="16"/>
  <c r="E978" i="16"/>
  <c r="E398" i="16"/>
  <c r="E718" i="16"/>
  <c r="E826" i="16"/>
  <c r="E860" i="16"/>
  <c r="E896" i="16"/>
  <c r="E736" i="16"/>
  <c r="E866" i="16"/>
  <c r="E332" i="16"/>
  <c r="E908" i="16"/>
  <c r="E1002" i="16"/>
  <c r="E1031" i="16"/>
  <c r="E1047" i="16"/>
  <c r="E1063" i="16"/>
  <c r="E1019" i="16"/>
  <c r="E1053" i="16"/>
  <c r="E1041" i="16"/>
  <c r="E1033" i="16"/>
  <c r="E1081" i="16"/>
  <c r="E1091" i="16"/>
  <c r="E1123" i="16"/>
  <c r="E1087" i="16"/>
  <c r="E1111" i="16"/>
  <c r="E1127" i="16"/>
  <c r="E819" i="16"/>
  <c r="E1604" i="16"/>
  <c r="E1592" i="16"/>
  <c r="E1576" i="16"/>
  <c r="E1558" i="16"/>
  <c r="E1526" i="16"/>
  <c r="E1466" i="16"/>
  <c r="E1408" i="16"/>
  <c r="E1336" i="16"/>
  <c r="J413" i="18"/>
  <c r="J253" i="17"/>
  <c r="J263" i="17"/>
  <c r="H297" i="18"/>
  <c r="H228" i="17"/>
  <c r="J385" i="18"/>
  <c r="H49" i="17"/>
  <c r="J59" i="17"/>
  <c r="J267" i="17"/>
  <c r="J165" i="18"/>
  <c r="H102" i="18"/>
  <c r="E82" i="10"/>
  <c r="E70" i="15"/>
  <c r="E830" i="16"/>
  <c r="E670" i="16"/>
  <c r="E959" i="16"/>
  <c r="E152" i="16"/>
  <c r="E378" i="16"/>
  <c r="E304" i="16"/>
  <c r="E524" i="16"/>
  <c r="E580" i="16"/>
  <c r="E600" i="16"/>
  <c r="E622" i="16"/>
  <c r="E652" i="16"/>
  <c r="E674" i="16"/>
  <c r="E694" i="16"/>
  <c r="E720" i="16"/>
  <c r="E742" i="16"/>
  <c r="E762" i="16"/>
  <c r="E594" i="16"/>
  <c r="E636" i="16"/>
  <c r="E688" i="16"/>
  <c r="E730" i="16"/>
  <c r="E772" i="16"/>
  <c r="E796" i="16"/>
  <c r="E590" i="16"/>
  <c r="E710" i="16"/>
  <c r="E782" i="16"/>
  <c r="E816" i="16"/>
  <c r="E838" i="16"/>
  <c r="E854" i="16"/>
  <c r="E872" i="16"/>
  <c r="E888" i="16"/>
  <c r="E906" i="16"/>
  <c r="E970" i="16"/>
  <c r="E986" i="16"/>
  <c r="E650" i="16"/>
  <c r="E794" i="16"/>
  <c r="E844" i="16"/>
  <c r="E878" i="16"/>
  <c r="E454" i="16"/>
  <c r="E832" i="16"/>
  <c r="E900" i="16"/>
  <c r="E840" i="16"/>
  <c r="E856" i="16"/>
  <c r="E890" i="16"/>
  <c r="E1023" i="16"/>
  <c r="E1039" i="16"/>
  <c r="E822" i="16"/>
  <c r="E1037" i="16"/>
  <c r="E998" i="16"/>
  <c r="E1075" i="16"/>
  <c r="E1600" i="16"/>
  <c r="E1584" i="16"/>
  <c r="E1568" i="16"/>
  <c r="E1548" i="16"/>
  <c r="E1500" i="16"/>
  <c r="E1436" i="16"/>
  <c r="E1376" i="16"/>
  <c r="E1262" i="16"/>
  <c r="H448" i="18"/>
  <c r="H384" i="18"/>
  <c r="H145" i="18"/>
  <c r="J255" i="17"/>
  <c r="J134" i="18"/>
  <c r="H222" i="18"/>
  <c r="J49" i="18"/>
  <c r="H367" i="18"/>
  <c r="E219" i="11"/>
  <c r="E571" i="12"/>
  <c r="E59" i="12"/>
  <c r="E205" i="11"/>
  <c r="E126" i="14"/>
  <c r="E507" i="15"/>
  <c r="E458" i="15"/>
  <c r="E471" i="15"/>
  <c r="E397" i="16"/>
  <c r="E819" i="15"/>
  <c r="E118" i="16"/>
  <c r="E246" i="16"/>
  <c r="E292" i="16"/>
  <c r="E472" i="16"/>
  <c r="E334" i="16"/>
  <c r="E14" i="16"/>
  <c r="E494" i="16"/>
  <c r="E558" i="16"/>
  <c r="E202" i="16"/>
  <c r="E568" i="16"/>
  <c r="E739" i="16"/>
  <c r="E1204" i="16"/>
  <c r="J393" i="18"/>
  <c r="H91" i="17"/>
  <c r="H137" i="18"/>
  <c r="H46" i="18"/>
  <c r="J119" i="17"/>
  <c r="J225" i="18"/>
  <c r="E220" i="12"/>
  <c r="E210" i="10"/>
  <c r="E380" i="12"/>
  <c r="E433" i="12"/>
  <c r="E338" i="12"/>
  <c r="E20" i="16"/>
  <c r="E178" i="16"/>
  <c r="E725" i="15"/>
  <c r="E402" i="16"/>
  <c r="E400" i="16"/>
  <c r="E230" i="16"/>
  <c r="E440" i="16"/>
  <c r="E536" i="16"/>
  <c r="E526" i="16"/>
  <c r="E538" i="16"/>
  <c r="E989" i="16"/>
  <c r="E875" i="16"/>
  <c r="E1290" i="16"/>
  <c r="P394" i="15"/>
  <c r="E394" i="15" s="1"/>
  <c r="P415" i="16"/>
  <c r="E415" i="16" s="1"/>
  <c r="P473" i="16"/>
  <c r="E473" i="16" s="1"/>
  <c r="P681" i="16"/>
  <c r="E681" i="16" s="1"/>
  <c r="O61" i="10"/>
  <c r="E61" i="10" s="1"/>
  <c r="O339" i="12"/>
  <c r="E339" i="12" s="1"/>
  <c r="P508" i="15"/>
  <c r="E508" i="15" s="1"/>
  <c r="H380" i="18"/>
  <c r="H173" i="18"/>
  <c r="H25" i="18"/>
  <c r="H89" i="18"/>
  <c r="H31" i="17"/>
  <c r="H191" i="17"/>
  <c r="H97" i="18"/>
  <c r="J341" i="18"/>
  <c r="H220" i="17"/>
  <c r="H190" i="18"/>
  <c r="J79" i="17"/>
  <c r="J9" i="18"/>
  <c r="J177" i="18"/>
  <c r="J29" i="17"/>
  <c r="E36" i="12"/>
  <c r="E27" i="11"/>
  <c r="E18" i="10"/>
  <c r="E276" i="12"/>
  <c r="E250" i="11"/>
  <c r="E316" i="12"/>
  <c r="E198" i="14"/>
  <c r="E165" i="11"/>
  <c r="E54" i="11"/>
  <c r="E495" i="15"/>
  <c r="E273" i="15"/>
  <c r="E336" i="15"/>
  <c r="E294" i="16"/>
  <c r="E375" i="15"/>
  <c r="E911" i="15"/>
  <c r="E48" i="16"/>
  <c r="E130" i="16"/>
  <c r="E198" i="16"/>
  <c r="E254" i="16"/>
  <c r="E949" i="15"/>
  <c r="E344" i="16"/>
  <c r="E366" i="16"/>
  <c r="E248" i="16"/>
  <c r="E94" i="16"/>
  <c r="E340" i="16"/>
  <c r="E382" i="16"/>
  <c r="O464" i="12"/>
  <c r="E464" i="12" s="1"/>
  <c r="P13" i="15"/>
  <c r="E13" i="15" s="1"/>
  <c r="P875" i="15"/>
  <c r="E875" i="15" s="1"/>
  <c r="P979" i="15"/>
  <c r="E979" i="15" s="1"/>
  <c r="P84" i="16"/>
  <c r="E84" i="16" s="1"/>
  <c r="P90" i="16"/>
  <c r="E90" i="16" s="1"/>
  <c r="P144" i="16"/>
  <c r="E144" i="16" s="1"/>
  <c r="P162" i="16"/>
  <c r="E162" i="16" s="1"/>
  <c r="P186" i="16"/>
  <c r="E186" i="16" s="1"/>
  <c r="P232" i="16"/>
  <c r="E232" i="16" s="1"/>
  <c r="P234" i="16"/>
  <c r="E234" i="16" s="1"/>
  <c r="P280" i="16"/>
  <c r="E280" i="16" s="1"/>
  <c r="P282" i="16"/>
  <c r="E282" i="16" s="1"/>
  <c r="P310" i="16"/>
  <c r="E310" i="16" s="1"/>
  <c r="P354" i="16"/>
  <c r="E354" i="16" s="1"/>
  <c r="P364" i="16"/>
  <c r="E364" i="16" s="1"/>
  <c r="P406" i="16"/>
  <c r="E406" i="16" s="1"/>
  <c r="P408" i="16"/>
  <c r="E408" i="16" s="1"/>
  <c r="P442" i="16"/>
  <c r="E442" i="16" s="1"/>
  <c r="P492" i="16"/>
  <c r="E492" i="16" s="1"/>
  <c r="P508" i="16"/>
  <c r="E508" i="16" s="1"/>
  <c r="P554" i="16"/>
  <c r="E554" i="16" s="1"/>
  <c r="P574" i="16"/>
  <c r="E574" i="16" s="1"/>
  <c r="P578" i="16"/>
  <c r="E578" i="16" s="1"/>
  <c r="P592" i="16"/>
  <c r="E592" i="16" s="1"/>
  <c r="P598" i="16"/>
  <c r="E598" i="16" s="1"/>
  <c r="P608" i="16"/>
  <c r="E608" i="16" s="1"/>
  <c r="P610" i="16"/>
  <c r="E610" i="16" s="1"/>
  <c r="P612" i="16"/>
  <c r="E612" i="16" s="1"/>
  <c r="P616" i="16"/>
  <c r="E616" i="16" s="1"/>
  <c r="P630" i="16"/>
  <c r="E630" i="16" s="1"/>
  <c r="P632" i="16"/>
  <c r="E632" i="16" s="1"/>
  <c r="P638" i="16"/>
  <c r="E638" i="16" s="1"/>
  <c r="P646" i="16"/>
  <c r="E646" i="16" s="1"/>
  <c r="P648" i="16"/>
  <c r="E648" i="16" s="1"/>
  <c r="P664" i="16"/>
  <c r="E664" i="16" s="1"/>
  <c r="P680" i="16"/>
  <c r="E680" i="16" s="1"/>
  <c r="P682" i="16"/>
  <c r="E682" i="16" s="1"/>
  <c r="P692" i="16"/>
  <c r="E692" i="16" s="1"/>
  <c r="P698" i="16"/>
  <c r="E698" i="16" s="1"/>
  <c r="P700" i="16"/>
  <c r="E700" i="16" s="1"/>
  <c r="P714" i="16"/>
  <c r="E714" i="16" s="1"/>
  <c r="P716" i="16"/>
  <c r="E716" i="16" s="1"/>
  <c r="P732" i="16"/>
  <c r="E732" i="16" s="1"/>
  <c r="P748" i="16"/>
  <c r="E748" i="16" s="1"/>
  <c r="P750" i="16"/>
  <c r="E750" i="16" s="1"/>
  <c r="P752" i="16"/>
  <c r="E752" i="16" s="1"/>
  <c r="P760" i="16"/>
  <c r="E760" i="16" s="1"/>
  <c r="P766" i="16"/>
  <c r="E766" i="16" s="1"/>
  <c r="P768" i="16"/>
  <c r="E768" i="16" s="1"/>
  <c r="P77" i="14"/>
  <c r="E77" i="14" s="1"/>
  <c r="P341" i="15"/>
  <c r="E341" i="15" s="1"/>
  <c r="P873" i="15"/>
  <c r="E873" i="15" s="1"/>
  <c r="J172" i="17"/>
  <c r="J421" i="18"/>
  <c r="H209" i="18"/>
  <c r="H131" i="17"/>
  <c r="H13" i="18"/>
  <c r="H233" i="18"/>
  <c r="H92" i="17"/>
  <c r="H110" i="18"/>
  <c r="H254" i="18"/>
  <c r="J159" i="17"/>
  <c r="J97" i="18"/>
  <c r="J265" i="18"/>
  <c r="J200" i="17"/>
  <c r="H362" i="18"/>
  <c r="E176" i="12"/>
  <c r="E155" i="11"/>
  <c r="E146" i="10"/>
  <c r="E106" i="14"/>
  <c r="E11" i="14"/>
  <c r="E412" i="12"/>
  <c r="E118" i="15"/>
  <c r="E22" i="15"/>
  <c r="E149" i="11"/>
  <c r="E55" i="12"/>
  <c r="E81" i="15"/>
  <c r="E249" i="12"/>
  <c r="E104" i="16"/>
  <c r="E197" i="15"/>
  <c r="E320" i="16"/>
  <c r="E767" i="15"/>
  <c r="E955" i="15"/>
  <c r="E96" i="16"/>
  <c r="E164" i="16"/>
  <c r="E220" i="16"/>
  <c r="E461" i="15"/>
  <c r="E226" i="16"/>
  <c r="E316" i="16"/>
  <c r="E196" i="16"/>
  <c r="E877" i="15"/>
  <c r="E1011" i="16"/>
  <c r="E845" i="16"/>
  <c r="E1544" i="16"/>
  <c r="E1520" i="16"/>
  <c r="E1492" i="16"/>
  <c r="E1458" i="16"/>
  <c r="E1430" i="16"/>
  <c r="E1398" i="16"/>
  <c r="E1366" i="16"/>
  <c r="E1324" i="16"/>
  <c r="E1276" i="16"/>
  <c r="E1072" i="16"/>
  <c r="E776" i="16"/>
  <c r="E792" i="16"/>
  <c r="E800" i="16"/>
  <c r="E820" i="16"/>
  <c r="E818" i="16"/>
  <c r="E814" i="16"/>
  <c r="E967" i="16"/>
  <c r="E905" i="16"/>
  <c r="E787" i="16"/>
  <c r="E1530" i="16"/>
  <c r="E1510" i="16"/>
  <c r="E1476" i="16"/>
  <c r="E1446" i="16"/>
  <c r="E1414" i="16"/>
  <c r="E1386" i="16"/>
  <c r="E1350" i="16"/>
  <c r="E1300" i="16"/>
  <c r="E1252" i="16"/>
  <c r="O169" i="10"/>
  <c r="E169" i="10" s="1"/>
  <c r="O141" i="12"/>
  <c r="E141" i="12" s="1"/>
  <c r="O315" i="12"/>
  <c r="E315" i="12" s="1"/>
  <c r="P14" i="15"/>
  <c r="E14" i="15" s="1"/>
  <c r="P410" i="15"/>
  <c r="E410" i="15" s="1"/>
  <c r="P442" i="15"/>
  <c r="E442" i="15" s="1"/>
  <c r="H181" i="18"/>
  <c r="H177" i="18"/>
  <c r="H121" i="18"/>
  <c r="H39" i="17"/>
  <c r="H195" i="17"/>
  <c r="H113" i="18"/>
  <c r="H265" i="18"/>
  <c r="J349" i="18"/>
  <c r="H164" i="17"/>
  <c r="H166" i="18"/>
  <c r="J255" i="18"/>
  <c r="J43" i="17"/>
  <c r="J123" i="17"/>
  <c r="J211" i="17"/>
  <c r="J61" i="18"/>
  <c r="J141" i="18"/>
  <c r="J229" i="18"/>
  <c r="H315" i="18"/>
  <c r="E196" i="12"/>
  <c r="E72" i="12"/>
  <c r="E187" i="11"/>
  <c r="E59" i="11"/>
  <c r="E178" i="10"/>
  <c r="E50" i="10"/>
  <c r="E6" i="15"/>
  <c r="E443" i="12"/>
  <c r="E43" i="14"/>
  <c r="E131" i="12"/>
  <c r="E540" i="12"/>
  <c r="E178" i="11"/>
  <c r="E122" i="14"/>
  <c r="E150" i="12"/>
  <c r="E130" i="12"/>
  <c r="E241" i="12"/>
  <c r="E553" i="12"/>
  <c r="E86" i="15"/>
  <c r="E125" i="10"/>
  <c r="E334" i="12"/>
  <c r="E202" i="15"/>
  <c r="E503" i="15"/>
  <c r="E49" i="15"/>
  <c r="E241" i="15"/>
  <c r="E426" i="15"/>
  <c r="E304" i="15"/>
  <c r="E160" i="15"/>
  <c r="E197" i="14"/>
  <c r="E439" i="15"/>
  <c r="E787" i="15"/>
  <c r="E895" i="15"/>
  <c r="E943" i="15"/>
  <c r="E991" i="15"/>
  <c r="E64" i="16"/>
  <c r="E110" i="16"/>
  <c r="E692" i="15"/>
  <c r="E885" i="15"/>
  <c r="E961" i="15"/>
  <c r="E116" i="16"/>
  <c r="E255" i="15"/>
  <c r="E765" i="15"/>
  <c r="P129" i="14"/>
  <c r="E129" i="14" s="1"/>
  <c r="P159" i="14"/>
  <c r="E159" i="14" s="1"/>
  <c r="P65" i="15"/>
  <c r="E65" i="15" s="1"/>
  <c r="P71" i="15"/>
  <c r="E71" i="15" s="1"/>
  <c r="P97" i="15"/>
  <c r="E97" i="15" s="1"/>
  <c r="P133" i="15"/>
  <c r="E133" i="15" s="1"/>
  <c r="P165" i="15"/>
  <c r="E165" i="15" s="1"/>
  <c r="P213" i="15"/>
  <c r="E213" i="15" s="1"/>
  <c r="P257" i="15"/>
  <c r="E257" i="15" s="1"/>
  <c r="P289" i="15"/>
  <c r="E289" i="15" s="1"/>
  <c r="P311" i="15"/>
  <c r="E311" i="15" s="1"/>
  <c r="P325" i="15"/>
  <c r="E325" i="15" s="1"/>
  <c r="P331" i="15"/>
  <c r="E331" i="15" s="1"/>
  <c r="P499" i="15"/>
  <c r="E499" i="15" s="1"/>
  <c r="P703" i="15"/>
  <c r="E703" i="15" s="1"/>
  <c r="P705" i="15"/>
  <c r="E705" i="15" s="1"/>
  <c r="P779" i="15"/>
  <c r="E779" i="15" s="1"/>
  <c r="P805" i="15"/>
  <c r="E805" i="15" s="1"/>
  <c r="P811" i="15"/>
  <c r="E811" i="15" s="1"/>
  <c r="P831" i="15"/>
  <c r="E831" i="15" s="1"/>
  <c r="P857" i="15"/>
  <c r="E857" i="15" s="1"/>
  <c r="P863" i="15"/>
  <c r="E863" i="15" s="1"/>
  <c r="P883" i="15"/>
  <c r="E883" i="15" s="1"/>
  <c r="P907" i="15"/>
  <c r="E907" i="15" s="1"/>
  <c r="P915" i="15"/>
  <c r="E915" i="15" s="1"/>
  <c r="P927" i="15"/>
  <c r="E927" i="15" s="1"/>
  <c r="P933" i="15"/>
  <c r="E933" i="15" s="1"/>
  <c r="P937" i="15"/>
  <c r="E937" i="15" s="1"/>
  <c r="P939" i="15"/>
  <c r="E939" i="15" s="1"/>
  <c r="P947" i="15"/>
  <c r="E947" i="15" s="1"/>
  <c r="P959" i="15"/>
  <c r="E959" i="15" s="1"/>
  <c r="P971" i="15"/>
  <c r="E971" i="15" s="1"/>
  <c r="P973" i="15"/>
  <c r="E973" i="15" s="1"/>
  <c r="P985" i="15"/>
  <c r="E985" i="15" s="1"/>
  <c r="P987" i="15"/>
  <c r="E987" i="15" s="1"/>
  <c r="P989" i="15"/>
  <c r="E989" i="15" s="1"/>
  <c r="P10" i="16"/>
  <c r="E10" i="16" s="1"/>
  <c r="P16" i="16"/>
  <c r="E16" i="16" s="1"/>
  <c r="P24" i="16"/>
  <c r="E24" i="16" s="1"/>
  <c r="P34" i="16"/>
  <c r="E34" i="16" s="1"/>
  <c r="P38" i="16"/>
  <c r="E38" i="16" s="1"/>
  <c r="P40" i="16"/>
  <c r="E40" i="16" s="1"/>
  <c r="P56" i="16"/>
  <c r="E56" i="16" s="1"/>
  <c r="P58" i="16"/>
  <c r="E58" i="16" s="1"/>
  <c r="P68" i="16"/>
  <c r="E68" i="16" s="1"/>
  <c r="P78" i="16"/>
  <c r="E78" i="16" s="1"/>
  <c r="P80" i="16"/>
  <c r="E80" i="16" s="1"/>
  <c r="P92" i="16"/>
  <c r="E92" i="16" s="1"/>
  <c r="P100" i="16"/>
  <c r="E100" i="16" s="1"/>
  <c r="P102" i="16"/>
  <c r="E102" i="16" s="1"/>
  <c r="P114" i="16"/>
  <c r="E114" i="16" s="1"/>
  <c r="P124" i="16"/>
  <c r="E124" i="16" s="1"/>
  <c r="P126" i="16"/>
  <c r="E126" i="16" s="1"/>
  <c r="P134" i="16"/>
  <c r="E134" i="16" s="1"/>
  <c r="P136" i="16"/>
  <c r="E136" i="16" s="1"/>
  <c r="P146" i="16"/>
  <c r="E146" i="16" s="1"/>
  <c r="P148" i="16"/>
  <c r="E148" i="16" s="1"/>
  <c r="P150" i="16"/>
  <c r="E150" i="16" s="1"/>
  <c r="P160" i="16"/>
  <c r="E160" i="16" s="1"/>
  <c r="P170" i="16"/>
  <c r="E170" i="16" s="1"/>
  <c r="P180" i="16"/>
  <c r="E180" i="16" s="1"/>
  <c r="P182" i="16"/>
  <c r="E182" i="16" s="1"/>
  <c r="P192" i="16"/>
  <c r="E192" i="16" s="1"/>
  <c r="P194" i="16"/>
  <c r="E194" i="16" s="1"/>
  <c r="P200" i="16"/>
  <c r="E200" i="16" s="1"/>
  <c r="P204" i="16"/>
  <c r="E204" i="16" s="1"/>
  <c r="P206" i="16"/>
  <c r="E206" i="16" s="1"/>
  <c r="P216" i="16"/>
  <c r="E216" i="16" s="1"/>
  <c r="P228" i="16"/>
  <c r="E228" i="16" s="1"/>
  <c r="P236" i="16"/>
  <c r="E236" i="16" s="1"/>
  <c r="P238" i="16"/>
  <c r="E238" i="16" s="1"/>
  <c r="P240" i="16"/>
  <c r="E240" i="16" s="1"/>
  <c r="P244" i="16"/>
  <c r="E244" i="16" s="1"/>
  <c r="P250" i="16"/>
  <c r="E250" i="16" s="1"/>
  <c r="P262" i="16"/>
  <c r="E262" i="16" s="1"/>
  <c r="P264" i="16"/>
  <c r="E264" i="16" s="1"/>
  <c r="P270" i="16"/>
  <c r="E270" i="16" s="1"/>
  <c r="P272" i="16"/>
  <c r="E272" i="16" s="1"/>
  <c r="P274" i="16"/>
  <c r="E274" i="16" s="1"/>
  <c r="P284" i="16"/>
  <c r="E284" i="16" s="1"/>
  <c r="P286" i="16"/>
  <c r="E286" i="16" s="1"/>
  <c r="P296" i="16"/>
  <c r="E296" i="16" s="1"/>
  <c r="P302" i="16"/>
  <c r="E302" i="16" s="1"/>
  <c r="P312" i="16"/>
  <c r="E312" i="16" s="1"/>
  <c r="P330" i="16"/>
  <c r="E330" i="16" s="1"/>
  <c r="P336" i="16"/>
  <c r="E336" i="16" s="1"/>
  <c r="P338" i="16"/>
  <c r="E338" i="16" s="1"/>
  <c r="P356" i="16"/>
  <c r="E356" i="16" s="1"/>
  <c r="P358" i="16"/>
  <c r="E358" i="16" s="1"/>
  <c r="P360" i="16"/>
  <c r="E360" i="16" s="1"/>
  <c r="P376" i="16"/>
  <c r="E376" i="16" s="1"/>
  <c r="P388" i="16"/>
  <c r="E388" i="16" s="1"/>
  <c r="P394" i="16"/>
  <c r="E394" i="16" s="1"/>
  <c r="P404" i="16"/>
  <c r="E404" i="16" s="1"/>
  <c r="P414" i="16"/>
  <c r="E414" i="16" s="1"/>
  <c r="P420" i="16"/>
  <c r="E420" i="16" s="1"/>
  <c r="P422" i="16"/>
  <c r="E422" i="16" s="1"/>
  <c r="P424" i="16"/>
  <c r="E424" i="16" s="1"/>
  <c r="P432" i="16"/>
  <c r="E432" i="16" s="1"/>
  <c r="P436" i="16"/>
  <c r="E436" i="16" s="1"/>
  <c r="P438" i="16"/>
  <c r="E438" i="16" s="1"/>
  <c r="P446" i="16"/>
  <c r="E446" i="16" s="1"/>
  <c r="P448" i="16"/>
  <c r="E448" i="16" s="1"/>
  <c r="P464" i="16"/>
  <c r="E464" i="16" s="1"/>
  <c r="O37" i="11"/>
  <c r="E37" i="11" s="1"/>
  <c r="P29" i="15"/>
  <c r="E29" i="15" s="1"/>
  <c r="P181" i="15"/>
  <c r="E181" i="15" s="1"/>
  <c r="P203" i="15"/>
  <c r="E203" i="15" s="1"/>
  <c r="P271" i="15"/>
  <c r="E271" i="15" s="1"/>
  <c r="P407" i="15"/>
  <c r="E407" i="15" s="1"/>
  <c r="P455" i="15"/>
  <c r="E455" i="15" s="1"/>
  <c r="P481" i="15"/>
  <c r="E481" i="15" s="1"/>
  <c r="P747" i="15"/>
  <c r="E747" i="15" s="1"/>
  <c r="J425" i="18"/>
  <c r="H125" i="17"/>
  <c r="H135" i="17"/>
  <c r="H17" i="18"/>
  <c r="H217" i="18"/>
  <c r="J309" i="18"/>
  <c r="J374" i="18"/>
  <c r="H54" i="18"/>
  <c r="H230" i="18"/>
  <c r="J83" i="17"/>
  <c r="J171" i="17"/>
  <c r="J13" i="18"/>
  <c r="J101" i="18"/>
  <c r="J189" i="18"/>
  <c r="J269" i="18"/>
  <c r="H162" i="18"/>
  <c r="E144" i="12"/>
  <c r="E251" i="11"/>
  <c r="E123" i="11"/>
  <c r="E242" i="10"/>
  <c r="E114" i="10"/>
  <c r="E134" i="15"/>
  <c r="E34" i="14"/>
  <c r="E520" i="12"/>
  <c r="E122" i="11"/>
  <c r="E187" i="12"/>
  <c r="E406" i="12"/>
  <c r="E41" i="11"/>
  <c r="E62" i="14"/>
  <c r="E569" i="12"/>
  <c r="E290" i="12"/>
  <c r="E513" i="12"/>
  <c r="E17" i="10"/>
  <c r="E98" i="11"/>
  <c r="E6" i="14"/>
  <c r="E491" i="15"/>
  <c r="E184" i="15"/>
  <c r="E117" i="15"/>
  <c r="E309" i="15"/>
  <c r="E477" i="15"/>
  <c r="E362" i="15"/>
  <c r="E240" i="15"/>
  <c r="E229" i="15"/>
  <c r="E56" i="15"/>
  <c r="E267" i="15"/>
  <c r="E166" i="11"/>
  <c r="E131" i="15"/>
  <c r="E723" i="15"/>
  <c r="E851" i="15"/>
  <c r="E923" i="15"/>
  <c r="E963" i="15"/>
  <c r="E36" i="16"/>
  <c r="E449" i="15"/>
  <c r="E26" i="16"/>
  <c r="E46" i="16"/>
  <c r="E769" i="15"/>
  <c r="E518" i="15"/>
  <c r="O331" i="12"/>
  <c r="E331" i="12" s="1"/>
  <c r="P90" i="15"/>
  <c r="E90" i="15" s="1"/>
  <c r="P142" i="15"/>
  <c r="E142" i="15" s="1"/>
  <c r="P216" i="15"/>
  <c r="E216" i="15" s="1"/>
  <c r="P226" i="15"/>
  <c r="E226" i="15" s="1"/>
  <c r="P256" i="15"/>
  <c r="E256" i="15" s="1"/>
  <c r="P288" i="15"/>
  <c r="E288" i="15" s="1"/>
  <c r="P320" i="15"/>
  <c r="E320" i="15" s="1"/>
  <c r="P352" i="15"/>
  <c r="E352" i="15" s="1"/>
  <c r="P378" i="15"/>
  <c r="E378" i="15" s="1"/>
  <c r="P474" i="15"/>
  <c r="E474" i="15" s="1"/>
  <c r="P588" i="15"/>
  <c r="E588" i="15" s="1"/>
  <c r="P628" i="15"/>
  <c r="E628" i="15" s="1"/>
  <c r="P233" i="16"/>
  <c r="E233" i="16" s="1"/>
  <c r="P345" i="16"/>
  <c r="E345" i="16" s="1"/>
  <c r="E474" i="16"/>
  <c r="E504" i="16"/>
  <c r="E528" i="16"/>
  <c r="E484" i="16"/>
  <c r="E542" i="16"/>
  <c r="E522" i="16"/>
  <c r="E514" i="16"/>
  <c r="E977" i="16"/>
  <c r="E949" i="16"/>
  <c r="E889" i="16"/>
  <c r="E833" i="16"/>
  <c r="E765" i="16"/>
  <c r="E647" i="16"/>
  <c r="E1164" i="16"/>
  <c r="E486" i="16"/>
  <c r="E520" i="16"/>
  <c r="E540" i="16"/>
  <c r="E510" i="16"/>
  <c r="E556" i="16"/>
  <c r="E564" i="16"/>
  <c r="E1001" i="16"/>
  <c r="E917" i="16"/>
  <c r="E861" i="16"/>
  <c r="E803" i="16"/>
  <c r="E709" i="16"/>
  <c r="E501" i="16"/>
  <c r="E1228" i="16"/>
  <c r="E1004" i="16"/>
  <c r="O22" i="12"/>
  <c r="E22" i="12" s="1"/>
  <c r="O50" i="12"/>
  <c r="E50" i="12" s="1"/>
  <c r="O222" i="12"/>
  <c r="E222" i="12" s="1"/>
  <c r="O258" i="12"/>
  <c r="E258" i="12" s="1"/>
  <c r="O262" i="12"/>
  <c r="E262" i="12" s="1"/>
  <c r="P25" i="14"/>
  <c r="E25" i="14" s="1"/>
  <c r="P91" i="14"/>
  <c r="E91" i="14" s="1"/>
  <c r="P117" i="14"/>
  <c r="E117" i="14" s="1"/>
  <c r="P149" i="14"/>
  <c r="E149" i="14" s="1"/>
  <c r="P169" i="14"/>
  <c r="E169" i="14" s="1"/>
  <c r="P15" i="15"/>
  <c r="E15" i="15" s="1"/>
  <c r="P17" i="15"/>
  <c r="E17" i="15" s="1"/>
  <c r="P25" i="15"/>
  <c r="E25" i="15" s="1"/>
  <c r="P33" i="15"/>
  <c r="E33" i="15" s="1"/>
  <c r="P41" i="15"/>
  <c r="E41" i="15" s="1"/>
  <c r="P53" i="15"/>
  <c r="E53" i="15" s="1"/>
  <c r="P55" i="15"/>
  <c r="E55" i="15" s="1"/>
  <c r="P61" i="15"/>
  <c r="E61" i="15" s="1"/>
  <c r="P69" i="15"/>
  <c r="E69" i="15" s="1"/>
  <c r="P77" i="15"/>
  <c r="E77" i="15" s="1"/>
  <c r="P83" i="15"/>
  <c r="E83" i="15" s="1"/>
  <c r="P85" i="15"/>
  <c r="E85" i="15" s="1"/>
  <c r="P87" i="15"/>
  <c r="E87" i="15" s="1"/>
  <c r="P91" i="15"/>
  <c r="E91" i="15" s="1"/>
  <c r="P93" i="15"/>
  <c r="E93" i="15" s="1"/>
  <c r="P101" i="15"/>
  <c r="E101" i="15" s="1"/>
  <c r="P113" i="15"/>
  <c r="E113" i="15" s="1"/>
  <c r="P119" i="15"/>
  <c r="E119" i="15" s="1"/>
  <c r="P121" i="15"/>
  <c r="E121" i="15" s="1"/>
  <c r="P129" i="15"/>
  <c r="E129" i="15" s="1"/>
  <c r="P137" i="15"/>
  <c r="E137" i="15" s="1"/>
  <c r="P145" i="15"/>
  <c r="E145" i="15" s="1"/>
  <c r="P151" i="15"/>
  <c r="E151" i="15" s="1"/>
  <c r="P153" i="15"/>
  <c r="E153" i="15" s="1"/>
  <c r="P161" i="15"/>
  <c r="E161" i="15" s="1"/>
  <c r="P169" i="15"/>
  <c r="E169" i="15" s="1"/>
  <c r="P179" i="15"/>
  <c r="E179" i="15" s="1"/>
  <c r="P183" i="15"/>
  <c r="E183" i="15" s="1"/>
  <c r="P185" i="15"/>
  <c r="E185" i="15" s="1"/>
  <c r="P187" i="15"/>
  <c r="E187" i="15" s="1"/>
  <c r="P191" i="15"/>
  <c r="E191" i="15" s="1"/>
  <c r="P193" i="15"/>
  <c r="E193" i="15" s="1"/>
  <c r="P201" i="15"/>
  <c r="E201" i="15" s="1"/>
  <c r="P207" i="15"/>
  <c r="E207" i="15" s="1"/>
  <c r="P209" i="15"/>
  <c r="E209" i="15" s="1"/>
  <c r="P217" i="15"/>
  <c r="E217" i="15" s="1"/>
  <c r="P219" i="15"/>
  <c r="E219" i="15" s="1"/>
  <c r="P225" i="15"/>
  <c r="E225" i="15" s="1"/>
  <c r="P233" i="15"/>
  <c r="E233" i="15" s="1"/>
  <c r="P245" i="15"/>
  <c r="E245" i="15" s="1"/>
  <c r="P251" i="15"/>
  <c r="E251" i="15" s="1"/>
  <c r="P253" i="15"/>
  <c r="E253" i="15" s="1"/>
  <c r="P261" i="15"/>
  <c r="E261" i="15" s="1"/>
  <c r="P263" i="15"/>
  <c r="E263" i="15" s="1"/>
  <c r="P269" i="15"/>
  <c r="E269" i="15" s="1"/>
  <c r="P277" i="15"/>
  <c r="E277" i="15" s="1"/>
  <c r="P283" i="15"/>
  <c r="E283" i="15" s="1"/>
  <c r="P285" i="15"/>
  <c r="E285" i="15" s="1"/>
  <c r="P293" i="15"/>
  <c r="E293" i="15" s="1"/>
  <c r="P303" i="15"/>
  <c r="E303" i="15" s="1"/>
  <c r="P305" i="15"/>
  <c r="E305" i="15" s="1"/>
  <c r="P313" i="15"/>
  <c r="E313" i="15" s="1"/>
  <c r="P315" i="15"/>
  <c r="E315" i="15" s="1"/>
  <c r="P321" i="15"/>
  <c r="E321" i="15" s="1"/>
  <c r="P329" i="15"/>
  <c r="E329" i="15" s="1"/>
  <c r="P337" i="15"/>
  <c r="E337" i="15" s="1"/>
  <c r="P343" i="15"/>
  <c r="E343" i="15" s="1"/>
  <c r="P345" i="15"/>
  <c r="E345" i="15" s="1"/>
  <c r="P347" i="15"/>
  <c r="E347" i="15" s="1"/>
  <c r="P353" i="15"/>
  <c r="E353" i="15" s="1"/>
  <c r="P367" i="15"/>
  <c r="E367" i="15" s="1"/>
  <c r="P369" i="15"/>
  <c r="E369" i="15" s="1"/>
  <c r="P383" i="15"/>
  <c r="E383" i="15" s="1"/>
  <c r="P393" i="15"/>
  <c r="E393" i="15" s="1"/>
  <c r="P397" i="15"/>
  <c r="E397" i="15" s="1"/>
  <c r="P399" i="15"/>
  <c r="E399" i="15" s="1"/>
  <c r="P415" i="15"/>
  <c r="E415" i="15" s="1"/>
  <c r="P417" i="15"/>
  <c r="E417" i="15" s="1"/>
  <c r="P431" i="15"/>
  <c r="E431" i="15" s="1"/>
  <c r="P437" i="15"/>
  <c r="E437" i="15" s="1"/>
  <c r="P447" i="15"/>
  <c r="E447" i="15" s="1"/>
  <c r="P463" i="15"/>
  <c r="E463" i="15" s="1"/>
  <c r="P469" i="15"/>
  <c r="E469" i="15" s="1"/>
  <c r="P479" i="15"/>
  <c r="E479" i="15" s="1"/>
  <c r="P483" i="15"/>
  <c r="E483" i="15" s="1"/>
  <c r="P485" i="15"/>
  <c r="E485" i="15" s="1"/>
  <c r="P489" i="15"/>
  <c r="E489" i="15" s="1"/>
  <c r="P493" i="15"/>
  <c r="E493" i="15" s="1"/>
  <c r="P497" i="15"/>
  <c r="E497" i="15" s="1"/>
  <c r="P501" i="15"/>
  <c r="E501" i="15" s="1"/>
  <c r="P505" i="15"/>
  <c r="E505" i="15" s="1"/>
  <c r="O184" i="10"/>
  <c r="E184" i="10" s="1"/>
  <c r="O196" i="10"/>
  <c r="E196" i="10" s="1"/>
  <c r="O81" i="11"/>
  <c r="E81" i="11" s="1"/>
  <c r="O126" i="12"/>
  <c r="E126" i="12" s="1"/>
  <c r="O306" i="12"/>
  <c r="E306" i="12" s="1"/>
  <c r="O408" i="12"/>
  <c r="E408" i="12" s="1"/>
  <c r="O524" i="12"/>
  <c r="E524" i="12" s="1"/>
  <c r="O550" i="12"/>
  <c r="E550" i="12" s="1"/>
  <c r="O568" i="12"/>
  <c r="E568" i="12" s="1"/>
  <c r="P61" i="14"/>
  <c r="E61" i="14" s="1"/>
  <c r="P93" i="14"/>
  <c r="E93" i="14" s="1"/>
  <c r="P103" i="14"/>
  <c r="E103" i="14" s="1"/>
  <c r="P191" i="14"/>
  <c r="E191" i="14" s="1"/>
  <c r="P9" i="15"/>
  <c r="E9" i="15" s="1"/>
  <c r="J104" i="17"/>
  <c r="H6" i="18"/>
  <c r="H422" i="18"/>
  <c r="E188" i="12"/>
  <c r="E124" i="12"/>
  <c r="E52" i="12"/>
  <c r="E235" i="11"/>
  <c r="E171" i="11"/>
  <c r="E107" i="11"/>
  <c r="E43" i="11"/>
  <c r="E226" i="10"/>
  <c r="E162" i="10"/>
  <c r="E98" i="10"/>
  <c r="E34" i="10"/>
  <c r="E38" i="15"/>
  <c r="E50" i="14"/>
  <c r="E507" i="12"/>
  <c r="E584" i="12"/>
  <c r="E195" i="12"/>
  <c r="E186" i="11"/>
  <c r="E552" i="12"/>
  <c r="E335" i="12"/>
  <c r="E242" i="11"/>
  <c r="J318" i="18"/>
  <c r="E547" i="12"/>
  <c r="E355" i="12"/>
  <c r="E86" i="12"/>
  <c r="E210" i="12"/>
  <c r="E94" i="14"/>
  <c r="E369" i="12"/>
  <c r="E247" i="12"/>
  <c r="E503" i="12"/>
  <c r="E78" i="12"/>
  <c r="E178" i="14"/>
  <c r="E439" i="12"/>
  <c r="E105" i="10"/>
  <c r="E74" i="11"/>
  <c r="E324" i="12"/>
  <c r="E113" i="12"/>
  <c r="E16" i="14"/>
  <c r="E210" i="15"/>
  <c r="E512" i="15"/>
  <c r="E5" i="15"/>
  <c r="E37" i="15"/>
  <c r="E73" i="15"/>
  <c r="E105" i="15"/>
  <c r="E141" i="15"/>
  <c r="E177" i="15"/>
  <c r="E265" i="15"/>
  <c r="E297" i="15"/>
  <c r="E333" i="15"/>
  <c r="E466" i="15"/>
  <c r="E434" i="15"/>
  <c r="E402" i="15"/>
  <c r="E370" i="15"/>
  <c r="E344" i="15"/>
  <c r="E312" i="15"/>
  <c r="E280" i="15"/>
  <c r="E248" i="15"/>
  <c r="E281" i="12"/>
  <c r="E132" i="10"/>
  <c r="E221" i="15"/>
  <c r="E189" i="15"/>
  <c r="E152" i="15"/>
  <c r="E104" i="15"/>
  <c r="E34" i="15"/>
  <c r="E47" i="14"/>
  <c r="E161" i="14"/>
  <c r="E103" i="15"/>
  <c r="E235" i="15"/>
  <c r="E359" i="15"/>
  <c r="E486" i="12"/>
  <c r="E247" i="10"/>
  <c r="E45" i="14"/>
  <c r="E215" i="15"/>
  <c r="E158" i="11"/>
  <c r="E155" i="14"/>
  <c r="O81" i="10"/>
  <c r="E81" i="10" s="1"/>
  <c r="O209" i="10"/>
  <c r="E209" i="10" s="1"/>
  <c r="O220" i="11"/>
  <c r="E220" i="11" s="1"/>
  <c r="O143" i="12"/>
  <c r="E143" i="12" s="1"/>
  <c r="O275" i="12"/>
  <c r="E275" i="12" s="1"/>
  <c r="O459" i="12"/>
  <c r="E459" i="12" s="1"/>
  <c r="O487" i="12"/>
  <c r="E487" i="12" s="1"/>
  <c r="O521" i="12"/>
  <c r="E521" i="12" s="1"/>
  <c r="O583" i="12"/>
  <c r="E583" i="12" s="1"/>
  <c r="P74" i="14"/>
  <c r="E74" i="14" s="1"/>
  <c r="P64" i="15"/>
  <c r="E64" i="15" s="1"/>
  <c r="P80" i="15"/>
  <c r="E80" i="15" s="1"/>
  <c r="P98" i="15"/>
  <c r="E98" i="15" s="1"/>
  <c r="P122" i="15"/>
  <c r="E122" i="15" s="1"/>
  <c r="P136" i="15"/>
  <c r="E136" i="15" s="1"/>
  <c r="P168" i="15"/>
  <c r="E168" i="15" s="1"/>
  <c r="P186" i="15"/>
  <c r="E186" i="15" s="1"/>
  <c r="P192" i="15"/>
  <c r="E192" i="15" s="1"/>
  <c r="P208" i="15"/>
  <c r="E208" i="15" s="1"/>
  <c r="P218" i="15"/>
  <c r="E218" i="15" s="1"/>
  <c r="P224" i="15"/>
  <c r="E224" i="15" s="1"/>
  <c r="P230" i="15"/>
  <c r="E230" i="15" s="1"/>
  <c r="P234" i="15"/>
  <c r="E234" i="15" s="1"/>
  <c r="P242" i="15"/>
  <c r="E242" i="15" s="1"/>
  <c r="P250" i="15"/>
  <c r="E250" i="15" s="1"/>
  <c r="P258" i="15"/>
  <c r="E258" i="15" s="1"/>
  <c r="P266" i="15"/>
  <c r="E266" i="15" s="1"/>
  <c r="P274" i="15"/>
  <c r="E274" i="15" s="1"/>
  <c r="P282" i="15"/>
  <c r="E282" i="15" s="1"/>
  <c r="P290" i="15"/>
  <c r="E290" i="15" s="1"/>
  <c r="P298" i="15"/>
  <c r="E298" i="15" s="1"/>
  <c r="P306" i="15"/>
  <c r="E306" i="15" s="1"/>
  <c r="P314" i="15"/>
  <c r="E314" i="15" s="1"/>
  <c r="P322" i="15"/>
  <c r="E322" i="15" s="1"/>
  <c r="P330" i="15"/>
  <c r="E330" i="15" s="1"/>
  <c r="P338" i="15"/>
  <c r="E338" i="15" s="1"/>
  <c r="P346" i="15"/>
  <c r="E346" i="15" s="1"/>
  <c r="P360" i="15"/>
  <c r="E360" i="15" s="1"/>
  <c r="P368" i="15"/>
  <c r="E368" i="15" s="1"/>
  <c r="P376" i="15"/>
  <c r="E376" i="15" s="1"/>
  <c r="P384" i="15"/>
  <c r="E384" i="15" s="1"/>
  <c r="P392" i="15"/>
  <c r="E392" i="15" s="1"/>
  <c r="P400" i="15"/>
  <c r="E400" i="15" s="1"/>
  <c r="P408" i="15"/>
  <c r="E408" i="15" s="1"/>
  <c r="P416" i="15"/>
  <c r="E416" i="15" s="1"/>
  <c r="P424" i="15"/>
  <c r="E424" i="15" s="1"/>
  <c r="P432" i="15"/>
  <c r="E432" i="15" s="1"/>
  <c r="P440" i="15"/>
  <c r="E440" i="15" s="1"/>
  <c r="P448" i="15"/>
  <c r="E448" i="15" s="1"/>
  <c r="P456" i="15"/>
  <c r="E456" i="15" s="1"/>
  <c r="P464" i="15"/>
  <c r="E464" i="15" s="1"/>
  <c r="P472" i="15"/>
  <c r="E472" i="15" s="1"/>
  <c r="P476" i="15"/>
  <c r="E476" i="15" s="1"/>
  <c r="P510" i="15"/>
  <c r="E510" i="15" s="1"/>
  <c r="P514" i="15"/>
  <c r="E514" i="15" s="1"/>
  <c r="P572" i="15"/>
  <c r="E572" i="15" s="1"/>
  <c r="P584" i="15"/>
  <c r="E584" i="15" s="1"/>
  <c r="P604" i="15"/>
  <c r="E604" i="15" s="1"/>
  <c r="P652" i="15"/>
  <c r="E652" i="15" s="1"/>
  <c r="P668" i="15"/>
  <c r="E668" i="15" s="1"/>
  <c r="P672" i="15"/>
  <c r="E672" i="15" s="1"/>
  <c r="O7" i="10"/>
  <c r="E7" i="10" s="1"/>
  <c r="O99" i="10"/>
  <c r="E99" i="10" s="1"/>
  <c r="O16" i="11"/>
  <c r="E16" i="11" s="1"/>
  <c r="O34" i="11"/>
  <c r="E34" i="11" s="1"/>
  <c r="O118" i="11"/>
  <c r="E118" i="11" s="1"/>
  <c r="O87" i="12"/>
  <c r="E87" i="12" s="1"/>
  <c r="O137" i="12"/>
  <c r="E137" i="12" s="1"/>
  <c r="O199" i="12"/>
  <c r="E199" i="12" s="1"/>
  <c r="O233" i="12"/>
  <c r="E233" i="12" s="1"/>
  <c r="O257" i="12"/>
  <c r="E257" i="12" s="1"/>
  <c r="O449" i="12"/>
  <c r="E449" i="12" s="1"/>
  <c r="P66" i="14"/>
  <c r="E66" i="14" s="1"/>
  <c r="P90" i="14"/>
  <c r="E90" i="14" s="1"/>
  <c r="P146" i="14"/>
  <c r="E146" i="14" s="1"/>
  <c r="P190" i="14"/>
  <c r="E190" i="14" s="1"/>
  <c r="P24" i="15"/>
  <c r="E24" i="15" s="1"/>
  <c r="P46" i="15"/>
  <c r="E46" i="15" s="1"/>
  <c r="P110" i="15"/>
  <c r="E110" i="15" s="1"/>
  <c r="P144" i="15"/>
  <c r="E144" i="15" s="1"/>
  <c r="P154" i="15"/>
  <c r="E154" i="15" s="1"/>
  <c r="P176" i="15"/>
  <c r="E176" i="15" s="1"/>
  <c r="J321" i="18"/>
  <c r="J58" i="18"/>
  <c r="H242" i="18"/>
  <c r="H355" i="18"/>
  <c r="E208" i="12"/>
  <c r="E164" i="12"/>
  <c r="E88" i="12"/>
  <c r="E20" i="12"/>
  <c r="E203" i="11"/>
  <c r="E139" i="11"/>
  <c r="E75" i="11"/>
  <c r="E11" i="11"/>
  <c r="E194" i="10"/>
  <c r="E130" i="10"/>
  <c r="E66" i="10"/>
  <c r="E226" i="12"/>
  <c r="E102" i="15"/>
  <c r="E138" i="14"/>
  <c r="E18" i="14"/>
  <c r="E347" i="12"/>
  <c r="E27" i="14"/>
  <c r="E456" i="12"/>
  <c r="E67" i="12"/>
  <c r="E51" i="14"/>
  <c r="E488" i="12"/>
  <c r="E123" i="12"/>
  <c r="E54" i="15"/>
  <c r="E483" i="12"/>
  <c r="E214" i="12"/>
  <c r="E141" i="11"/>
  <c r="E121" i="11"/>
  <c r="E30" i="14"/>
  <c r="E26" i="15"/>
  <c r="E497" i="12"/>
  <c r="E579" i="12"/>
  <c r="E345" i="12"/>
  <c r="E33" i="11"/>
  <c r="E537" i="12"/>
  <c r="E41" i="10"/>
  <c r="E10" i="11"/>
  <c r="E56" i="11"/>
  <c r="E29" i="12"/>
  <c r="E173" i="12"/>
  <c r="E194" i="15"/>
  <c r="E200" i="15"/>
  <c r="E21" i="15"/>
  <c r="E57" i="15"/>
  <c r="E89" i="15"/>
  <c r="E125" i="15"/>
  <c r="E157" i="15"/>
  <c r="E249" i="15"/>
  <c r="E281" i="15"/>
  <c r="E317" i="15"/>
  <c r="E349" i="15"/>
  <c r="E450" i="15"/>
  <c r="E418" i="15"/>
  <c r="E386" i="15"/>
  <c r="E354" i="15"/>
  <c r="E328" i="15"/>
  <c r="E296" i="15"/>
  <c r="E264" i="15"/>
  <c r="E232" i="15"/>
  <c r="E114" i="11"/>
  <c r="E205" i="15"/>
  <c r="E170" i="15"/>
  <c r="E128" i="15"/>
  <c r="E72" i="15"/>
  <c r="E32" i="14"/>
  <c r="E101" i="14"/>
  <c r="E39" i="15"/>
  <c r="E167" i="15"/>
  <c r="E299" i="15"/>
  <c r="E391" i="15"/>
  <c r="E37" i="12"/>
  <c r="E195" i="10"/>
  <c r="E51" i="15"/>
  <c r="E373" i="15"/>
  <c r="E440" i="12"/>
  <c r="E361" i="15"/>
  <c r="P701" i="15"/>
  <c r="E701" i="15" s="1"/>
  <c r="P793" i="15"/>
  <c r="E793" i="15" s="1"/>
  <c r="P829" i="15"/>
  <c r="E829" i="15" s="1"/>
  <c r="P853" i="15"/>
  <c r="E853" i="15" s="1"/>
  <c r="P905" i="15"/>
  <c r="E905" i="15" s="1"/>
  <c r="P925" i="15"/>
  <c r="E925" i="15" s="1"/>
  <c r="P975" i="15"/>
  <c r="E975" i="15" s="1"/>
  <c r="P981" i="15"/>
  <c r="E981" i="15" s="1"/>
  <c r="P6" i="16"/>
  <c r="E6" i="16" s="1"/>
  <c r="P8" i="16"/>
  <c r="E8" i="16" s="1"/>
  <c r="P32" i="16"/>
  <c r="E32" i="16" s="1"/>
  <c r="P50" i="16"/>
  <c r="E50" i="16" s="1"/>
  <c r="P52" i="16"/>
  <c r="E52" i="16" s="1"/>
  <c r="P62" i="16"/>
  <c r="E62" i="16" s="1"/>
  <c r="P72" i="16"/>
  <c r="E72" i="16" s="1"/>
  <c r="P74" i="16"/>
  <c r="E74" i="16" s="1"/>
  <c r="P88" i="16"/>
  <c r="E88" i="16" s="1"/>
  <c r="P106" i="16"/>
  <c r="E106" i="16" s="1"/>
  <c r="P122" i="16"/>
  <c r="E122" i="16" s="1"/>
  <c r="P128" i="16"/>
  <c r="E128" i="16" s="1"/>
  <c r="P140" i="16"/>
  <c r="E140" i="16" s="1"/>
  <c r="P156" i="16"/>
  <c r="E156" i="16" s="1"/>
  <c r="P166" i="16"/>
  <c r="E166" i="16" s="1"/>
  <c r="P172" i="16"/>
  <c r="E172" i="16" s="1"/>
  <c r="P174" i="16"/>
  <c r="E174" i="16" s="1"/>
  <c r="P176" i="16"/>
  <c r="E176" i="16" s="1"/>
  <c r="P190" i="16"/>
  <c r="E190" i="16" s="1"/>
  <c r="P208" i="16"/>
  <c r="E208" i="16" s="1"/>
  <c r="P214" i="16"/>
  <c r="E214" i="16" s="1"/>
  <c r="P224" i="16"/>
  <c r="E224" i="16" s="1"/>
  <c r="P242" i="16"/>
  <c r="E242" i="16" s="1"/>
  <c r="P252" i="16"/>
  <c r="E252" i="16" s="1"/>
  <c r="P258" i="16"/>
  <c r="E258" i="16" s="1"/>
  <c r="P260" i="16"/>
  <c r="E260" i="16" s="1"/>
  <c r="P266" i="16"/>
  <c r="E266" i="16" s="1"/>
  <c r="P276" i="16"/>
  <c r="E276" i="16" s="1"/>
  <c r="P300" i="16"/>
  <c r="E300" i="16" s="1"/>
  <c r="P314" i="16"/>
  <c r="E314" i="16" s="1"/>
  <c r="P322" i="16"/>
  <c r="E322" i="16" s="1"/>
  <c r="P328" i="16"/>
  <c r="E328" i="16" s="1"/>
  <c r="P350" i="16"/>
  <c r="E350" i="16" s="1"/>
  <c r="P368" i="16"/>
  <c r="E368" i="16" s="1"/>
  <c r="P372" i="16"/>
  <c r="E372" i="16" s="1"/>
  <c r="P374" i="16"/>
  <c r="E374" i="16" s="1"/>
  <c r="P392" i="16"/>
  <c r="E392" i="16" s="1"/>
  <c r="P416" i="16"/>
  <c r="E416" i="16" s="1"/>
  <c r="P418" i="16"/>
  <c r="E418" i="16" s="1"/>
  <c r="P456" i="16"/>
  <c r="E456" i="16" s="1"/>
  <c r="P458" i="16"/>
  <c r="E458" i="16" s="1"/>
  <c r="P476" i="16"/>
  <c r="E476" i="16" s="1"/>
  <c r="P490" i="16"/>
  <c r="E490" i="16" s="1"/>
  <c r="P506" i="16"/>
  <c r="E506" i="16" s="1"/>
  <c r="P512" i="16"/>
  <c r="E512" i="16" s="1"/>
  <c r="P518" i="16"/>
  <c r="E518" i="16" s="1"/>
  <c r="P532" i="16"/>
  <c r="E532" i="16" s="1"/>
  <c r="P546" i="16"/>
  <c r="E546" i="16" s="1"/>
  <c r="E735" i="15"/>
  <c r="E757" i="15"/>
  <c r="E737" i="15"/>
  <c r="E51" i="16"/>
  <c r="P696" i="15"/>
  <c r="E696" i="15" s="1"/>
  <c r="P954" i="15"/>
  <c r="E954" i="15" s="1"/>
  <c r="P143" i="16"/>
  <c r="E143" i="16" s="1"/>
  <c r="P283" i="16"/>
  <c r="E283" i="16" s="1"/>
  <c r="P369" i="16"/>
  <c r="E369" i="16" s="1"/>
  <c r="P457" i="16"/>
  <c r="E457" i="16" s="1"/>
  <c r="P547" i="16"/>
  <c r="E547" i="16" s="1"/>
  <c r="E715" i="15"/>
  <c r="E755" i="15"/>
  <c r="E799" i="15"/>
  <c r="E843" i="15"/>
  <c r="E825" i="15"/>
  <c r="E749" i="15"/>
  <c r="E325" i="16"/>
  <c r="E1017" i="16"/>
  <c r="E995" i="16"/>
  <c r="E971" i="16"/>
  <c r="E925" i="16"/>
  <c r="E897" i="16"/>
  <c r="E867" i="16"/>
  <c r="E841" i="16"/>
  <c r="E811" i="16"/>
  <c r="E777" i="16"/>
  <c r="E723" i="16"/>
  <c r="E667" i="16"/>
  <c r="E1240" i="16"/>
  <c r="E1184" i="16"/>
  <c r="E1042" i="16"/>
  <c r="I48" i="17"/>
  <c r="I93" i="17"/>
  <c r="L93" i="17" s="1"/>
  <c r="H93" i="17" s="1"/>
  <c r="I140" i="17"/>
  <c r="H78" i="9"/>
  <c r="H38" i="9"/>
  <c r="E548" i="16"/>
  <c r="E566" i="16"/>
  <c r="E560" i="16"/>
  <c r="E572" i="16"/>
  <c r="E1005" i="16"/>
  <c r="E983" i="16"/>
  <c r="E961" i="16"/>
  <c r="E941" i="16"/>
  <c r="E909" i="16"/>
  <c r="E883" i="16"/>
  <c r="E853" i="16"/>
  <c r="E825" i="16"/>
  <c r="E797" i="16"/>
  <c r="E753" i="16"/>
  <c r="E697" i="16"/>
  <c r="E621" i="16"/>
  <c r="E1218" i="16"/>
  <c r="E1102" i="16"/>
  <c r="E942" i="16"/>
  <c r="L451" i="18"/>
  <c r="H451" i="18" s="1"/>
  <c r="L323" i="18"/>
  <c r="H323" i="18" s="1"/>
  <c r="O346" i="12"/>
  <c r="E346" i="12" s="1"/>
  <c r="O350" i="12"/>
  <c r="E350" i="12" s="1"/>
  <c r="O362" i="12"/>
  <c r="E362" i="12" s="1"/>
  <c r="O394" i="12"/>
  <c r="E394" i="12" s="1"/>
  <c r="O428" i="12"/>
  <c r="E428" i="12" s="1"/>
  <c r="O430" i="12"/>
  <c r="E430" i="12" s="1"/>
  <c r="O434" i="12"/>
  <c r="E434" i="12" s="1"/>
  <c r="O466" i="12"/>
  <c r="E466" i="12" s="1"/>
  <c r="O484" i="12"/>
  <c r="E484" i="12" s="1"/>
  <c r="O506" i="12"/>
  <c r="E506" i="12" s="1"/>
  <c r="O542" i="12"/>
  <c r="E542" i="12" s="1"/>
  <c r="O560" i="12"/>
  <c r="E560" i="12" s="1"/>
  <c r="O574" i="12"/>
  <c r="E574" i="12" s="1"/>
  <c r="P5" i="13"/>
  <c r="E5" i="13" s="1"/>
  <c r="P7" i="14"/>
  <c r="E7" i="14" s="1"/>
  <c r="P21" i="14"/>
  <c r="E21" i="14" s="1"/>
  <c r="P39" i="14"/>
  <c r="E39" i="14" s="1"/>
  <c r="P41" i="14"/>
  <c r="E41" i="14" s="1"/>
  <c r="P63" i="14"/>
  <c r="E63" i="14" s="1"/>
  <c r="P65" i="14"/>
  <c r="E65" i="14" s="1"/>
  <c r="P85" i="14"/>
  <c r="E85" i="14" s="1"/>
  <c r="P95" i="14"/>
  <c r="E95" i="14" s="1"/>
  <c r="P109" i="14"/>
  <c r="E109" i="14" s="1"/>
  <c r="P111" i="14"/>
  <c r="E111" i="14" s="1"/>
  <c r="P121" i="14"/>
  <c r="E121" i="14" s="1"/>
  <c r="P123" i="14"/>
  <c r="E123" i="14" s="1"/>
  <c r="P133" i="14"/>
  <c r="E133" i="14" s="1"/>
  <c r="P143" i="14"/>
  <c r="E143" i="14" s="1"/>
  <c r="P145" i="14"/>
  <c r="E145" i="14" s="1"/>
  <c r="P147" i="14"/>
  <c r="E147" i="14" s="1"/>
  <c r="P153" i="14"/>
  <c r="E153" i="14" s="1"/>
  <c r="P163" i="14"/>
  <c r="E163" i="14" s="1"/>
  <c r="P165" i="14"/>
  <c r="E165" i="14" s="1"/>
  <c r="P175" i="14"/>
  <c r="E175" i="14" s="1"/>
  <c r="P181" i="14"/>
  <c r="E181" i="14" s="1"/>
  <c r="P187" i="14"/>
  <c r="E187" i="14" s="1"/>
  <c r="P189" i="14"/>
  <c r="E189" i="14" s="1"/>
  <c r="P199" i="14"/>
  <c r="E199" i="14" s="1"/>
  <c r="P7" i="15"/>
  <c r="E7" i="15" s="1"/>
  <c r="P31" i="15"/>
  <c r="E31" i="15" s="1"/>
  <c r="P47" i="15"/>
  <c r="E47" i="15" s="1"/>
  <c r="P63" i="15"/>
  <c r="E63" i="15" s="1"/>
  <c r="P67" i="15"/>
  <c r="E67" i="15" s="1"/>
  <c r="P79" i="15"/>
  <c r="E79" i="15" s="1"/>
  <c r="P95" i="15"/>
  <c r="E95" i="15" s="1"/>
  <c r="P111" i="15"/>
  <c r="E111" i="15" s="1"/>
  <c r="P115" i="15"/>
  <c r="E115" i="15" s="1"/>
  <c r="P127" i="15"/>
  <c r="E127" i="15" s="1"/>
  <c r="P139" i="15"/>
  <c r="E139" i="15" s="1"/>
  <c r="P143" i="15"/>
  <c r="E143" i="15" s="1"/>
  <c r="P147" i="15"/>
  <c r="E147" i="15" s="1"/>
  <c r="P159" i="15"/>
  <c r="E159" i="15" s="1"/>
  <c r="P175" i="15"/>
  <c r="E175" i="15" s="1"/>
  <c r="P195" i="15"/>
  <c r="E195" i="15" s="1"/>
  <c r="P199" i="15"/>
  <c r="E199" i="15" s="1"/>
  <c r="P211" i="15"/>
  <c r="E211" i="15" s="1"/>
  <c r="P223" i="15"/>
  <c r="E223" i="15" s="1"/>
  <c r="P227" i="15"/>
  <c r="E227" i="15" s="1"/>
  <c r="P243" i="15"/>
  <c r="E243" i="15" s="1"/>
  <c r="P247" i="15"/>
  <c r="E247" i="15" s="1"/>
  <c r="P259" i="15"/>
  <c r="E259" i="15" s="1"/>
  <c r="P275" i="15"/>
  <c r="E275" i="15" s="1"/>
  <c r="P279" i="15"/>
  <c r="E279" i="15" s="1"/>
  <c r="P287" i="15"/>
  <c r="E287" i="15" s="1"/>
  <c r="P291" i="15"/>
  <c r="E291" i="15" s="1"/>
  <c r="P307" i="15"/>
  <c r="E307" i="15" s="1"/>
  <c r="P323" i="15"/>
  <c r="E323" i="15" s="1"/>
  <c r="P327" i="15"/>
  <c r="E327" i="15" s="1"/>
  <c r="P339" i="15"/>
  <c r="E339" i="15" s="1"/>
  <c r="P351" i="15"/>
  <c r="E351" i="15" s="1"/>
  <c r="P355" i="15"/>
  <c r="E355" i="15" s="1"/>
  <c r="P363" i="15"/>
  <c r="E363" i="15" s="1"/>
  <c r="P365" i="15"/>
  <c r="E365" i="15" s="1"/>
  <c r="P371" i="15"/>
  <c r="E371" i="15" s="1"/>
  <c r="P377" i="15"/>
  <c r="E377" i="15" s="1"/>
  <c r="P379" i="15"/>
  <c r="E379" i="15" s="1"/>
  <c r="P381" i="15"/>
  <c r="E381" i="15" s="1"/>
  <c r="P387" i="15"/>
  <c r="E387" i="15" s="1"/>
  <c r="P395" i="15"/>
  <c r="E395" i="15" s="1"/>
  <c r="P401" i="15"/>
  <c r="E401" i="15" s="1"/>
  <c r="P403" i="15"/>
  <c r="E403" i="15" s="1"/>
  <c r="P405" i="15"/>
  <c r="E405" i="15" s="1"/>
  <c r="P409" i="15"/>
  <c r="E409" i="15" s="1"/>
  <c r="P411" i="15"/>
  <c r="E411" i="15" s="1"/>
  <c r="P419" i="15"/>
  <c r="E419" i="15" s="1"/>
  <c r="P427" i="15"/>
  <c r="E427" i="15" s="1"/>
  <c r="P429" i="15"/>
  <c r="E429" i="15" s="1"/>
  <c r="P433" i="15"/>
  <c r="E433" i="15" s="1"/>
  <c r="P435" i="15"/>
  <c r="E435" i="15" s="1"/>
  <c r="P441" i="15"/>
  <c r="E441" i="15" s="1"/>
  <c r="P443" i="15"/>
  <c r="E443" i="15" s="1"/>
  <c r="P445" i="15"/>
  <c r="E445" i="15" s="1"/>
  <c r="P451" i="15"/>
  <c r="E451" i="15" s="1"/>
  <c r="P457" i="15"/>
  <c r="E457" i="15" s="1"/>
  <c r="P459" i="15"/>
  <c r="E459" i="15" s="1"/>
  <c r="P467" i="15"/>
  <c r="E467" i="15" s="1"/>
  <c r="P473" i="15"/>
  <c r="E473" i="15" s="1"/>
  <c r="P669" i="15"/>
  <c r="E669" i="15" s="1"/>
  <c r="P699" i="15"/>
  <c r="E699" i="15" s="1"/>
  <c r="P707" i="15"/>
  <c r="E707" i="15" s="1"/>
  <c r="P713" i="15"/>
  <c r="E713" i="15" s="1"/>
  <c r="P717" i="15"/>
  <c r="E717" i="15" s="1"/>
  <c r="P719" i="15"/>
  <c r="E719" i="15" s="1"/>
  <c r="P729" i="15"/>
  <c r="E729" i="15" s="1"/>
  <c r="P731" i="15"/>
  <c r="E731" i="15" s="1"/>
  <c r="P733" i="15"/>
  <c r="E733" i="15" s="1"/>
  <c r="P739" i="15"/>
  <c r="E739" i="15" s="1"/>
  <c r="P741" i="15"/>
  <c r="E741" i="15" s="1"/>
  <c r="P745" i="15"/>
  <c r="E745" i="15" s="1"/>
  <c r="P751" i="15"/>
  <c r="E751" i="15" s="1"/>
  <c r="P761" i="15"/>
  <c r="E761" i="15" s="1"/>
  <c r="P763" i="15"/>
  <c r="E763" i="15" s="1"/>
  <c r="P771" i="15"/>
  <c r="E771" i="15" s="1"/>
  <c r="P777" i="15"/>
  <c r="E777" i="15" s="1"/>
  <c r="P781" i="15"/>
  <c r="E781" i="15" s="1"/>
  <c r="P783" i="15"/>
  <c r="E783" i="15" s="1"/>
  <c r="P789" i="15"/>
  <c r="E789" i="15" s="1"/>
  <c r="P795" i="15"/>
  <c r="E795" i="15" s="1"/>
  <c r="P801" i="15"/>
  <c r="E801" i="15" s="1"/>
  <c r="P803" i="15"/>
  <c r="E803" i="15" s="1"/>
  <c r="P809" i="15"/>
  <c r="E809" i="15" s="1"/>
  <c r="P815" i="15"/>
  <c r="E815" i="15" s="1"/>
  <c r="P821" i="15"/>
  <c r="E821" i="15" s="1"/>
  <c r="P827" i="15"/>
  <c r="E827" i="15" s="1"/>
  <c r="P833" i="15"/>
  <c r="E833" i="15" s="1"/>
  <c r="P835" i="15"/>
  <c r="E835" i="15" s="1"/>
  <c r="P841" i="15"/>
  <c r="E841" i="15" s="1"/>
  <c r="P845" i="15"/>
  <c r="E845" i="15" s="1"/>
  <c r="P847" i="15"/>
  <c r="E847" i="15" s="1"/>
  <c r="L347" i="18"/>
  <c r="H347" i="18" s="1"/>
  <c r="H44" i="17"/>
  <c r="H112" i="18"/>
  <c r="J8" i="17"/>
  <c r="J136" i="17"/>
  <c r="J236" i="18"/>
  <c r="H126" i="18"/>
  <c r="H282" i="18"/>
  <c r="H442" i="18"/>
  <c r="H59" i="18"/>
  <c r="J291" i="18"/>
  <c r="E204" i="12"/>
  <c r="E180" i="12"/>
  <c r="E152" i="12"/>
  <c r="E116" i="12"/>
  <c r="E80" i="12"/>
  <c r="E44" i="12"/>
  <c r="E12" i="12"/>
  <c r="E227" i="11"/>
  <c r="E195" i="11"/>
  <c r="E163" i="11"/>
  <c r="E131" i="11"/>
  <c r="E99" i="11"/>
  <c r="E67" i="11"/>
  <c r="E35" i="11"/>
  <c r="E250" i="10"/>
  <c r="E218" i="10"/>
  <c r="E186" i="10"/>
  <c r="E154" i="10"/>
  <c r="E122" i="10"/>
  <c r="E90" i="10"/>
  <c r="E58" i="10"/>
  <c r="E26" i="10"/>
  <c r="E26" i="14"/>
  <c r="E539" i="12"/>
  <c r="E411" i="12"/>
  <c r="E508" i="12"/>
  <c r="E271" i="12"/>
  <c r="E99" i="12"/>
  <c r="E218" i="11"/>
  <c r="E348" i="12"/>
  <c r="E155" i="12"/>
  <c r="E27" i="12"/>
  <c r="E146" i="11"/>
  <c r="E82" i="14"/>
  <c r="E534" i="12"/>
  <c r="E470" i="12"/>
  <c r="E395" i="12"/>
  <c r="E300" i="12"/>
  <c r="E182" i="12"/>
  <c r="E54" i="12"/>
  <c r="E173" i="11"/>
  <c r="E224" i="10"/>
  <c r="E185" i="11"/>
  <c r="E178" i="12"/>
  <c r="E519" i="12"/>
  <c r="E46" i="14"/>
  <c r="E134" i="14"/>
  <c r="E314" i="12"/>
  <c r="E441" i="12"/>
  <c r="E561" i="12"/>
  <c r="E319" i="12"/>
  <c r="E58" i="14"/>
  <c r="E529" i="12"/>
  <c r="E425" i="12"/>
  <c r="E299" i="12"/>
  <c r="E174" i="12"/>
  <c r="E93" i="11"/>
  <c r="E102" i="14"/>
  <c r="E515" i="12"/>
  <c r="E385" i="12"/>
  <c r="E168" i="10"/>
  <c r="E29" i="10"/>
  <c r="E73" i="10"/>
  <c r="E113" i="10"/>
  <c r="E22" i="11"/>
  <c r="E66" i="11"/>
  <c r="E106" i="11"/>
  <c r="E80" i="11"/>
  <c r="E235" i="12"/>
  <c r="E13" i="12"/>
  <c r="E71" i="12"/>
  <c r="E129" i="12"/>
  <c r="E183" i="12"/>
  <c r="E8" i="14"/>
  <c r="E309" i="12"/>
  <c r="E277" i="12"/>
  <c r="E190" i="12"/>
  <c r="E109" i="11"/>
  <c r="E13" i="11"/>
  <c r="E88" i="15"/>
  <c r="E66" i="15"/>
  <c r="E48" i="15"/>
  <c r="E32" i="15"/>
  <c r="E8" i="15"/>
  <c r="E24" i="14"/>
  <c r="E17" i="14"/>
  <c r="E53" i="14"/>
  <c r="E81" i="14"/>
  <c r="E570" i="12"/>
  <c r="E452" i="12"/>
  <c r="E191" i="12"/>
  <c r="E246" i="11"/>
  <c r="E144" i="11"/>
  <c r="E225" i="10"/>
  <c r="E149" i="10"/>
  <c r="E148" i="11"/>
  <c r="H427" i="18"/>
  <c r="E71" i="14"/>
  <c r="E117" i="12"/>
  <c r="E219" i="10"/>
  <c r="E468" i="12"/>
  <c r="O119" i="10"/>
  <c r="E119" i="10" s="1"/>
  <c r="O161" i="10"/>
  <c r="E161" i="10" s="1"/>
  <c r="O199" i="10"/>
  <c r="E199" i="10" s="1"/>
  <c r="O20" i="11"/>
  <c r="E20" i="11" s="1"/>
  <c r="O104" i="11"/>
  <c r="E104" i="11" s="1"/>
  <c r="O152" i="11"/>
  <c r="E152" i="11" s="1"/>
  <c r="O206" i="11"/>
  <c r="E206" i="11" s="1"/>
  <c r="O63" i="12"/>
  <c r="E63" i="12" s="1"/>
  <c r="O169" i="12"/>
  <c r="E169" i="12" s="1"/>
  <c r="O231" i="12"/>
  <c r="E231" i="12" s="1"/>
  <c r="O399" i="12"/>
  <c r="E399" i="12" s="1"/>
  <c r="P38" i="14"/>
  <c r="E38" i="14" s="1"/>
  <c r="P52" i="15"/>
  <c r="E52" i="15" s="1"/>
  <c r="P158" i="15"/>
  <c r="E158" i="15" s="1"/>
  <c r="P366" i="15"/>
  <c r="E366" i="15" s="1"/>
  <c r="P580" i="15"/>
  <c r="E580" i="15" s="1"/>
  <c r="P592" i="15"/>
  <c r="E592" i="15" s="1"/>
  <c r="P596" i="15"/>
  <c r="E596" i="15" s="1"/>
  <c r="P600" i="15"/>
  <c r="E600" i="15" s="1"/>
  <c r="P602" i="15"/>
  <c r="E602" i="15" s="1"/>
  <c r="P608" i="15"/>
  <c r="E608" i="15" s="1"/>
  <c r="P620" i="15"/>
  <c r="E620" i="15" s="1"/>
  <c r="P636" i="15"/>
  <c r="E636" i="15" s="1"/>
  <c r="P656" i="15"/>
  <c r="E656" i="15" s="1"/>
  <c r="P660" i="15"/>
  <c r="E660" i="15" s="1"/>
  <c r="P680" i="15"/>
  <c r="E680" i="15" s="1"/>
  <c r="P684" i="15"/>
  <c r="E684" i="15" s="1"/>
  <c r="P714" i="15"/>
  <c r="E714" i="15" s="1"/>
  <c r="P782" i="15"/>
  <c r="E782" i="15" s="1"/>
  <c r="P858" i="15"/>
  <c r="E858" i="15" s="1"/>
  <c r="P880" i="15"/>
  <c r="E880" i="15" s="1"/>
  <c r="P904" i="15"/>
  <c r="E904" i="15" s="1"/>
  <c r="P940" i="15"/>
  <c r="E940" i="15" s="1"/>
  <c r="O59" i="10"/>
  <c r="E59" i="10" s="1"/>
  <c r="O123" i="10"/>
  <c r="E123" i="10" s="1"/>
  <c r="O181" i="10"/>
  <c r="E181" i="10" s="1"/>
  <c r="O221" i="10"/>
  <c r="E221" i="10" s="1"/>
  <c r="O237" i="10"/>
  <c r="E237" i="10" s="1"/>
  <c r="O36" i="11"/>
  <c r="E36" i="11" s="1"/>
  <c r="O132" i="11"/>
  <c r="E132" i="11" s="1"/>
  <c r="O136" i="11"/>
  <c r="E136" i="11" s="1"/>
  <c r="O182" i="11"/>
  <c r="E182" i="11" s="1"/>
  <c r="O230" i="11"/>
  <c r="E230" i="11" s="1"/>
  <c r="O232" i="11"/>
  <c r="E232" i="11" s="1"/>
  <c r="O21" i="12"/>
  <c r="E21" i="12" s="1"/>
  <c r="O111" i="12"/>
  <c r="E111" i="12" s="1"/>
  <c r="J72" i="17"/>
  <c r="J232" i="17"/>
  <c r="H172" i="17"/>
  <c r="H218" i="18"/>
  <c r="H398" i="18"/>
  <c r="H221" i="17"/>
  <c r="H27" i="18"/>
  <c r="E212" i="12"/>
  <c r="E192" i="12"/>
  <c r="E172" i="12"/>
  <c r="E136" i="12"/>
  <c r="E100" i="12"/>
  <c r="E60" i="12"/>
  <c r="E28" i="12"/>
  <c r="E243" i="11"/>
  <c r="E211" i="11"/>
  <c r="E179" i="11"/>
  <c r="E147" i="11"/>
  <c r="E115" i="11"/>
  <c r="E83" i="11"/>
  <c r="E51" i="11"/>
  <c r="E19" i="11"/>
  <c r="E234" i="10"/>
  <c r="E202" i="10"/>
  <c r="E170" i="10"/>
  <c r="E138" i="10"/>
  <c r="E106" i="10"/>
  <c r="E74" i="10"/>
  <c r="E42" i="10"/>
  <c r="E10" i="10"/>
  <c r="E170" i="14"/>
  <c r="E42" i="14"/>
  <c r="E10" i="14"/>
  <c r="E475" i="12"/>
  <c r="E284" i="12"/>
  <c r="E572" i="12"/>
  <c r="E444" i="12"/>
  <c r="E163" i="12"/>
  <c r="E35" i="12"/>
  <c r="E154" i="11"/>
  <c r="E19" i="14"/>
  <c r="E476" i="12"/>
  <c r="E219" i="12"/>
  <c r="E91" i="12"/>
  <c r="E210" i="11"/>
  <c r="E186" i="14"/>
  <c r="E559" i="12"/>
  <c r="E495" i="12"/>
  <c r="E419" i="12"/>
  <c r="E342" i="12"/>
  <c r="E243" i="12"/>
  <c r="E118" i="12"/>
  <c r="E237" i="11"/>
  <c r="E105" i="11"/>
  <c r="E82" i="12"/>
  <c r="E343" i="12"/>
  <c r="E14" i="14"/>
  <c r="E78" i="14"/>
  <c r="E158" i="14"/>
  <c r="E329" i="12"/>
  <c r="E393" i="12"/>
  <c r="E505" i="12"/>
  <c r="E585" i="12"/>
  <c r="E166" i="14"/>
  <c r="E577" i="12"/>
  <c r="E451" i="12"/>
  <c r="E374" i="12"/>
  <c r="E237" i="12"/>
  <c r="E229" i="11"/>
  <c r="E248" i="10"/>
  <c r="E154" i="14"/>
  <c r="E567" i="12"/>
  <c r="E489" i="12"/>
  <c r="E245" i="11"/>
  <c r="E5" i="10"/>
  <c r="E49" i="10"/>
  <c r="E93" i="10"/>
  <c r="E137" i="10"/>
  <c r="E42" i="11"/>
  <c r="E86" i="11"/>
  <c r="E40" i="11"/>
  <c r="E333" i="12"/>
  <c r="E293" i="12"/>
  <c r="E45" i="12"/>
  <c r="E97" i="12"/>
  <c r="E157" i="12"/>
  <c r="E215" i="12"/>
  <c r="E23" i="14"/>
  <c r="E301" i="12"/>
  <c r="E253" i="12"/>
  <c r="E145" i="11"/>
  <c r="E49" i="11"/>
  <c r="E164" i="10"/>
  <c r="E178" i="15"/>
  <c r="E162" i="15"/>
  <c r="E150" i="15"/>
  <c r="E130" i="15"/>
  <c r="E112" i="15"/>
  <c r="E96" i="15"/>
  <c r="E78" i="15"/>
  <c r="E58" i="15"/>
  <c r="E40" i="15"/>
  <c r="E16" i="15"/>
  <c r="E114" i="14"/>
  <c r="E359" i="12"/>
  <c r="E31" i="14"/>
  <c r="E69" i="14"/>
  <c r="E97" i="14"/>
  <c r="E137" i="14"/>
  <c r="E185" i="14"/>
  <c r="E522" i="12"/>
  <c r="E368" i="12"/>
  <c r="E89" i="12"/>
  <c r="E192" i="11"/>
  <c r="E60" i="11"/>
  <c r="E191" i="10"/>
  <c r="E15" i="10"/>
  <c r="E386" i="12"/>
  <c r="E582" i="12"/>
  <c r="E135" i="14"/>
  <c r="P889" i="15"/>
  <c r="E889" i="15" s="1"/>
  <c r="P929" i="15"/>
  <c r="E929" i="15" s="1"/>
  <c r="P969" i="15"/>
  <c r="E969" i="15" s="1"/>
  <c r="P18" i="16"/>
  <c r="E18" i="16" s="1"/>
  <c r="P30" i="16"/>
  <c r="E30" i="16" s="1"/>
  <c r="P70" i="16"/>
  <c r="E70" i="16" s="1"/>
  <c r="P112" i="16"/>
  <c r="E112" i="16" s="1"/>
  <c r="P132" i="16"/>
  <c r="E132" i="16" s="1"/>
  <c r="P142" i="16"/>
  <c r="E142" i="16" s="1"/>
  <c r="P154" i="16"/>
  <c r="E154" i="16" s="1"/>
  <c r="P184" i="16"/>
  <c r="E184" i="16" s="1"/>
  <c r="P188" i="16"/>
  <c r="E188" i="16" s="1"/>
  <c r="P210" i="16"/>
  <c r="E210" i="16" s="1"/>
  <c r="P222" i="16"/>
  <c r="E222" i="16" s="1"/>
  <c r="P256" i="16"/>
  <c r="E256" i="16" s="1"/>
  <c r="P278" i="16"/>
  <c r="E278" i="16" s="1"/>
  <c r="P290" i="16"/>
  <c r="E290" i="16" s="1"/>
  <c r="P298" i="16"/>
  <c r="E298" i="16" s="1"/>
  <c r="P308" i="16"/>
  <c r="E308" i="16" s="1"/>
  <c r="P318" i="16"/>
  <c r="E318" i="16" s="1"/>
  <c r="P324" i="16"/>
  <c r="E324" i="16" s="1"/>
  <c r="P326" i="16"/>
  <c r="E326" i="16" s="1"/>
  <c r="P342" i="16"/>
  <c r="E342" i="16" s="1"/>
  <c r="P348" i="16"/>
  <c r="E348" i="16" s="1"/>
  <c r="P352" i="16"/>
  <c r="E352" i="16" s="1"/>
  <c r="P362" i="16"/>
  <c r="E362" i="16" s="1"/>
  <c r="P380" i="16"/>
  <c r="E380" i="16" s="1"/>
  <c r="P386" i="16"/>
  <c r="E386" i="16" s="1"/>
  <c r="P390" i="16"/>
  <c r="E390" i="16" s="1"/>
  <c r="P396" i="16"/>
  <c r="E396" i="16" s="1"/>
  <c r="P412" i="16"/>
  <c r="E412" i="16" s="1"/>
  <c r="P428" i="16"/>
  <c r="E428" i="16" s="1"/>
  <c r="P430" i="16"/>
  <c r="E430" i="16" s="1"/>
  <c r="P450" i="16"/>
  <c r="E450" i="16" s="1"/>
  <c r="P452" i="16"/>
  <c r="E452" i="16" s="1"/>
  <c r="P462" i="16"/>
  <c r="E462" i="16" s="1"/>
  <c r="P468" i="16"/>
  <c r="E468" i="16" s="1"/>
  <c r="P480" i="16"/>
  <c r="E480" i="16" s="1"/>
  <c r="P482" i="16"/>
  <c r="E482" i="16" s="1"/>
  <c r="P488" i="16"/>
  <c r="E488" i="16" s="1"/>
  <c r="E867" i="15"/>
  <c r="E891" i="15"/>
  <c r="E917" i="15"/>
  <c r="E921" i="15"/>
  <c r="E865" i="15"/>
  <c r="E861" i="15"/>
  <c r="E187" i="16"/>
  <c r="E7" i="16"/>
  <c r="P970" i="15"/>
  <c r="E970" i="15" s="1"/>
  <c r="P980" i="15"/>
  <c r="E980" i="15" s="1"/>
  <c r="P17" i="16"/>
  <c r="E17" i="16" s="1"/>
  <c r="P27" i="16"/>
  <c r="E27" i="16" s="1"/>
  <c r="P41" i="16"/>
  <c r="E41" i="16" s="1"/>
  <c r="P61" i="16"/>
  <c r="E61" i="16" s="1"/>
  <c r="P75" i="16"/>
  <c r="E75" i="16" s="1"/>
  <c r="P85" i="16"/>
  <c r="E85" i="16" s="1"/>
  <c r="P109" i="16"/>
  <c r="E109" i="16" s="1"/>
  <c r="P119" i="16"/>
  <c r="E119" i="16" s="1"/>
  <c r="P131" i="16"/>
  <c r="E131" i="16" s="1"/>
  <c r="P153" i="16"/>
  <c r="E153" i="16" s="1"/>
  <c r="P165" i="16"/>
  <c r="E165" i="16" s="1"/>
  <c r="P177" i="16"/>
  <c r="E177" i="16" s="1"/>
  <c r="P199" i="16"/>
  <c r="E199" i="16" s="1"/>
  <c r="P211" i="16"/>
  <c r="E211" i="16" s="1"/>
  <c r="P221" i="16"/>
  <c r="E221" i="16" s="1"/>
  <c r="P245" i="16"/>
  <c r="E245" i="16" s="1"/>
  <c r="P257" i="16"/>
  <c r="E257" i="16" s="1"/>
  <c r="P269" i="16"/>
  <c r="E269" i="16" s="1"/>
  <c r="P293" i="16"/>
  <c r="E293" i="16" s="1"/>
  <c r="P303" i="16"/>
  <c r="E303" i="16" s="1"/>
  <c r="P315" i="16"/>
  <c r="E315" i="16" s="1"/>
  <c r="P335" i="16"/>
  <c r="E335" i="16" s="1"/>
  <c r="P349" i="16"/>
  <c r="E349" i="16" s="1"/>
  <c r="P359" i="16"/>
  <c r="E359" i="16" s="1"/>
  <c r="P381" i="16"/>
  <c r="E381" i="16" s="1"/>
  <c r="P391" i="16"/>
  <c r="E391" i="16" s="1"/>
  <c r="P403" i="16"/>
  <c r="E403" i="16" s="1"/>
  <c r="P425" i="16"/>
  <c r="E425" i="16" s="1"/>
  <c r="P435" i="16"/>
  <c r="E435" i="16" s="1"/>
  <c r="P447" i="16"/>
  <c r="E447" i="16" s="1"/>
  <c r="P467" i="16"/>
  <c r="E467" i="16" s="1"/>
  <c r="P481" i="16"/>
  <c r="E481" i="16" s="1"/>
  <c r="P491" i="16"/>
  <c r="E491" i="16" s="1"/>
  <c r="P513" i="16"/>
  <c r="E513" i="16" s="1"/>
  <c r="P523" i="16"/>
  <c r="E523" i="16" s="1"/>
  <c r="P535" i="16"/>
  <c r="E535" i="16" s="1"/>
  <c r="P557" i="16"/>
  <c r="E557" i="16" s="1"/>
  <c r="P567" i="16"/>
  <c r="E567" i="16" s="1"/>
  <c r="P579" i="16"/>
  <c r="E579" i="16" s="1"/>
  <c r="P599" i="16"/>
  <c r="E599" i="16" s="1"/>
  <c r="P611" i="16"/>
  <c r="E611" i="16" s="1"/>
  <c r="P615" i="16"/>
  <c r="E615" i="16" s="1"/>
  <c r="P631" i="16"/>
  <c r="E631" i="16" s="1"/>
  <c r="P637" i="16"/>
  <c r="E637" i="16" s="1"/>
  <c r="P643" i="16"/>
  <c r="E643" i="16" s="1"/>
  <c r="E859" i="15"/>
  <c r="E879" i="15"/>
  <c r="E899" i="15"/>
  <c r="E869" i="15"/>
  <c r="E953" i="15"/>
  <c r="E897" i="15"/>
  <c r="E909" i="15"/>
  <c r="E95" i="16"/>
  <c r="P930" i="16"/>
  <c r="E930" i="16" s="1"/>
  <c r="P952" i="16"/>
  <c r="E952" i="16" s="1"/>
  <c r="P984" i="16"/>
  <c r="E984" i="16" s="1"/>
  <c r="P1020" i="16"/>
  <c r="E1020" i="16" s="1"/>
  <c r="P1032" i="16"/>
  <c r="E1032" i="16" s="1"/>
  <c r="P1050" i="16"/>
  <c r="E1050" i="16" s="1"/>
  <c r="P1068" i="16"/>
  <c r="E1068" i="16" s="1"/>
  <c r="P1078" i="16"/>
  <c r="E1078" i="16" s="1"/>
  <c r="P1096" i="16"/>
  <c r="E1096" i="16" s="1"/>
  <c r="P1152" i="16"/>
  <c r="E1152" i="16" s="1"/>
  <c r="P1176" i="16"/>
  <c r="E1176" i="16" s="1"/>
  <c r="P1196" i="16"/>
  <c r="E1196" i="16" s="1"/>
  <c r="P1208" i="16"/>
  <c r="E1208" i="16" s="1"/>
  <c r="P1224" i="16"/>
  <c r="E1224" i="16" s="1"/>
  <c r="P1234" i="16"/>
  <c r="E1234" i="16" s="1"/>
  <c r="P1244" i="16"/>
  <c r="E1244" i="16" s="1"/>
  <c r="P1258" i="16"/>
  <c r="E1258" i="16" s="1"/>
  <c r="P1268" i="16"/>
  <c r="E1268" i="16" s="1"/>
  <c r="P1282" i="16"/>
  <c r="E1282" i="16" s="1"/>
  <c r="P1296" i="16"/>
  <c r="E1296" i="16" s="1"/>
  <c r="P1306" i="16"/>
  <c r="E1306" i="16" s="1"/>
  <c r="P1318" i="16"/>
  <c r="E1318" i="16" s="1"/>
  <c r="P1332" i="16"/>
  <c r="E1332" i="16" s="1"/>
  <c r="P1344" i="16"/>
  <c r="E1344" i="16" s="1"/>
  <c r="E496" i="16"/>
  <c r="E1013" i="16"/>
  <c r="E1003" i="16"/>
  <c r="E993" i="16"/>
  <c r="E979" i="16"/>
  <c r="E969" i="16"/>
  <c r="E957" i="16"/>
  <c r="E951" i="16"/>
  <c r="E939" i="16"/>
  <c r="E921" i="16"/>
  <c r="E907" i="16"/>
  <c r="E893" i="16"/>
  <c r="E877" i="16"/>
  <c r="E865" i="16"/>
  <c r="E851" i="16"/>
  <c r="E835" i="16"/>
  <c r="E821" i="16"/>
  <c r="E809" i="16"/>
  <c r="E793" i="16"/>
  <c r="E771" i="16"/>
  <c r="E745" i="16"/>
  <c r="E717" i="16"/>
  <c r="E689" i="16"/>
  <c r="E655" i="16"/>
  <c r="E1056" i="16"/>
  <c r="E962" i="16"/>
  <c r="P653" i="16"/>
  <c r="E653" i="16" s="1"/>
  <c r="P663" i="16"/>
  <c r="E663" i="16" s="1"/>
  <c r="P669" i="16"/>
  <c r="E669" i="16" s="1"/>
  <c r="P677" i="16"/>
  <c r="E677" i="16" s="1"/>
  <c r="P685" i="16"/>
  <c r="E685" i="16" s="1"/>
  <c r="P691" i="16"/>
  <c r="E691" i="16" s="1"/>
  <c r="P699" i="16"/>
  <c r="E699" i="16" s="1"/>
  <c r="P707" i="16"/>
  <c r="E707" i="16" s="1"/>
  <c r="P713" i="16"/>
  <c r="E713" i="16" s="1"/>
  <c r="P721" i="16"/>
  <c r="E721" i="16" s="1"/>
  <c r="P729" i="16"/>
  <c r="E729" i="16" s="1"/>
  <c r="P733" i="16"/>
  <c r="E733" i="16" s="1"/>
  <c r="P741" i="16"/>
  <c r="E741" i="16" s="1"/>
  <c r="P749" i="16"/>
  <c r="E749" i="16" s="1"/>
  <c r="P755" i="16"/>
  <c r="E755" i="16" s="1"/>
  <c r="P763" i="16"/>
  <c r="E763" i="16" s="1"/>
  <c r="P769" i="16"/>
  <c r="E769" i="16" s="1"/>
  <c r="P773" i="16"/>
  <c r="E773" i="16" s="1"/>
  <c r="P779" i="16"/>
  <c r="E779" i="16" s="1"/>
  <c r="P785" i="16"/>
  <c r="E785" i="16" s="1"/>
  <c r="P789" i="16"/>
  <c r="E789" i="16" s="1"/>
  <c r="P795" i="16"/>
  <c r="E795" i="16" s="1"/>
  <c r="P805" i="16"/>
  <c r="E805" i="16" s="1"/>
  <c r="P817" i="16"/>
  <c r="E817" i="16" s="1"/>
  <c r="P827" i="16"/>
  <c r="E827" i="16" s="1"/>
  <c r="P837" i="16"/>
  <c r="E837" i="16" s="1"/>
  <c r="P849" i="16"/>
  <c r="E849" i="16" s="1"/>
  <c r="P859" i="16"/>
  <c r="E859" i="16" s="1"/>
  <c r="P869" i="16"/>
  <c r="E869" i="16" s="1"/>
  <c r="P881" i="16"/>
  <c r="E881" i="16" s="1"/>
  <c r="P891" i="16"/>
  <c r="E891" i="16" s="1"/>
  <c r="P901" i="16"/>
  <c r="E901" i="16" s="1"/>
  <c r="P913" i="16"/>
  <c r="E913" i="16" s="1"/>
  <c r="P923" i="16"/>
  <c r="E923" i="16" s="1"/>
  <c r="P935" i="16"/>
  <c r="E935" i="16" s="1"/>
  <c r="P947" i="16"/>
  <c r="E947" i="16" s="1"/>
  <c r="E500" i="16"/>
  <c r="E516" i="16"/>
  <c r="E502" i="16"/>
  <c r="E534" i="16"/>
  <c r="E1009" i="16"/>
  <c r="E997" i="16"/>
  <c r="E987" i="16"/>
  <c r="E975" i="16"/>
  <c r="E963" i="16"/>
  <c r="E943" i="16"/>
  <c r="E931" i="16"/>
  <c r="E915" i="16"/>
  <c r="E899" i="16"/>
  <c r="E885" i="16"/>
  <c r="E873" i="16"/>
  <c r="E857" i="16"/>
  <c r="E843" i="16"/>
  <c r="E829" i="16"/>
  <c r="E813" i="16"/>
  <c r="E801" i="16"/>
  <c r="E781" i="16"/>
  <c r="E761" i="16"/>
  <c r="E731" i="16"/>
  <c r="E701" i="16"/>
  <c r="E675" i="16"/>
  <c r="E1090" i="16"/>
  <c r="E1026" i="16"/>
  <c r="E920" i="16"/>
  <c r="E1598" i="16"/>
  <c r="E1590" i="16"/>
  <c r="E1582" i="16"/>
  <c r="E1574" i="16"/>
  <c r="E1564" i="16"/>
  <c r="E1556" i="16"/>
  <c r="E1546" i="16"/>
  <c r="E1536" i="16"/>
  <c r="E1522" i="16"/>
  <c r="E1512" i="16"/>
  <c r="E1494" i="16"/>
  <c r="E1480" i="16"/>
  <c r="E1464" i="16"/>
  <c r="E1448" i="16"/>
  <c r="E1432" i="16"/>
  <c r="E1420" i="16"/>
  <c r="E1402" i="16"/>
  <c r="E1388" i="16"/>
  <c r="E1370" i="16"/>
  <c r="E1354" i="16"/>
  <c r="E1594" i="16"/>
  <c r="E1586" i="16"/>
  <c r="E1578" i="16"/>
  <c r="E1570" i="16"/>
  <c r="E1560" i="16"/>
  <c r="E1552" i="16"/>
  <c r="E1540" i="16"/>
  <c r="E1528" i="16"/>
  <c r="E1518" i="16"/>
  <c r="E1504" i="16"/>
  <c r="E1490" i="16"/>
  <c r="E1472" i="16"/>
  <c r="E1456" i="16"/>
  <c r="E1442" i="16"/>
  <c r="E1424" i="16"/>
  <c r="E1412" i="16"/>
  <c r="E1396" i="16"/>
  <c r="E1380" i="16"/>
  <c r="E1362" i="16"/>
  <c r="P23" i="8"/>
  <c r="G23" i="8" s="1"/>
  <c r="L112" i="17"/>
  <c r="H112" i="17" s="1"/>
  <c r="O200" i="10"/>
  <c r="E200" i="10" s="1"/>
  <c r="O244" i="10"/>
  <c r="E244" i="10" s="1"/>
  <c r="O21" i="11"/>
  <c r="E21" i="11" s="1"/>
  <c r="O53" i="11"/>
  <c r="E53" i="11" s="1"/>
  <c r="O61" i="11"/>
  <c r="E61" i="11" s="1"/>
  <c r="O101" i="11"/>
  <c r="E101" i="11" s="1"/>
  <c r="O117" i="11"/>
  <c r="E117" i="11" s="1"/>
  <c r="O133" i="11"/>
  <c r="E133" i="11" s="1"/>
  <c r="O249" i="11"/>
  <c r="E249" i="11" s="1"/>
  <c r="O14" i="12"/>
  <c r="E14" i="12" s="1"/>
  <c r="E216" i="12"/>
  <c r="E200" i="12"/>
  <c r="E184" i="12"/>
  <c r="E168" i="12"/>
  <c r="E148" i="12"/>
  <c r="E132" i="12"/>
  <c r="E112" i="12"/>
  <c r="E92" i="12"/>
  <c r="E76" i="12"/>
  <c r="E56" i="12"/>
  <c r="E40" i="12"/>
  <c r="E24" i="12"/>
  <c r="E8" i="12"/>
  <c r="E239" i="11"/>
  <c r="E223" i="11"/>
  <c r="E207" i="11"/>
  <c r="E191" i="11"/>
  <c r="E175" i="11"/>
  <c r="E159" i="11"/>
  <c r="E143" i="11"/>
  <c r="E127" i="11"/>
  <c r="E111" i="11"/>
  <c r="E95" i="11"/>
  <c r="E79" i="11"/>
  <c r="E63" i="11"/>
  <c r="E47" i="11"/>
  <c r="E31" i="11"/>
  <c r="E15" i="11"/>
  <c r="E246" i="10"/>
  <c r="E230" i="10"/>
  <c r="E214" i="10"/>
  <c r="E198" i="10"/>
  <c r="E182" i="10"/>
  <c r="E166" i="10"/>
  <c r="E150" i="10"/>
  <c r="E134" i="10"/>
  <c r="E118" i="10"/>
  <c r="E102" i="10"/>
  <c r="E86" i="10"/>
  <c r="E70" i="10"/>
  <c r="E54" i="10"/>
  <c r="E38" i="10"/>
  <c r="E22" i="10"/>
  <c r="E6" i="10"/>
  <c r="E379" i="12"/>
  <c r="E211" i="12"/>
  <c r="E147" i="12"/>
  <c r="E83" i="12"/>
  <c r="E19" i="12"/>
  <c r="E202" i="11"/>
  <c r="E138" i="11"/>
  <c r="E263" i="12"/>
  <c r="E171" i="12"/>
  <c r="E107" i="12"/>
  <c r="E43" i="12"/>
  <c r="E226" i="11"/>
  <c r="E162" i="11"/>
  <c r="E431" i="12"/>
  <c r="E367" i="12"/>
  <c r="E313" i="12"/>
  <c r="E244" i="12"/>
  <c r="E198" i="12"/>
  <c r="E134" i="12"/>
  <c r="E70" i="12"/>
  <c r="E6" i="12"/>
  <c r="E189" i="11"/>
  <c r="E125" i="11"/>
  <c r="E240" i="10"/>
  <c r="E169" i="11"/>
  <c r="E66" i="12"/>
  <c r="E146" i="12"/>
  <c r="E272" i="12"/>
  <c r="E471" i="12"/>
  <c r="E273" i="12"/>
  <c r="E298" i="12"/>
  <c r="E377" i="12"/>
  <c r="E457" i="12"/>
  <c r="E261" i="12"/>
  <c r="E473" i="12"/>
  <c r="E423" i="12"/>
  <c r="E322" i="12"/>
  <c r="E266" i="12"/>
  <c r="E206" i="12"/>
  <c r="E46" i="12"/>
  <c r="E97" i="11"/>
  <c r="E29" i="11"/>
  <c r="E52" i="10"/>
  <c r="E465" i="12"/>
  <c r="E363" i="12"/>
  <c r="E181" i="11"/>
  <c r="E25" i="10"/>
  <c r="E45" i="10"/>
  <c r="E65" i="10"/>
  <c r="E89" i="10"/>
  <c r="E109" i="10"/>
  <c r="E129" i="10"/>
  <c r="E18" i="11"/>
  <c r="E38" i="11"/>
  <c r="E58" i="11"/>
  <c r="E82" i="11"/>
  <c r="E102" i="11"/>
  <c r="E24" i="11"/>
  <c r="E72" i="11"/>
  <c r="E336" i="12"/>
  <c r="E332" i="12"/>
  <c r="E287" i="12"/>
  <c r="E7" i="12"/>
  <c r="E33" i="12"/>
  <c r="E65" i="12"/>
  <c r="E93" i="12"/>
  <c r="E119" i="12"/>
  <c r="E151" i="12"/>
  <c r="E177" i="12"/>
  <c r="E205" i="12"/>
  <c r="E311" i="12"/>
  <c r="E304" i="12"/>
  <c r="E278" i="12"/>
  <c r="E254" i="12"/>
  <c r="E230" i="12"/>
  <c r="E30" i="12"/>
  <c r="E113" i="11"/>
  <c r="E77" i="11"/>
  <c r="E17" i="11"/>
  <c r="E180" i="10"/>
  <c r="E100" i="10"/>
  <c r="E463" i="12"/>
  <c r="E349" i="12"/>
  <c r="E564" i="12"/>
  <c r="E536" i="12"/>
  <c r="E492" i="12"/>
  <c r="E458" i="12"/>
  <c r="E422" i="12"/>
  <c r="E378" i="12"/>
  <c r="E344" i="12"/>
  <c r="E213" i="12"/>
  <c r="E149" i="12"/>
  <c r="E105" i="12"/>
  <c r="E57" i="12"/>
  <c r="E248" i="11"/>
  <c r="E224" i="11"/>
  <c r="E204" i="11"/>
  <c r="E174" i="11"/>
  <c r="E150" i="11"/>
  <c r="E124" i="11"/>
  <c r="E76" i="11"/>
  <c r="E12" i="11"/>
  <c r="E233" i="10"/>
  <c r="E213" i="10"/>
  <c r="E193" i="10"/>
  <c r="E177" i="10"/>
  <c r="E157" i="10"/>
  <c r="E111" i="10"/>
  <c r="E35" i="10"/>
  <c r="E179" i="10"/>
  <c r="E100" i="11"/>
  <c r="E9" i="12"/>
  <c r="E376" i="12"/>
  <c r="E454" i="12"/>
  <c r="E474" i="12"/>
  <c r="E532" i="12"/>
  <c r="E251" i="10"/>
  <c r="E460" i="12"/>
  <c r="E201" i="12"/>
  <c r="E68" i="11"/>
  <c r="E578" i="12"/>
  <c r="E518" i="12"/>
  <c r="E528" i="12"/>
  <c r="O21" i="10"/>
  <c r="E21" i="10" s="1"/>
  <c r="O37" i="10"/>
  <c r="E37" i="10" s="1"/>
  <c r="O53" i="10"/>
  <c r="E53" i="10" s="1"/>
  <c r="O69" i="10"/>
  <c r="E69" i="10" s="1"/>
  <c r="O85" i="10"/>
  <c r="E85" i="10" s="1"/>
  <c r="O131" i="10"/>
  <c r="E131" i="10" s="1"/>
  <c r="O153" i="10"/>
  <c r="E153" i="10" s="1"/>
  <c r="O155" i="10"/>
  <c r="E155" i="10" s="1"/>
  <c r="O165" i="10"/>
  <c r="E165" i="10" s="1"/>
  <c r="O173" i="10"/>
  <c r="E173" i="10" s="1"/>
  <c r="O189" i="10"/>
  <c r="E189" i="10" s="1"/>
  <c r="O217" i="10"/>
  <c r="E217" i="10" s="1"/>
  <c r="O229" i="10"/>
  <c r="E229" i="10" s="1"/>
  <c r="O231" i="10"/>
  <c r="E231" i="10" s="1"/>
  <c r="O239" i="10"/>
  <c r="E239" i="10" s="1"/>
  <c r="O243" i="10"/>
  <c r="E243" i="10" s="1"/>
  <c r="O245" i="10"/>
  <c r="E245" i="10" s="1"/>
  <c r="O28" i="11"/>
  <c r="E28" i="11" s="1"/>
  <c r="O32" i="11"/>
  <c r="E32" i="11" s="1"/>
  <c r="O44" i="11"/>
  <c r="E44" i="11" s="1"/>
  <c r="O64" i="11"/>
  <c r="E64" i="11" s="1"/>
  <c r="O94" i="11"/>
  <c r="E94" i="11" s="1"/>
  <c r="O110" i="11"/>
  <c r="E110" i="11" s="1"/>
  <c r="O112" i="11"/>
  <c r="E112" i="11" s="1"/>
  <c r="O120" i="11"/>
  <c r="E120" i="11" s="1"/>
  <c r="O128" i="11"/>
  <c r="E128" i="11" s="1"/>
  <c r="O140" i="11"/>
  <c r="E140" i="11" s="1"/>
  <c r="O160" i="11"/>
  <c r="E160" i="11" s="1"/>
  <c r="O168" i="11"/>
  <c r="E168" i="11" s="1"/>
  <c r="O184" i="11"/>
  <c r="E184" i="11" s="1"/>
  <c r="O196" i="11"/>
  <c r="E196" i="11" s="1"/>
  <c r="O200" i="11"/>
  <c r="E200" i="11" s="1"/>
  <c r="O212" i="11"/>
  <c r="E212" i="11" s="1"/>
  <c r="O216" i="11"/>
  <c r="E216" i="11" s="1"/>
  <c r="O236" i="11"/>
  <c r="E236" i="11" s="1"/>
  <c r="O240" i="11"/>
  <c r="E240" i="11" s="1"/>
  <c r="O5" i="12"/>
  <c r="E5" i="12" s="1"/>
  <c r="O17" i="12"/>
  <c r="E17" i="12" s="1"/>
  <c r="O31" i="12"/>
  <c r="E31" i="12" s="1"/>
  <c r="O41" i="12"/>
  <c r="E41" i="12" s="1"/>
  <c r="O53" i="12"/>
  <c r="E53" i="12" s="1"/>
  <c r="O81" i="12"/>
  <c r="E81" i="12" s="1"/>
  <c r="O85" i="12"/>
  <c r="E85" i="12" s="1"/>
  <c r="O95" i="12"/>
  <c r="E95" i="12" s="1"/>
  <c r="O101" i="12"/>
  <c r="E101" i="12" s="1"/>
  <c r="O103" i="12"/>
  <c r="E103" i="12" s="1"/>
  <c r="O121" i="12"/>
  <c r="E121" i="12" s="1"/>
  <c r="O125" i="12"/>
  <c r="E125" i="12" s="1"/>
  <c r="O127" i="12"/>
  <c r="E127" i="12" s="1"/>
  <c r="O145" i="12"/>
  <c r="E145" i="12" s="1"/>
  <c r="O153" i="12"/>
  <c r="E153" i="12" s="1"/>
  <c r="O159" i="12"/>
  <c r="E159" i="12" s="1"/>
  <c r="O165" i="12"/>
  <c r="E165" i="12" s="1"/>
  <c r="O167" i="12"/>
  <c r="E167" i="12" s="1"/>
  <c r="O185" i="12"/>
  <c r="E185" i="12" s="1"/>
  <c r="O189" i="12"/>
  <c r="E189" i="12" s="1"/>
  <c r="O207" i="12"/>
  <c r="E207" i="12" s="1"/>
  <c r="O209" i="12"/>
  <c r="E209" i="12" s="1"/>
  <c r="O217" i="12"/>
  <c r="E217" i="12" s="1"/>
  <c r="O223" i="12"/>
  <c r="E223" i="12" s="1"/>
  <c r="O227" i="12"/>
  <c r="E227" i="12" s="1"/>
  <c r="O239" i="12"/>
  <c r="E239" i="12" s="1"/>
  <c r="O259" i="12"/>
  <c r="E259" i="12" s="1"/>
  <c r="O279" i="12"/>
  <c r="E279" i="12" s="1"/>
  <c r="O283" i="12"/>
  <c r="E283" i="12" s="1"/>
  <c r="O285" i="12"/>
  <c r="E285" i="12" s="1"/>
  <c r="O289" i="12"/>
  <c r="E289" i="12" s="1"/>
  <c r="O291" i="12"/>
  <c r="E291" i="12" s="1"/>
  <c r="O295" i="12"/>
  <c r="E295" i="12" s="1"/>
  <c r="O303" i="12"/>
  <c r="E303" i="12" s="1"/>
  <c r="O321" i="12"/>
  <c r="E321" i="12" s="1"/>
  <c r="O323" i="12"/>
  <c r="E323" i="12" s="1"/>
  <c r="O341" i="12"/>
  <c r="E341" i="12" s="1"/>
  <c r="O353" i="12"/>
  <c r="E353" i="12" s="1"/>
  <c r="O357" i="12"/>
  <c r="E357" i="12" s="1"/>
  <c r="O361" i="12"/>
  <c r="E361" i="12" s="1"/>
  <c r="O375" i="12"/>
  <c r="E375" i="12" s="1"/>
  <c r="O407" i="12"/>
  <c r="E407" i="12" s="1"/>
  <c r="O409" i="12"/>
  <c r="E409" i="12" s="1"/>
  <c r="O417" i="12"/>
  <c r="E417" i="12" s="1"/>
  <c r="O427" i="12"/>
  <c r="E427" i="12" s="1"/>
  <c r="O481" i="12"/>
  <c r="E481" i="12" s="1"/>
  <c r="O491" i="12"/>
  <c r="E491" i="12" s="1"/>
  <c r="O535" i="12"/>
  <c r="E535" i="12" s="1"/>
  <c r="O545" i="12"/>
  <c r="E545" i="12" s="1"/>
  <c r="O551" i="12"/>
  <c r="E551" i="12" s="1"/>
  <c r="O555" i="12"/>
  <c r="E555" i="12" s="1"/>
  <c r="O557" i="12"/>
  <c r="E557" i="12" s="1"/>
  <c r="O27" i="10"/>
  <c r="E27" i="10" s="1"/>
  <c r="O47" i="10"/>
  <c r="E47" i="10" s="1"/>
  <c r="O79" i="10"/>
  <c r="E79" i="10" s="1"/>
  <c r="O91" i="10"/>
  <c r="E91" i="10" s="1"/>
  <c r="O101" i="10"/>
  <c r="E101" i="10" s="1"/>
  <c r="O117" i="10"/>
  <c r="E117" i="10" s="1"/>
  <c r="O133" i="10"/>
  <c r="E133" i="10" s="1"/>
  <c r="O143" i="10"/>
  <c r="E143" i="10" s="1"/>
  <c r="O147" i="10"/>
  <c r="E147" i="10" s="1"/>
  <c r="O159" i="10"/>
  <c r="E159" i="10" s="1"/>
  <c r="O163" i="10"/>
  <c r="E163" i="10" s="1"/>
  <c r="O171" i="10"/>
  <c r="E171" i="10" s="1"/>
  <c r="O175" i="10"/>
  <c r="E175" i="10" s="1"/>
  <c r="O185" i="10"/>
  <c r="E185" i="10" s="1"/>
  <c r="O197" i="10"/>
  <c r="E197" i="10" s="1"/>
  <c r="O201" i="10"/>
  <c r="E201" i="10" s="1"/>
  <c r="O203" i="10"/>
  <c r="E203" i="10" s="1"/>
  <c r="O207" i="10"/>
  <c r="E207" i="10" s="1"/>
  <c r="O215" i="10"/>
  <c r="E215" i="10" s="1"/>
  <c r="O227" i="10"/>
  <c r="E227" i="10" s="1"/>
  <c r="O249" i="10"/>
  <c r="E249" i="10" s="1"/>
  <c r="O14" i="11"/>
  <c r="E14" i="11" s="1"/>
  <c r="O30" i="11"/>
  <c r="E30" i="11" s="1"/>
  <c r="O46" i="11"/>
  <c r="E46" i="11" s="1"/>
  <c r="O62" i="11"/>
  <c r="E62" i="11" s="1"/>
  <c r="O78" i="11"/>
  <c r="E78" i="11" s="1"/>
  <c r="O84" i="11"/>
  <c r="E84" i="11" s="1"/>
  <c r="O92" i="11"/>
  <c r="E92" i="11" s="1"/>
  <c r="O96" i="11"/>
  <c r="E96" i="11" s="1"/>
  <c r="O126" i="11"/>
  <c r="E126" i="11" s="1"/>
  <c r="O142" i="11"/>
  <c r="E142" i="11" s="1"/>
  <c r="O156" i="11"/>
  <c r="E156" i="11" s="1"/>
  <c r="O172" i="11"/>
  <c r="E172" i="11" s="1"/>
  <c r="O176" i="11"/>
  <c r="E176" i="11" s="1"/>
  <c r="O198" i="11"/>
  <c r="E198" i="11" s="1"/>
  <c r="O214" i="11"/>
  <c r="E214" i="11" s="1"/>
  <c r="O222" i="11"/>
  <c r="E222" i="11" s="1"/>
  <c r="O228" i="11"/>
  <c r="E228" i="11" s="1"/>
  <c r="O15" i="12"/>
  <c r="E15" i="12" s="1"/>
  <c r="O39" i="12"/>
  <c r="E39" i="12" s="1"/>
  <c r="O47" i="12"/>
  <c r="E47" i="12" s="1"/>
  <c r="O61" i="12"/>
  <c r="E61" i="12" s="1"/>
  <c r="O69" i="12"/>
  <c r="E69" i="12" s="1"/>
  <c r="O73" i="12"/>
  <c r="E73" i="12" s="1"/>
  <c r="H108" i="17"/>
  <c r="G82" i="8"/>
  <c r="G92" i="8"/>
  <c r="E156" i="12"/>
  <c r="E140" i="12"/>
  <c r="E120" i="12"/>
  <c r="E104" i="12"/>
  <c r="E84" i="12"/>
  <c r="E68" i="12"/>
  <c r="E48" i="12"/>
  <c r="E32" i="12"/>
  <c r="E16" i="12"/>
  <c r="E247" i="11"/>
  <c r="E231" i="11"/>
  <c r="E215" i="11"/>
  <c r="E199" i="11"/>
  <c r="E183" i="11"/>
  <c r="E167" i="11"/>
  <c r="E151" i="11"/>
  <c r="E135" i="11"/>
  <c r="E119" i="11"/>
  <c r="E103" i="11"/>
  <c r="E87" i="11"/>
  <c r="E71" i="11"/>
  <c r="E55" i="11"/>
  <c r="E39" i="11"/>
  <c r="E23" i="11"/>
  <c r="E7" i="11"/>
  <c r="E238" i="10"/>
  <c r="E222" i="10"/>
  <c r="E206" i="10"/>
  <c r="E190" i="10"/>
  <c r="E174" i="10"/>
  <c r="E158" i="10"/>
  <c r="E142" i="10"/>
  <c r="E126" i="10"/>
  <c r="E110" i="10"/>
  <c r="E94" i="10"/>
  <c r="E78" i="10"/>
  <c r="E62" i="10"/>
  <c r="E46" i="10"/>
  <c r="E30" i="10"/>
  <c r="E14" i="10"/>
  <c r="E327" i="12"/>
  <c r="E179" i="12"/>
  <c r="E115" i="12"/>
  <c r="E51" i="12"/>
  <c r="E234" i="11"/>
  <c r="E170" i="11"/>
  <c r="E203" i="12"/>
  <c r="E139" i="12"/>
  <c r="E75" i="12"/>
  <c r="E11" i="12"/>
  <c r="E194" i="11"/>
  <c r="E130" i="11"/>
  <c r="E286" i="12"/>
  <c r="E228" i="12"/>
  <c r="E166" i="12"/>
  <c r="E102" i="12"/>
  <c r="E38" i="12"/>
  <c r="E221" i="11"/>
  <c r="E157" i="11"/>
  <c r="E57" i="11"/>
  <c r="E176" i="10"/>
  <c r="E233" i="11"/>
  <c r="E114" i="12"/>
  <c r="E194" i="12"/>
  <c r="E391" i="12"/>
  <c r="E225" i="12"/>
  <c r="E242" i="12"/>
  <c r="E330" i="12"/>
  <c r="E267" i="12"/>
  <c r="E292" i="12"/>
  <c r="E236" i="12"/>
  <c r="E110" i="12"/>
  <c r="E197" i="11"/>
  <c r="E65" i="11"/>
  <c r="E216" i="10"/>
  <c r="E387" i="12"/>
  <c r="E94" i="12"/>
  <c r="E232" i="10"/>
  <c r="E13" i="10"/>
  <c r="E33" i="10"/>
  <c r="E57" i="10"/>
  <c r="E77" i="10"/>
  <c r="E97" i="10"/>
  <c r="E121" i="10"/>
  <c r="E6" i="11"/>
  <c r="E26" i="11"/>
  <c r="E50" i="11"/>
  <c r="E70" i="11"/>
  <c r="E90" i="11"/>
  <c r="E8" i="11"/>
  <c r="E48" i="11"/>
  <c r="E88" i="11"/>
  <c r="E229" i="12"/>
  <c r="E251" i="12"/>
  <c r="E337" i="12"/>
  <c r="E23" i="12"/>
  <c r="E49" i="12"/>
  <c r="E77" i="12"/>
  <c r="E109" i="12"/>
  <c r="E135" i="12"/>
  <c r="E161" i="12"/>
  <c r="E193" i="12"/>
  <c r="E221" i="12"/>
  <c r="E307" i="12"/>
  <c r="E294" i="12"/>
  <c r="E269" i="12"/>
  <c r="E250" i="12"/>
  <c r="E158" i="12"/>
  <c r="E129" i="11"/>
  <c r="E85" i="11"/>
  <c r="E45" i="11"/>
  <c r="E228" i="10"/>
  <c r="E141" i="10"/>
  <c r="E527" i="12"/>
  <c r="E371" i="12"/>
  <c r="E310" i="12"/>
  <c r="E516" i="12"/>
  <c r="E478" i="12"/>
  <c r="E432" i="12"/>
  <c r="E402" i="12"/>
  <c r="E364" i="12"/>
  <c r="E255" i="12"/>
  <c r="E175" i="12"/>
  <c r="E133" i="12"/>
  <c r="E79" i="12"/>
  <c r="E25" i="12"/>
  <c r="E238" i="11"/>
  <c r="E208" i="11"/>
  <c r="E188" i="11"/>
  <c r="E164" i="11"/>
  <c r="E134" i="11"/>
  <c r="E108" i="11"/>
  <c r="E52" i="11"/>
  <c r="E241" i="10"/>
  <c r="E223" i="10"/>
  <c r="E205" i="10"/>
  <c r="E183" i="10"/>
  <c r="E167" i="10"/>
  <c r="E145" i="10"/>
  <c r="E67" i="10"/>
  <c r="E55" i="10"/>
  <c r="E211" i="10"/>
  <c r="E190" i="11"/>
  <c r="E181" i="12"/>
  <c r="E404" i="12"/>
  <c r="E514" i="12"/>
  <c r="E244" i="11"/>
  <c r="E400" i="12"/>
  <c r="E180" i="11"/>
  <c r="E116" i="11"/>
  <c r="O20" i="10"/>
  <c r="E20" i="10" s="1"/>
  <c r="O68" i="10"/>
  <c r="E68" i="10" s="1"/>
  <c r="O148" i="10"/>
  <c r="E148" i="10" s="1"/>
  <c r="O212" i="10"/>
  <c r="E212" i="10" s="1"/>
  <c r="O213" i="11"/>
  <c r="E213" i="11" s="1"/>
  <c r="O62" i="12"/>
  <c r="E62" i="12" s="1"/>
  <c r="O98" i="12"/>
  <c r="E98" i="12" s="1"/>
  <c r="O142" i="12"/>
  <c r="E142" i="12" s="1"/>
  <c r="O162" i="12"/>
  <c r="E162" i="12" s="1"/>
  <c r="O234" i="12"/>
  <c r="E234" i="12" s="1"/>
  <c r="O240" i="12"/>
  <c r="E240" i="12" s="1"/>
  <c r="O252" i="12"/>
  <c r="E252" i="12" s="1"/>
  <c r="O268" i="12"/>
  <c r="E268" i="12" s="1"/>
  <c r="O274" i="12"/>
  <c r="E274" i="12" s="1"/>
  <c r="O280" i="12"/>
  <c r="E280" i="12" s="1"/>
  <c r="O302" i="12"/>
  <c r="E302" i="12" s="1"/>
  <c r="O308" i="12"/>
  <c r="E308" i="12" s="1"/>
  <c r="O326" i="12"/>
  <c r="E326" i="12" s="1"/>
  <c r="O340" i="12"/>
  <c r="E340" i="12" s="1"/>
  <c r="O354" i="12"/>
  <c r="E354" i="12" s="1"/>
  <c r="O356" i="12"/>
  <c r="E356" i="12" s="1"/>
  <c r="O358" i="12"/>
  <c r="E358" i="12" s="1"/>
  <c r="O366" i="12"/>
  <c r="E366" i="12" s="1"/>
  <c r="O370" i="12"/>
  <c r="E370" i="12" s="1"/>
  <c r="O372" i="12"/>
  <c r="E372" i="12" s="1"/>
  <c r="O382" i="12"/>
  <c r="E382" i="12" s="1"/>
  <c r="O388" i="12"/>
  <c r="E388" i="12" s="1"/>
  <c r="O396" i="12"/>
  <c r="E396" i="12" s="1"/>
  <c r="O398" i="12"/>
  <c r="E398" i="12" s="1"/>
  <c r="O410" i="12"/>
  <c r="E410" i="12" s="1"/>
  <c r="O414" i="12"/>
  <c r="E414" i="12" s="1"/>
  <c r="O418" i="12"/>
  <c r="E418" i="12" s="1"/>
  <c r="O420" i="12"/>
  <c r="E420" i="12" s="1"/>
  <c r="O426" i="12"/>
  <c r="E426" i="12" s="1"/>
  <c r="O436" i="12"/>
  <c r="E436" i="12" s="1"/>
  <c r="O438" i="12"/>
  <c r="E438" i="12" s="1"/>
  <c r="O442" i="12"/>
  <c r="E442" i="12" s="1"/>
  <c r="O446" i="12"/>
  <c r="E446" i="12" s="1"/>
  <c r="O450" i="12"/>
  <c r="E450" i="12" s="1"/>
  <c r="O462" i="12"/>
  <c r="E462" i="12" s="1"/>
  <c r="O472" i="12"/>
  <c r="E472" i="12" s="1"/>
  <c r="O482" i="12"/>
  <c r="E482" i="12" s="1"/>
  <c r="O490" i="12"/>
  <c r="E490" i="12" s="1"/>
  <c r="O494" i="12"/>
  <c r="E494" i="12" s="1"/>
  <c r="O496" i="12"/>
  <c r="E496" i="12" s="1"/>
  <c r="O498" i="12"/>
  <c r="E498" i="12" s="1"/>
  <c r="O500" i="12"/>
  <c r="E500" i="12" s="1"/>
  <c r="O502" i="12"/>
  <c r="E502" i="12" s="1"/>
  <c r="O504" i="12"/>
  <c r="E504" i="12" s="1"/>
  <c r="O510" i="12"/>
  <c r="E510" i="12" s="1"/>
  <c r="O526" i="12"/>
  <c r="E526" i="12" s="1"/>
  <c r="O530" i="12"/>
  <c r="E530" i="12" s="1"/>
  <c r="O538" i="12"/>
  <c r="E538" i="12" s="1"/>
  <c r="O546" i="12"/>
  <c r="E546" i="12" s="1"/>
  <c r="O548" i="12"/>
  <c r="E548" i="12" s="1"/>
  <c r="O554" i="12"/>
  <c r="E554" i="12" s="1"/>
  <c r="O556" i="12"/>
  <c r="E556" i="12" s="1"/>
  <c r="O558" i="12"/>
  <c r="E558" i="12" s="1"/>
  <c r="O562" i="12"/>
  <c r="E562" i="12" s="1"/>
  <c r="O566" i="12"/>
  <c r="E566" i="12" s="1"/>
  <c r="O580" i="12"/>
  <c r="E580" i="12" s="1"/>
  <c r="P5" i="14"/>
  <c r="E5" i="14" s="1"/>
  <c r="P9" i="14"/>
  <c r="E9" i="14" s="1"/>
  <c r="P13" i="14"/>
  <c r="E13" i="14" s="1"/>
  <c r="P15" i="14"/>
  <c r="E15" i="14" s="1"/>
  <c r="P29" i="14"/>
  <c r="E29" i="14" s="1"/>
  <c r="P33" i="14"/>
  <c r="E33" i="14" s="1"/>
  <c r="E115" i="14"/>
  <c r="E171" i="15"/>
  <c r="E11" i="15"/>
  <c r="E139" i="14"/>
  <c r="E195" i="14"/>
  <c r="E123" i="15"/>
  <c r="E922" i="15"/>
  <c r="E824" i="15"/>
  <c r="E666" i="15"/>
  <c r="E452" i="15"/>
  <c r="E98" i="14"/>
  <c r="P40" i="14"/>
  <c r="E40" i="14" s="1"/>
  <c r="P56" i="14"/>
  <c r="E56" i="14" s="1"/>
  <c r="P88" i="14"/>
  <c r="E88" i="14" s="1"/>
  <c r="P130" i="14"/>
  <c r="E130" i="14" s="1"/>
  <c r="P132" i="14"/>
  <c r="E132" i="14" s="1"/>
  <c r="P160" i="14"/>
  <c r="E160" i="14" s="1"/>
  <c r="P182" i="14"/>
  <c r="E182" i="14" s="1"/>
  <c r="P192" i="14"/>
  <c r="E192" i="14" s="1"/>
  <c r="P30" i="15"/>
  <c r="E30" i="15" s="1"/>
  <c r="P76" i="15"/>
  <c r="E76" i="15" s="1"/>
  <c r="P106" i="15"/>
  <c r="E106" i="15" s="1"/>
  <c r="P124" i="15"/>
  <c r="E124" i="15" s="1"/>
  <c r="P138" i="15"/>
  <c r="E138" i="15" s="1"/>
  <c r="P156" i="15"/>
  <c r="E156" i="15" s="1"/>
  <c r="P182" i="15"/>
  <c r="E182" i="15" s="1"/>
  <c r="P188" i="15"/>
  <c r="E188" i="15" s="1"/>
  <c r="P206" i="15"/>
  <c r="E206" i="15" s="1"/>
  <c r="P212" i="15"/>
  <c r="E212" i="15" s="1"/>
  <c r="P222" i="15"/>
  <c r="E222" i="15" s="1"/>
  <c r="P238" i="15"/>
  <c r="E238" i="15" s="1"/>
  <c r="P252" i="15"/>
  <c r="E252" i="15" s="1"/>
  <c r="P260" i="15"/>
  <c r="E260" i="15" s="1"/>
  <c r="P270" i="15"/>
  <c r="E270" i="15" s="1"/>
  <c r="P292" i="15"/>
  <c r="E292" i="15" s="1"/>
  <c r="P302" i="15"/>
  <c r="E302" i="15" s="1"/>
  <c r="P316" i="15"/>
  <c r="E316" i="15" s="1"/>
  <c r="P324" i="15"/>
  <c r="E324" i="15" s="1"/>
  <c r="P334" i="15"/>
  <c r="E334" i="15" s="1"/>
  <c r="P348" i="15"/>
  <c r="E348" i="15" s="1"/>
  <c r="P356" i="15"/>
  <c r="E356" i="15" s="1"/>
  <c r="P380" i="15"/>
  <c r="E380" i="15" s="1"/>
  <c r="P388" i="15"/>
  <c r="E388" i="15" s="1"/>
  <c r="P398" i="15"/>
  <c r="E398" i="15" s="1"/>
  <c r="P412" i="15"/>
  <c r="E412" i="15" s="1"/>
  <c r="P420" i="15"/>
  <c r="E420" i="15" s="1"/>
  <c r="P430" i="15"/>
  <c r="E430" i="15" s="1"/>
  <c r="P444" i="15"/>
  <c r="E444" i="15" s="1"/>
  <c r="P462" i="15"/>
  <c r="E462" i="15" s="1"/>
  <c r="P478" i="15"/>
  <c r="E478" i="15" s="1"/>
  <c r="P482" i="15"/>
  <c r="E482" i="15" s="1"/>
  <c r="P488" i="15"/>
  <c r="E488" i="15" s="1"/>
  <c r="P494" i="15"/>
  <c r="E494" i="15" s="1"/>
  <c r="P498" i="15"/>
  <c r="E498" i="15" s="1"/>
  <c r="P504" i="15"/>
  <c r="E504" i="15" s="1"/>
  <c r="P522" i="15"/>
  <c r="E522" i="15" s="1"/>
  <c r="P528" i="15"/>
  <c r="E528" i="15" s="1"/>
  <c r="P534" i="15"/>
  <c r="E534" i="15" s="1"/>
  <c r="P538" i="15"/>
  <c r="E538" i="15" s="1"/>
  <c r="P542" i="15"/>
  <c r="E542" i="15" s="1"/>
  <c r="P546" i="15"/>
  <c r="E546" i="15" s="1"/>
  <c r="P550" i="15"/>
  <c r="E550" i="15" s="1"/>
  <c r="P558" i="15"/>
  <c r="E558" i="15" s="1"/>
  <c r="P562" i="15"/>
  <c r="E562" i="15" s="1"/>
  <c r="P566" i="15"/>
  <c r="E566" i="15" s="1"/>
  <c r="P570" i="15"/>
  <c r="E570" i="15" s="1"/>
  <c r="P576" i="15"/>
  <c r="E576" i="15" s="1"/>
  <c r="P578" i="15"/>
  <c r="E578" i="15" s="1"/>
  <c r="P586" i="15"/>
  <c r="E586" i="15" s="1"/>
  <c r="P594" i="15"/>
  <c r="E594" i="15" s="1"/>
  <c r="P610" i="15"/>
  <c r="E610" i="15" s="1"/>
  <c r="P612" i="15"/>
  <c r="E612" i="15" s="1"/>
  <c r="P616" i="15"/>
  <c r="E616" i="15" s="1"/>
  <c r="P618" i="15"/>
  <c r="E618" i="15" s="1"/>
  <c r="P624" i="15"/>
  <c r="E624" i="15" s="1"/>
  <c r="P626" i="15"/>
  <c r="E626" i="15" s="1"/>
  <c r="P632" i="15"/>
  <c r="E632" i="15" s="1"/>
  <c r="P634" i="15"/>
  <c r="E634" i="15" s="1"/>
  <c r="P642" i="15"/>
  <c r="E642" i="15" s="1"/>
  <c r="P644" i="15"/>
  <c r="E644" i="15" s="1"/>
  <c r="P648" i="15"/>
  <c r="E648" i="15" s="1"/>
  <c r="P650" i="15"/>
  <c r="E650" i="15" s="1"/>
  <c r="P658" i="15"/>
  <c r="E658" i="15" s="1"/>
  <c r="P664" i="15"/>
  <c r="E664" i="15" s="1"/>
  <c r="P674" i="15"/>
  <c r="E674" i="15" s="1"/>
  <c r="P676" i="15"/>
  <c r="E676" i="15" s="1"/>
  <c r="P682" i="15"/>
  <c r="E682" i="15" s="1"/>
  <c r="P688" i="15"/>
  <c r="E688" i="15" s="1"/>
  <c r="P690" i="15"/>
  <c r="E690" i="15" s="1"/>
  <c r="P698" i="15"/>
  <c r="E698" i="15" s="1"/>
  <c r="P702" i="15"/>
  <c r="E702" i="15" s="1"/>
  <c r="P706" i="15"/>
  <c r="E706" i="15" s="1"/>
  <c r="P710" i="15"/>
  <c r="E710" i="15" s="1"/>
  <c r="P718" i="15"/>
  <c r="E718" i="15" s="1"/>
  <c r="P722" i="15"/>
  <c r="E722" i="15" s="1"/>
  <c r="P726" i="15"/>
  <c r="E726" i="15" s="1"/>
  <c r="P730" i="15"/>
  <c r="E730" i="15" s="1"/>
  <c r="P736" i="15"/>
  <c r="E736" i="15" s="1"/>
  <c r="P740" i="15"/>
  <c r="E740" i="15" s="1"/>
  <c r="P744" i="15"/>
  <c r="E744" i="15" s="1"/>
  <c r="P752" i="15"/>
  <c r="E752" i="15" s="1"/>
  <c r="P756" i="15"/>
  <c r="E756" i="15" s="1"/>
  <c r="P760" i="15"/>
  <c r="E760" i="15" s="1"/>
  <c r="P766" i="15"/>
  <c r="E766" i="15" s="1"/>
  <c r="P770" i="15"/>
  <c r="E770" i="15" s="1"/>
  <c r="P774" i="15"/>
  <c r="E774" i="15" s="1"/>
  <c r="P778" i="15"/>
  <c r="E778" i="15" s="1"/>
  <c r="P786" i="15"/>
  <c r="E786" i="15" s="1"/>
  <c r="P790" i="15"/>
  <c r="E790" i="15" s="1"/>
  <c r="P794" i="15"/>
  <c r="E794" i="15" s="1"/>
  <c r="P802" i="15"/>
  <c r="E802" i="15" s="1"/>
  <c r="P808" i="15"/>
  <c r="E808" i="15" s="1"/>
  <c r="P812" i="15"/>
  <c r="E812" i="15" s="1"/>
  <c r="P818" i="15"/>
  <c r="E818" i="15" s="1"/>
  <c r="P830" i="15"/>
  <c r="E830" i="15" s="1"/>
  <c r="P836" i="15"/>
  <c r="E836" i="15" s="1"/>
  <c r="P838" i="15"/>
  <c r="E838" i="15" s="1"/>
  <c r="P842" i="15"/>
  <c r="E842" i="15" s="1"/>
  <c r="P846" i="15"/>
  <c r="E846" i="15" s="1"/>
  <c r="P850" i="15"/>
  <c r="E850" i="15" s="1"/>
  <c r="P852" i="15"/>
  <c r="E852" i="15" s="1"/>
  <c r="P862" i="15"/>
  <c r="E862" i="15" s="1"/>
  <c r="P864" i="15"/>
  <c r="E864" i="15" s="1"/>
  <c r="P868" i="15"/>
  <c r="E868" i="15" s="1"/>
  <c r="P870" i="15"/>
  <c r="E870" i="15" s="1"/>
  <c r="P872" i="15"/>
  <c r="E872" i="15" s="1"/>
  <c r="P876" i="15"/>
  <c r="E876" i="15" s="1"/>
  <c r="P878" i="15"/>
  <c r="E878" i="15" s="1"/>
  <c r="P884" i="15"/>
  <c r="E884" i="15" s="1"/>
  <c r="P886" i="15"/>
  <c r="E886" i="15" s="1"/>
  <c r="P888" i="15"/>
  <c r="E888" i="15" s="1"/>
  <c r="P894" i="15"/>
  <c r="E894" i="15" s="1"/>
  <c r="P896" i="15"/>
  <c r="E896" i="15" s="1"/>
  <c r="P898" i="15"/>
  <c r="E898" i="15" s="1"/>
  <c r="P902" i="15"/>
  <c r="E902" i="15" s="1"/>
  <c r="P906" i="15"/>
  <c r="E906" i="15" s="1"/>
  <c r="P910" i="15"/>
  <c r="E910" i="15" s="1"/>
  <c r="P912" i="15"/>
  <c r="E912" i="15" s="1"/>
  <c r="P914" i="15"/>
  <c r="E914" i="15" s="1"/>
  <c r="P916" i="15"/>
  <c r="E916" i="15" s="1"/>
  <c r="P918" i="15"/>
  <c r="E918" i="15" s="1"/>
  <c r="P920" i="15"/>
  <c r="E920" i="15" s="1"/>
  <c r="P926" i="15"/>
  <c r="E926" i="15" s="1"/>
  <c r="P928" i="15"/>
  <c r="E928" i="15" s="1"/>
  <c r="P930" i="15"/>
  <c r="E930" i="15" s="1"/>
  <c r="P932" i="15"/>
  <c r="E932" i="15" s="1"/>
  <c r="P934" i="15"/>
  <c r="E934" i="15" s="1"/>
  <c r="P936" i="15"/>
  <c r="E936" i="15" s="1"/>
  <c r="P938" i="15"/>
  <c r="E938" i="15" s="1"/>
  <c r="E22" i="14"/>
  <c r="E54" i="14"/>
  <c r="E37" i="14"/>
  <c r="E57" i="14"/>
  <c r="E73" i="14"/>
  <c r="E89" i="14"/>
  <c r="E105" i="14"/>
  <c r="E125" i="14"/>
  <c r="E141" i="14"/>
  <c r="E157" i="14"/>
  <c r="E173" i="14"/>
  <c r="E193" i="14"/>
  <c r="E23" i="15"/>
  <c r="E79" i="14"/>
  <c r="E127" i="14"/>
  <c r="E167" i="14"/>
  <c r="E19" i="15"/>
  <c r="E59" i="15"/>
  <c r="E43" i="15"/>
  <c r="E59" i="14"/>
  <c r="E107" i="15"/>
  <c r="E179" i="14"/>
  <c r="E83" i="14"/>
  <c r="E748" i="15"/>
  <c r="E554" i="15"/>
  <c r="E284" i="15"/>
  <c r="E581" i="15"/>
  <c r="P55" i="14"/>
  <c r="E55" i="14" s="1"/>
  <c r="P67" i="14"/>
  <c r="E67" i="14" s="1"/>
  <c r="P75" i="14"/>
  <c r="E75" i="14" s="1"/>
  <c r="P87" i="14"/>
  <c r="E87" i="14" s="1"/>
  <c r="P99" i="14"/>
  <c r="E99" i="14" s="1"/>
  <c r="P107" i="14"/>
  <c r="E107" i="14" s="1"/>
  <c r="P119" i="14"/>
  <c r="E119" i="14" s="1"/>
  <c r="P151" i="14"/>
  <c r="E151" i="14" s="1"/>
  <c r="P171" i="14"/>
  <c r="E171" i="14" s="1"/>
  <c r="P183" i="14"/>
  <c r="E183" i="14" s="1"/>
  <c r="P27" i="15"/>
  <c r="E27" i="15" s="1"/>
  <c r="P35" i="15"/>
  <c r="E35" i="15" s="1"/>
  <c r="P75" i="15"/>
  <c r="E75" i="15" s="1"/>
  <c r="P99" i="15"/>
  <c r="E99" i="15" s="1"/>
  <c r="P155" i="15"/>
  <c r="E155" i="15" s="1"/>
  <c r="P163" i="15"/>
  <c r="E163" i="15" s="1"/>
  <c r="P231" i="15"/>
  <c r="E231" i="15" s="1"/>
  <c r="P239" i="15"/>
  <c r="E239" i="15" s="1"/>
  <c r="P295" i="15"/>
  <c r="E295" i="15" s="1"/>
  <c r="P319" i="15"/>
  <c r="E319" i="15" s="1"/>
  <c r="P335" i="15"/>
  <c r="E335" i="15" s="1"/>
  <c r="P357" i="15"/>
  <c r="E357" i="15" s="1"/>
  <c r="P385" i="15"/>
  <c r="E385" i="15" s="1"/>
  <c r="P389" i="15"/>
  <c r="E389" i="15" s="1"/>
  <c r="P421" i="15"/>
  <c r="E421" i="15" s="1"/>
  <c r="P425" i="15"/>
  <c r="E425" i="15" s="1"/>
  <c r="P453" i="15"/>
  <c r="E453" i="15" s="1"/>
  <c r="P465" i="15"/>
  <c r="E465" i="15" s="1"/>
  <c r="P509" i="15"/>
  <c r="E509" i="15" s="1"/>
  <c r="P517" i="15"/>
  <c r="E517" i="15" s="1"/>
  <c r="P525" i="15"/>
  <c r="E525" i="15" s="1"/>
  <c r="P533" i="15"/>
  <c r="E533" i="15" s="1"/>
  <c r="P541" i="15"/>
  <c r="E541" i="15" s="1"/>
  <c r="P549" i="15"/>
  <c r="E549" i="15" s="1"/>
  <c r="P557" i="15"/>
  <c r="E557" i="15" s="1"/>
  <c r="P565" i="15"/>
  <c r="E565" i="15" s="1"/>
  <c r="P573" i="15"/>
  <c r="E573" i="15" s="1"/>
  <c r="P589" i="15"/>
  <c r="E589" i="15" s="1"/>
  <c r="P597" i="15"/>
  <c r="E597" i="15" s="1"/>
  <c r="P605" i="15"/>
  <c r="E605" i="15" s="1"/>
  <c r="P613" i="15"/>
  <c r="E613" i="15" s="1"/>
  <c r="P621" i="15"/>
  <c r="E621" i="15" s="1"/>
  <c r="P629" i="15"/>
  <c r="E629" i="15" s="1"/>
  <c r="P637" i="15"/>
  <c r="E637" i="15" s="1"/>
  <c r="P645" i="15"/>
  <c r="E645" i="15" s="1"/>
  <c r="P653" i="15"/>
  <c r="E653" i="15" s="1"/>
  <c r="P661" i="15"/>
  <c r="E661" i="15" s="1"/>
  <c r="P677" i="15"/>
  <c r="E677" i="15" s="1"/>
  <c r="P685" i="15"/>
  <c r="E685" i="15" s="1"/>
  <c r="P693" i="15"/>
  <c r="E693" i="15" s="1"/>
  <c r="P709" i="15"/>
  <c r="E709" i="15" s="1"/>
  <c r="P711" i="15"/>
  <c r="E711" i="15" s="1"/>
  <c r="P721" i="15"/>
  <c r="E721" i="15" s="1"/>
  <c r="P727" i="15"/>
  <c r="E727" i="15" s="1"/>
  <c r="P743" i="15"/>
  <c r="E743" i="15" s="1"/>
  <c r="P753" i="15"/>
  <c r="E753" i="15" s="1"/>
  <c r="P759" i="15"/>
  <c r="E759" i="15" s="1"/>
  <c r="P773" i="15"/>
  <c r="E773" i="15" s="1"/>
  <c r="P775" i="15"/>
  <c r="E775" i="15" s="1"/>
  <c r="P785" i="15"/>
  <c r="E785" i="15" s="1"/>
  <c r="P791" i="15"/>
  <c r="E791" i="15" s="1"/>
  <c r="P797" i="15"/>
  <c r="E797" i="15" s="1"/>
  <c r="P807" i="15"/>
  <c r="E807" i="15" s="1"/>
  <c r="P813" i="15"/>
  <c r="E813" i="15" s="1"/>
  <c r="P817" i="15"/>
  <c r="E817" i="15" s="1"/>
  <c r="P823" i="15"/>
  <c r="E823" i="15" s="1"/>
  <c r="P837" i="15"/>
  <c r="E837" i="15" s="1"/>
  <c r="P839" i="15"/>
  <c r="E839" i="15" s="1"/>
  <c r="P849" i="15"/>
  <c r="E849" i="15" s="1"/>
  <c r="P855" i="15"/>
  <c r="E855" i="15" s="1"/>
  <c r="P871" i="15"/>
  <c r="E871" i="15" s="1"/>
  <c r="P881" i="15"/>
  <c r="E881" i="15" s="1"/>
  <c r="P887" i="15"/>
  <c r="E887" i="15" s="1"/>
  <c r="P893" i="15"/>
  <c r="E893" i="15" s="1"/>
  <c r="P901" i="15"/>
  <c r="E901" i="15" s="1"/>
  <c r="P903" i="15"/>
  <c r="E903" i="15" s="1"/>
  <c r="P913" i="15"/>
  <c r="E913" i="15" s="1"/>
  <c r="P919" i="15"/>
  <c r="E919" i="15" s="1"/>
  <c r="P935" i="15"/>
  <c r="E935" i="15" s="1"/>
  <c r="P941" i="15"/>
  <c r="E941" i="15" s="1"/>
  <c r="P945" i="15"/>
  <c r="E945" i="15" s="1"/>
  <c r="P951" i="15"/>
  <c r="E951" i="15" s="1"/>
  <c r="P957" i="15"/>
  <c r="E957" i="15" s="1"/>
  <c r="P965" i="15"/>
  <c r="E965" i="15" s="1"/>
  <c r="P967" i="15"/>
  <c r="E967" i="15" s="1"/>
  <c r="P977" i="15"/>
  <c r="E977" i="15" s="1"/>
  <c r="E983" i="15"/>
  <c r="E12" i="16"/>
  <c r="E28" i="16"/>
  <c r="E44" i="16"/>
  <c r="E60" i="16"/>
  <c r="E42" i="16"/>
  <c r="E108" i="16"/>
  <c r="E120" i="16"/>
  <c r="E86" i="16"/>
  <c r="E54" i="16"/>
  <c r="E22" i="16"/>
  <c r="E82" i="16"/>
  <c r="E66" i="16"/>
  <c r="E98" i="16"/>
  <c r="E757" i="16"/>
  <c r="E747" i="16"/>
  <c r="E737" i="16"/>
  <c r="E725" i="16"/>
  <c r="E715" i="16"/>
  <c r="E705" i="16"/>
  <c r="E693" i="16"/>
  <c r="E683" i="16"/>
  <c r="E673" i="16"/>
  <c r="E659" i="16"/>
  <c r="E645" i="16"/>
  <c r="E627" i="16"/>
  <c r="E605" i="16"/>
  <c r="E583" i="16"/>
  <c r="E563" i="16"/>
  <c r="E541" i="16"/>
  <c r="E517" i="16"/>
  <c r="E497" i="16"/>
  <c r="E475" i="16"/>
  <c r="E451" i="16"/>
  <c r="E431" i="16"/>
  <c r="E409" i="16"/>
  <c r="E385" i="16"/>
  <c r="E365" i="16"/>
  <c r="E341" i="16"/>
  <c r="E319" i="16"/>
  <c r="E299" i="16"/>
  <c r="E275" i="16"/>
  <c r="E251" i="16"/>
  <c r="E229" i="16"/>
  <c r="E205" i="16"/>
  <c r="E181" i="16"/>
  <c r="E159" i="16"/>
  <c r="E137" i="16"/>
  <c r="E113" i="16"/>
  <c r="E91" i="16"/>
  <c r="E69" i="16"/>
  <c r="E45" i="16"/>
  <c r="E23" i="16"/>
  <c r="E986" i="15"/>
  <c r="E964" i="15"/>
  <c r="E948" i="15"/>
  <c r="P942" i="15"/>
  <c r="E942" i="15" s="1"/>
  <c r="P944" i="15"/>
  <c r="E944" i="15" s="1"/>
  <c r="P946" i="15"/>
  <c r="E946" i="15" s="1"/>
  <c r="P950" i="15"/>
  <c r="E950" i="15" s="1"/>
  <c r="P952" i="15"/>
  <c r="E952" i="15" s="1"/>
  <c r="P958" i="15"/>
  <c r="E958" i="15" s="1"/>
  <c r="P960" i="15"/>
  <c r="E960" i="15" s="1"/>
  <c r="P966" i="15"/>
  <c r="E966" i="15" s="1"/>
  <c r="P968" i="15"/>
  <c r="E968" i="15" s="1"/>
  <c r="P972" i="15"/>
  <c r="E972" i="15" s="1"/>
  <c r="P974" i="15"/>
  <c r="E974" i="15" s="1"/>
  <c r="P978" i="15"/>
  <c r="E978" i="15" s="1"/>
  <c r="P982" i="15"/>
  <c r="E982" i="15" s="1"/>
  <c r="P984" i="15"/>
  <c r="E984" i="15" s="1"/>
  <c r="P990" i="15"/>
  <c r="E990" i="15" s="1"/>
  <c r="P5" i="16"/>
  <c r="E5" i="16" s="1"/>
  <c r="P9" i="16"/>
  <c r="E9" i="16" s="1"/>
  <c r="P13" i="16"/>
  <c r="E13" i="16" s="1"/>
  <c r="P15" i="16"/>
  <c r="E15" i="16" s="1"/>
  <c r="P19" i="16"/>
  <c r="E19" i="16" s="1"/>
  <c r="P21" i="16"/>
  <c r="E21" i="16" s="1"/>
  <c r="P25" i="16"/>
  <c r="E25" i="16" s="1"/>
  <c r="P29" i="16"/>
  <c r="E29" i="16" s="1"/>
  <c r="P31" i="16"/>
  <c r="E31" i="16" s="1"/>
  <c r="P37" i="16"/>
  <c r="E37" i="16" s="1"/>
  <c r="P39" i="16"/>
  <c r="E39" i="16" s="1"/>
  <c r="P43" i="16"/>
  <c r="E43" i="16" s="1"/>
  <c r="P47" i="16"/>
  <c r="E47" i="16" s="1"/>
  <c r="P49" i="16"/>
  <c r="E49" i="16" s="1"/>
  <c r="P53" i="16"/>
  <c r="E53" i="16" s="1"/>
  <c r="P55" i="16"/>
  <c r="E55" i="16" s="1"/>
  <c r="P59" i="16"/>
  <c r="E59" i="16" s="1"/>
  <c r="P63" i="16"/>
  <c r="E63" i="16" s="1"/>
  <c r="P67" i="16"/>
  <c r="E67" i="16" s="1"/>
  <c r="P71" i="16"/>
  <c r="E71" i="16" s="1"/>
  <c r="P73" i="16"/>
  <c r="E73" i="16" s="1"/>
  <c r="P77" i="16"/>
  <c r="E77" i="16" s="1"/>
  <c r="P81" i="16"/>
  <c r="E81" i="16" s="1"/>
  <c r="P83" i="16"/>
  <c r="E83" i="16" s="1"/>
  <c r="P87" i="16"/>
  <c r="E87" i="16" s="1"/>
  <c r="P89" i="16"/>
  <c r="E89" i="16" s="1"/>
  <c r="P93" i="16"/>
  <c r="E93" i="16" s="1"/>
  <c r="P99" i="16"/>
  <c r="E99" i="16" s="1"/>
  <c r="P101" i="16"/>
  <c r="E101" i="16" s="1"/>
  <c r="P105" i="16"/>
  <c r="E105" i="16" s="1"/>
  <c r="P107" i="16"/>
  <c r="E107" i="16" s="1"/>
  <c r="P111" i="16"/>
  <c r="E111" i="16" s="1"/>
  <c r="P115" i="16"/>
  <c r="E115" i="16" s="1"/>
  <c r="P117" i="16"/>
  <c r="E117" i="16" s="1"/>
  <c r="P121" i="16"/>
  <c r="E121" i="16" s="1"/>
  <c r="P123" i="16"/>
  <c r="E123" i="16" s="1"/>
  <c r="P127" i="16"/>
  <c r="E127" i="16" s="1"/>
  <c r="P133" i="16"/>
  <c r="E133" i="16" s="1"/>
  <c r="P135" i="16"/>
  <c r="E135" i="16" s="1"/>
  <c r="P139" i="16"/>
  <c r="E139" i="16" s="1"/>
  <c r="P141" i="16"/>
  <c r="E141" i="16" s="1"/>
  <c r="P145" i="16"/>
  <c r="E145" i="16" s="1"/>
  <c r="P149" i="16"/>
  <c r="E149" i="16" s="1"/>
  <c r="P151" i="16"/>
  <c r="E151" i="16" s="1"/>
  <c r="P155" i="16"/>
  <c r="E155" i="16" s="1"/>
  <c r="P157" i="16"/>
  <c r="E157" i="16" s="1"/>
  <c r="P163" i="16"/>
  <c r="E163" i="16" s="1"/>
  <c r="P167" i="16"/>
  <c r="E167" i="16" s="1"/>
  <c r="P169" i="16"/>
  <c r="E169" i="16" s="1"/>
  <c r="P173" i="16"/>
  <c r="E173" i="16" s="1"/>
  <c r="P175" i="16"/>
  <c r="E175" i="16" s="1"/>
  <c r="P179" i="16"/>
  <c r="E179" i="16" s="1"/>
  <c r="P183" i="16"/>
  <c r="E183" i="16" s="1"/>
  <c r="P185" i="16"/>
  <c r="E185" i="16" s="1"/>
  <c r="P189" i="16"/>
  <c r="E189" i="16" s="1"/>
  <c r="P191" i="16"/>
  <c r="E191" i="16" s="1"/>
  <c r="P197" i="16"/>
  <c r="E197" i="16" s="1"/>
  <c r="P201" i="16"/>
  <c r="E201" i="16" s="1"/>
  <c r="P203" i="16"/>
  <c r="E203" i="16" s="1"/>
  <c r="P207" i="16"/>
  <c r="E207" i="16" s="1"/>
  <c r="P209" i="16"/>
  <c r="E209" i="16" s="1"/>
  <c r="P213" i="16"/>
  <c r="E213" i="16" s="1"/>
  <c r="P217" i="16"/>
  <c r="E217" i="16" s="1"/>
  <c r="P219" i="16"/>
  <c r="E219" i="16" s="1"/>
  <c r="P223" i="16"/>
  <c r="E223" i="16" s="1"/>
  <c r="P227" i="16"/>
  <c r="E227" i="16" s="1"/>
  <c r="P231" i="16"/>
  <c r="E231" i="16" s="1"/>
  <c r="P235" i="16"/>
  <c r="E235" i="16" s="1"/>
  <c r="P237" i="16"/>
  <c r="E237" i="16" s="1"/>
  <c r="P241" i="16"/>
  <c r="E241" i="16" s="1"/>
  <c r="P243" i="16"/>
  <c r="E243" i="16" s="1"/>
  <c r="P249" i="16"/>
  <c r="E249" i="16" s="1"/>
  <c r="P253" i="16"/>
  <c r="E253" i="16" s="1"/>
  <c r="P255" i="16"/>
  <c r="E255" i="16" s="1"/>
  <c r="P259" i="16"/>
  <c r="E259" i="16" s="1"/>
  <c r="P261" i="16"/>
  <c r="E261" i="16" s="1"/>
  <c r="P267" i="16"/>
  <c r="E267" i="16" s="1"/>
  <c r="P271" i="16"/>
  <c r="E271" i="16" s="1"/>
  <c r="P273" i="16"/>
  <c r="E273" i="16" s="1"/>
  <c r="P277" i="16"/>
  <c r="E277" i="16" s="1"/>
  <c r="P281" i="16"/>
  <c r="E281" i="16" s="1"/>
  <c r="P285" i="16"/>
  <c r="E285" i="16" s="1"/>
  <c r="P289" i="16"/>
  <c r="E289" i="16" s="1"/>
  <c r="P291" i="16"/>
  <c r="E291" i="16" s="1"/>
  <c r="P295" i="16"/>
  <c r="E295" i="16" s="1"/>
  <c r="P297" i="16"/>
  <c r="E297" i="16" s="1"/>
  <c r="P301" i="16"/>
  <c r="E301" i="16" s="1"/>
  <c r="P305" i="16"/>
  <c r="E305" i="16" s="1"/>
  <c r="P307" i="16"/>
  <c r="E307" i="16" s="1"/>
  <c r="P311" i="16"/>
  <c r="E311" i="16" s="1"/>
  <c r="P313" i="16"/>
  <c r="E313" i="16" s="1"/>
  <c r="P317" i="16"/>
  <c r="E317" i="16" s="1"/>
  <c r="P321" i="16"/>
  <c r="E321" i="16" s="1"/>
  <c r="P323" i="16"/>
  <c r="E323" i="16" s="1"/>
  <c r="P327" i="16"/>
  <c r="E327" i="16" s="1"/>
  <c r="P329" i="16"/>
  <c r="E329" i="16" s="1"/>
  <c r="P333" i="16"/>
  <c r="E333" i="16" s="1"/>
  <c r="P337" i="16"/>
  <c r="E337" i="16" s="1"/>
  <c r="P339" i="16"/>
  <c r="E339" i="16" s="1"/>
  <c r="P343" i="16"/>
  <c r="E343" i="16" s="1"/>
  <c r="P347" i="16"/>
  <c r="E347" i="16" s="1"/>
  <c r="P351" i="16"/>
  <c r="E351" i="16" s="1"/>
  <c r="P355" i="16"/>
  <c r="E355" i="16" s="1"/>
  <c r="P357" i="16"/>
  <c r="E357" i="16" s="1"/>
  <c r="P361" i="16"/>
  <c r="E361" i="16" s="1"/>
  <c r="P363" i="16"/>
  <c r="E363" i="16" s="1"/>
  <c r="P367" i="16"/>
  <c r="E367" i="16" s="1"/>
  <c r="P371" i="16"/>
  <c r="E371" i="16" s="1"/>
  <c r="P373" i="16"/>
  <c r="E373" i="16" s="1"/>
  <c r="P377" i="16"/>
  <c r="E377" i="16" s="1"/>
  <c r="P379" i="16"/>
  <c r="E379" i="16" s="1"/>
  <c r="P383" i="16"/>
  <c r="E383" i="16" s="1"/>
  <c r="P387" i="16"/>
  <c r="E387" i="16" s="1"/>
  <c r="P389" i="16"/>
  <c r="E389" i="16" s="1"/>
  <c r="P393" i="16"/>
  <c r="E393" i="16" s="1"/>
  <c r="P395" i="16"/>
  <c r="E395" i="16" s="1"/>
  <c r="P401" i="16"/>
  <c r="E401" i="16" s="1"/>
  <c r="P405" i="16"/>
  <c r="E405" i="16" s="1"/>
  <c r="P407" i="16"/>
  <c r="E407" i="16" s="1"/>
  <c r="P411" i="16"/>
  <c r="E411" i="16" s="1"/>
  <c r="P413" i="16"/>
  <c r="E413" i="16" s="1"/>
  <c r="P417" i="16"/>
  <c r="E417" i="16" s="1"/>
  <c r="P421" i="16"/>
  <c r="E421" i="16" s="1"/>
  <c r="P423" i="16"/>
  <c r="E423" i="16" s="1"/>
  <c r="P427" i="16"/>
  <c r="E427" i="16" s="1"/>
  <c r="P429" i="16"/>
  <c r="E429" i="16" s="1"/>
  <c r="P433" i="16"/>
  <c r="E433" i="16" s="1"/>
  <c r="P437" i="16"/>
  <c r="E437" i="16" s="1"/>
  <c r="P439" i="16"/>
  <c r="E439" i="16" s="1"/>
  <c r="P443" i="16"/>
  <c r="E443" i="16" s="1"/>
  <c r="P445" i="16"/>
  <c r="E445" i="16" s="1"/>
  <c r="P449" i="16"/>
  <c r="E449" i="16" s="1"/>
  <c r="P453" i="16"/>
  <c r="E453" i="16" s="1"/>
  <c r="P455" i="16"/>
  <c r="E455" i="16" s="1"/>
  <c r="P459" i="16"/>
  <c r="E459" i="16" s="1"/>
  <c r="P461" i="16"/>
  <c r="E461" i="16" s="1"/>
  <c r="P465" i="16"/>
  <c r="E465" i="16" s="1"/>
  <c r="P469" i="16"/>
  <c r="E469" i="16" s="1"/>
  <c r="P471" i="16"/>
  <c r="E471" i="16" s="1"/>
  <c r="P477" i="16"/>
  <c r="E477" i="16" s="1"/>
  <c r="P479" i="16"/>
  <c r="E479" i="16" s="1"/>
  <c r="P483" i="16"/>
  <c r="E483" i="16" s="1"/>
  <c r="P487" i="16"/>
  <c r="E487" i="16" s="1"/>
  <c r="P489" i="16"/>
  <c r="E489" i="16" s="1"/>
  <c r="P493" i="16"/>
  <c r="E493" i="16" s="1"/>
  <c r="P495" i="16"/>
  <c r="E495" i="16" s="1"/>
  <c r="P499" i="16"/>
  <c r="E499" i="16" s="1"/>
  <c r="P503" i="16"/>
  <c r="E503" i="16" s="1"/>
  <c r="P505" i="16"/>
  <c r="E505" i="16" s="1"/>
  <c r="P509" i="16"/>
  <c r="E509" i="16" s="1"/>
  <c r="P511" i="16"/>
  <c r="E511" i="16" s="1"/>
  <c r="P515" i="16"/>
  <c r="E515" i="16" s="1"/>
  <c r="P519" i="16"/>
  <c r="E519" i="16" s="1"/>
  <c r="P521" i="16"/>
  <c r="E521" i="16" s="1"/>
  <c r="P527" i="16"/>
  <c r="E527" i="16" s="1"/>
  <c r="P529" i="16"/>
  <c r="E529" i="16" s="1"/>
  <c r="P533" i="16"/>
  <c r="E533" i="16" s="1"/>
  <c r="P537" i="16"/>
  <c r="E537" i="16" s="1"/>
  <c r="P539" i="16"/>
  <c r="E539" i="16" s="1"/>
  <c r="P543" i="16"/>
  <c r="E543" i="16" s="1"/>
  <c r="P545" i="16"/>
  <c r="E545" i="16" s="1"/>
  <c r="P549" i="16"/>
  <c r="E549" i="16" s="1"/>
  <c r="P553" i="16"/>
  <c r="E553" i="16" s="1"/>
  <c r="P555" i="16"/>
  <c r="E555" i="16" s="1"/>
  <c r="P559" i="16"/>
  <c r="E559" i="16" s="1"/>
  <c r="P561" i="16"/>
  <c r="E561" i="16" s="1"/>
  <c r="P565" i="16"/>
  <c r="E565" i="16" s="1"/>
  <c r="P569" i="16"/>
  <c r="E569" i="16" s="1"/>
  <c r="P571" i="16"/>
  <c r="E571" i="16" s="1"/>
  <c r="P575" i="16"/>
  <c r="E575" i="16" s="1"/>
  <c r="P577" i="16"/>
  <c r="E577" i="16" s="1"/>
  <c r="P581" i="16"/>
  <c r="E581" i="16" s="1"/>
  <c r="P585" i="16"/>
  <c r="E585" i="16" s="1"/>
  <c r="P587" i="16"/>
  <c r="E587" i="16" s="1"/>
  <c r="P591" i="16"/>
  <c r="E591" i="16" s="1"/>
  <c r="P593" i="16"/>
  <c r="E593" i="16" s="1"/>
  <c r="P597" i="16"/>
  <c r="E597" i="16" s="1"/>
  <c r="P601" i="16"/>
  <c r="E601" i="16" s="1"/>
  <c r="P603" i="16"/>
  <c r="E603" i="16" s="1"/>
  <c r="P607" i="16"/>
  <c r="E607" i="16" s="1"/>
  <c r="P609" i="16"/>
  <c r="E609" i="16" s="1"/>
  <c r="P613" i="16"/>
  <c r="E613" i="16" s="1"/>
  <c r="P617" i="16"/>
  <c r="E617" i="16" s="1"/>
  <c r="P619" i="16"/>
  <c r="E619" i="16" s="1"/>
  <c r="P623" i="16"/>
  <c r="E623" i="16" s="1"/>
  <c r="P625" i="16"/>
  <c r="E625" i="16" s="1"/>
  <c r="P629" i="16"/>
  <c r="E629" i="16" s="1"/>
  <c r="P633" i="16"/>
  <c r="E633" i="16" s="1"/>
  <c r="P635" i="16"/>
  <c r="E635" i="16" s="1"/>
  <c r="P639" i="16"/>
  <c r="E639" i="16" s="1"/>
  <c r="P641" i="16"/>
  <c r="E641" i="16" s="1"/>
  <c r="P649" i="16"/>
  <c r="E649" i="16" s="1"/>
  <c r="P651" i="16"/>
  <c r="E651" i="16" s="1"/>
  <c r="P657" i="16"/>
  <c r="E657" i="16" s="1"/>
  <c r="P661" i="16"/>
  <c r="E661" i="16" s="1"/>
  <c r="P665" i="16"/>
  <c r="E665" i="16" s="1"/>
  <c r="P671" i="16"/>
  <c r="E671" i="16" s="1"/>
  <c r="P679" i="16"/>
  <c r="E679" i="16" s="1"/>
  <c r="P687" i="16"/>
  <c r="E687" i="16" s="1"/>
  <c r="P695" i="16"/>
  <c r="E695" i="16" s="1"/>
  <c r="P703" i="16"/>
  <c r="E703" i="16" s="1"/>
  <c r="P711" i="16"/>
  <c r="E711" i="16" s="1"/>
  <c r="P719" i="16"/>
  <c r="E719" i="16" s="1"/>
  <c r="P727" i="16"/>
  <c r="E727" i="16" s="1"/>
  <c r="P735" i="16"/>
  <c r="E735" i="16" s="1"/>
  <c r="P743" i="16"/>
  <c r="E743" i="16" s="1"/>
  <c r="P751" i="16"/>
  <c r="E751" i="16" s="1"/>
  <c r="P759" i="16"/>
  <c r="E759" i="16" s="1"/>
  <c r="P767" i="16"/>
  <c r="E767" i="16" s="1"/>
  <c r="P775" i="16"/>
  <c r="E775" i="16" s="1"/>
  <c r="P783" i="16"/>
  <c r="E783" i="16" s="1"/>
  <c r="P791" i="16"/>
  <c r="E791" i="16" s="1"/>
  <c r="P799" i="16"/>
  <c r="E799" i="16" s="1"/>
  <c r="P807" i="16"/>
  <c r="E807" i="16" s="1"/>
  <c r="P815" i="16"/>
  <c r="E815" i="16" s="1"/>
  <c r="P823" i="16"/>
  <c r="E823" i="16" s="1"/>
  <c r="P831" i="16"/>
  <c r="E831" i="16" s="1"/>
  <c r="P839" i="16"/>
  <c r="E839" i="16" s="1"/>
  <c r="P847" i="16"/>
  <c r="E847" i="16" s="1"/>
  <c r="P855" i="16"/>
  <c r="E855" i="16" s="1"/>
  <c r="P863" i="16"/>
  <c r="E863" i="16" s="1"/>
  <c r="P871" i="16"/>
  <c r="E871" i="16" s="1"/>
  <c r="P879" i="16"/>
  <c r="E879" i="16" s="1"/>
  <c r="P887" i="16"/>
  <c r="E887" i="16" s="1"/>
  <c r="P895" i="16"/>
  <c r="E895" i="16" s="1"/>
  <c r="P903" i="16"/>
  <c r="E903" i="16" s="1"/>
  <c r="P911" i="16"/>
  <c r="E911" i="16" s="1"/>
  <c r="P919" i="16"/>
  <c r="E919" i="16" s="1"/>
  <c r="P929" i="16"/>
  <c r="E929" i="16" s="1"/>
  <c r="P937" i="16"/>
  <c r="E937" i="16" s="1"/>
  <c r="P945" i="16"/>
  <c r="E945" i="16" s="1"/>
  <c r="P953" i="16"/>
  <c r="E953" i="16" s="1"/>
  <c r="P955" i="16"/>
  <c r="E955" i="16" s="1"/>
  <c r="P965" i="16"/>
  <c r="E965" i="16" s="1"/>
  <c r="P973" i="16"/>
  <c r="E973" i="16" s="1"/>
  <c r="P981" i="16"/>
  <c r="E981" i="16" s="1"/>
  <c r="P991" i="16"/>
  <c r="E991" i="16" s="1"/>
  <c r="P999" i="16"/>
  <c r="E999" i="16" s="1"/>
  <c r="P1007" i="16"/>
  <c r="E1007" i="16" s="1"/>
  <c r="E595" i="16"/>
  <c r="E573" i="16"/>
  <c r="E551" i="16"/>
  <c r="E531" i="16"/>
  <c r="E507" i="16"/>
  <c r="E485" i="16"/>
  <c r="E463" i="16"/>
  <c r="E441" i="16"/>
  <c r="E419" i="16"/>
  <c r="E399" i="16"/>
  <c r="E375" i="16"/>
  <c r="E353" i="16"/>
  <c r="E331" i="16"/>
  <c r="E309" i="16"/>
  <c r="E287" i="16"/>
  <c r="E265" i="16"/>
  <c r="E239" i="16"/>
  <c r="E215" i="16"/>
  <c r="E195" i="16"/>
  <c r="E171" i="16"/>
  <c r="E147" i="16"/>
  <c r="E125" i="16"/>
  <c r="E103" i="16"/>
  <c r="E79" i="16"/>
  <c r="E57" i="16"/>
  <c r="E35" i="16"/>
  <c r="E11" i="16"/>
  <c r="E976" i="15"/>
  <c r="E962" i="15"/>
  <c r="E1015" i="16"/>
  <c r="E1084" i="16"/>
  <c r="E1062" i="16"/>
  <c r="E1036" i="16"/>
  <c r="E1016" i="16"/>
  <c r="E972" i="16"/>
  <c r="E946" i="16"/>
  <c r="E926" i="16"/>
  <c r="E992" i="16"/>
  <c r="E958" i="16"/>
  <c r="E936" i="16"/>
  <c r="P918" i="16"/>
  <c r="E918" i="16" s="1"/>
  <c r="P922" i="16"/>
  <c r="E922" i="16" s="1"/>
  <c r="P924" i="16"/>
  <c r="E924" i="16" s="1"/>
  <c r="P928" i="16"/>
  <c r="E928" i="16" s="1"/>
  <c r="P932" i="16"/>
  <c r="E932" i="16" s="1"/>
  <c r="P934" i="16"/>
  <c r="E934" i="16" s="1"/>
  <c r="P938" i="16"/>
  <c r="E938" i="16" s="1"/>
  <c r="P940" i="16"/>
  <c r="E940" i="16" s="1"/>
  <c r="P944" i="16"/>
  <c r="E944" i="16" s="1"/>
  <c r="P948" i="16"/>
  <c r="E948" i="16" s="1"/>
  <c r="P950" i="16"/>
  <c r="E950" i="16" s="1"/>
  <c r="P954" i="16"/>
  <c r="E954" i="16" s="1"/>
  <c r="P956" i="16"/>
  <c r="E956" i="16" s="1"/>
  <c r="P960" i="16"/>
  <c r="E960" i="16" s="1"/>
  <c r="P964" i="16"/>
  <c r="E964" i="16" s="1"/>
  <c r="P968" i="16"/>
  <c r="E968" i="16" s="1"/>
  <c r="P976" i="16"/>
  <c r="E976" i="16" s="1"/>
  <c r="P980" i="16"/>
  <c r="E980" i="16" s="1"/>
  <c r="P988" i="16"/>
  <c r="E988" i="16" s="1"/>
  <c r="P996" i="16"/>
  <c r="E996" i="16" s="1"/>
  <c r="P1000" i="16"/>
  <c r="E1000" i="16" s="1"/>
  <c r="P1008" i="16"/>
  <c r="E1008" i="16" s="1"/>
  <c r="P1012" i="16"/>
  <c r="E1012" i="16" s="1"/>
  <c r="P1018" i="16"/>
  <c r="E1018" i="16" s="1"/>
  <c r="P1022" i="16"/>
  <c r="E1022" i="16" s="1"/>
  <c r="P1024" i="16"/>
  <c r="E1024" i="16" s="1"/>
  <c r="P1028" i="16"/>
  <c r="E1028" i="16" s="1"/>
  <c r="P1030" i="16"/>
  <c r="E1030" i="16" s="1"/>
  <c r="P1034" i="16"/>
  <c r="E1034" i="16" s="1"/>
  <c r="P1038" i="16"/>
  <c r="E1038" i="16" s="1"/>
  <c r="P1040" i="16"/>
  <c r="E1040" i="16" s="1"/>
  <c r="P1044" i="16"/>
  <c r="E1044" i="16" s="1"/>
  <c r="P1048" i="16"/>
  <c r="E1048" i="16" s="1"/>
  <c r="P1052" i="16"/>
  <c r="E1052" i="16" s="1"/>
  <c r="P1058" i="16"/>
  <c r="E1058" i="16" s="1"/>
  <c r="P1060" i="16"/>
  <c r="E1060" i="16" s="1"/>
  <c r="P1064" i="16"/>
  <c r="E1064" i="16" s="1"/>
  <c r="P1066" i="16"/>
  <c r="E1066" i="16" s="1"/>
  <c r="P1070" i="16"/>
  <c r="E1070" i="16" s="1"/>
  <c r="P1074" i="16"/>
  <c r="E1074" i="16" s="1"/>
  <c r="P1076" i="16"/>
  <c r="E1076" i="16" s="1"/>
  <c r="P1080" i="16"/>
  <c r="E1080" i="16" s="1"/>
  <c r="P1082" i="16"/>
  <c r="E1082" i="16" s="1"/>
  <c r="P1088" i="16"/>
  <c r="E1088" i="16" s="1"/>
  <c r="P1092" i="16"/>
  <c r="E1092" i="16" s="1"/>
  <c r="P1094" i="16"/>
  <c r="E1094" i="16" s="1"/>
  <c r="P1098" i="16"/>
  <c r="E1098" i="16" s="1"/>
  <c r="P1100" i="16"/>
  <c r="E1100" i="16" s="1"/>
  <c r="P1112" i="16"/>
  <c r="E1112" i="16" s="1"/>
  <c r="E1498" i="16"/>
  <c r="E1484" i="16"/>
  <c r="E1474" i="16"/>
  <c r="E1462" i="16"/>
  <c r="E1450" i="16"/>
  <c r="E1440" i="16"/>
  <c r="E1428" i="16"/>
  <c r="E1416" i="16"/>
  <c r="E1404" i="16"/>
  <c r="E1394" i="16"/>
  <c r="E1382" i="16"/>
  <c r="E1368" i="16"/>
  <c r="E1358" i="16"/>
  <c r="E1346" i="16"/>
  <c r="E1334" i="16"/>
  <c r="E1322" i="16"/>
  <c r="E1308" i="16"/>
  <c r="E1298" i="16"/>
  <c r="E1288" i="16"/>
  <c r="E1270" i="16"/>
  <c r="E1260" i="16"/>
  <c r="E1250" i="16"/>
  <c r="E1236" i="16"/>
  <c r="E1226" i="16"/>
  <c r="E1216" i="16"/>
  <c r="E1198" i="16"/>
  <c r="E1180" i="16"/>
  <c r="E1162" i="16"/>
  <c r="E1352" i="16"/>
  <c r="E1340" i="16"/>
  <c r="E1326" i="16"/>
  <c r="E1316" i="16"/>
  <c r="E1304" i="16"/>
  <c r="E1292" i="16"/>
  <c r="E1280" i="16"/>
  <c r="E1266" i="16"/>
  <c r="E1254" i="16"/>
  <c r="E1242" i="16"/>
  <c r="E1232" i="16"/>
  <c r="E1220" i="16"/>
  <c r="E1206" i="16"/>
  <c r="E1192" i="16"/>
  <c r="E1168" i="16"/>
  <c r="P1160" i="16"/>
  <c r="E1160" i="16" s="1"/>
  <c r="P1172" i="16"/>
  <c r="E1172" i="16" s="1"/>
  <c r="P1188" i="16"/>
  <c r="E1188" i="16" s="1"/>
  <c r="P1200" i="16"/>
  <c r="E1200" i="16" s="1"/>
  <c r="P1212" i="16"/>
  <c r="E1212" i="16" s="1"/>
  <c r="P1222" i="16"/>
  <c r="E1222" i="16" s="1"/>
  <c r="P1230" i="16"/>
  <c r="E1230" i="16" s="1"/>
  <c r="P1238" i="16"/>
  <c r="E1238" i="16" s="1"/>
  <c r="P1248" i="16"/>
  <c r="E1248" i="16" s="1"/>
  <c r="P1256" i="16"/>
  <c r="E1256" i="16" s="1"/>
  <c r="P1264" i="16"/>
  <c r="E1264" i="16" s="1"/>
  <c r="P1272" i="16"/>
  <c r="E1272" i="16" s="1"/>
  <c r="P1284" i="16"/>
  <c r="E1284" i="16" s="1"/>
  <c r="P1294" i="16"/>
  <c r="E1294" i="16" s="1"/>
  <c r="P1302" i="16"/>
  <c r="E1302" i="16" s="1"/>
  <c r="P1312" i="16"/>
  <c r="E1312" i="16" s="1"/>
  <c r="P1320" i="16"/>
  <c r="E1320" i="16" s="1"/>
  <c r="P1330" i="16"/>
  <c r="E1330" i="16" s="1"/>
  <c r="P1338" i="16"/>
  <c r="E1338" i="16" s="1"/>
  <c r="P1348" i="16"/>
  <c r="E1348" i="16" s="1"/>
  <c r="P1356" i="16"/>
  <c r="E1356" i="16" s="1"/>
  <c r="P1364" i="16"/>
  <c r="E1364" i="16" s="1"/>
  <c r="P1372" i="16"/>
  <c r="E1372" i="16" s="1"/>
  <c r="P1384" i="16"/>
  <c r="E1384" i="16" s="1"/>
  <c r="P1392" i="16"/>
  <c r="E1392" i="16" s="1"/>
  <c r="P1400" i="16"/>
  <c r="E1400" i="16" s="1"/>
  <c r="P1410" i="16"/>
  <c r="E1410" i="16" s="1"/>
  <c r="P1418" i="16"/>
  <c r="E1418" i="16" s="1"/>
  <c r="P1426" i="16"/>
  <c r="E1426" i="16" s="1"/>
  <c r="P1434" i="16"/>
  <c r="E1434" i="16" s="1"/>
  <c r="P1444" i="16"/>
  <c r="E1444" i="16" s="1"/>
  <c r="P1452" i="16"/>
  <c r="E1452" i="16" s="1"/>
  <c r="P1460" i="16"/>
  <c r="E1460" i="16" s="1"/>
  <c r="P1468" i="16"/>
  <c r="E1468" i="16" s="1"/>
  <c r="P1478" i="16"/>
  <c r="E1478" i="16" s="1"/>
  <c r="P1488" i="16"/>
  <c r="E1488" i="16" s="1"/>
  <c r="P1496" i="16"/>
  <c r="E1496" i="16" s="1"/>
  <c r="P1508" i="16"/>
  <c r="E1508" i="16" s="1"/>
  <c r="P1516" i="16"/>
  <c r="E1516" i="16" s="1"/>
  <c r="P1524" i="16"/>
  <c r="E1524" i="16" s="1"/>
  <c r="P1532" i="16"/>
  <c r="E1532" i="16" s="1"/>
  <c r="P1542" i="16"/>
  <c r="E1542" i="16" s="1"/>
  <c r="P1550" i="16"/>
  <c r="E1550" i="16" s="1"/>
  <c r="H6" i="8"/>
  <c r="P6" i="8" s="1"/>
  <c r="H14" i="8"/>
  <c r="P14" i="8" s="1"/>
  <c r="H18" i="8"/>
  <c r="P18" i="8" s="1"/>
  <c r="H22" i="8"/>
  <c r="P22" i="8" s="1"/>
  <c r="H30" i="8"/>
  <c r="P30" i="8" s="1"/>
  <c r="G30" i="8" s="1"/>
  <c r="H34" i="8"/>
  <c r="P34" i="8" s="1"/>
  <c r="H38" i="8"/>
  <c r="H46" i="8"/>
  <c r="H50" i="8"/>
  <c r="P50" i="8" s="1"/>
  <c r="H54" i="8"/>
  <c r="P54" i="8" s="1"/>
  <c r="G54" i="8" s="1"/>
  <c r="H62" i="8"/>
  <c r="P62" i="8" s="1"/>
  <c r="H70" i="8"/>
  <c r="H78" i="8"/>
  <c r="P78" i="8" s="1"/>
  <c r="H86" i="8"/>
  <c r="P86" i="8" s="1"/>
  <c r="G86" i="8" s="1"/>
  <c r="H94" i="8"/>
  <c r="P94" i="8" s="1"/>
  <c r="E62" i="15"/>
  <c r="E174" i="14"/>
  <c r="E112" i="14"/>
  <c r="E36" i="14"/>
  <c r="E94" i="15"/>
  <c r="E152" i="14"/>
  <c r="E68" i="14"/>
  <c r="O265" i="12"/>
  <c r="E265" i="12" s="1"/>
  <c r="O365" i="12"/>
  <c r="E365" i="12" s="1"/>
  <c r="O397" i="12"/>
  <c r="E397" i="12" s="1"/>
  <c r="O429" i="12"/>
  <c r="E429" i="12" s="1"/>
  <c r="O435" i="12"/>
  <c r="E435" i="12" s="1"/>
  <c r="O493" i="12"/>
  <c r="E493" i="12" s="1"/>
  <c r="O517" i="12"/>
  <c r="E517" i="12" s="1"/>
  <c r="O533" i="12"/>
  <c r="E533" i="12" s="1"/>
  <c r="O543" i="12"/>
  <c r="E543" i="12" s="1"/>
  <c r="P12" i="14"/>
  <c r="E12" i="14" s="1"/>
  <c r="P20" i="14"/>
  <c r="E20" i="14" s="1"/>
  <c r="P28" i="14"/>
  <c r="E28" i="14" s="1"/>
  <c r="P44" i="14"/>
  <c r="E44" i="14" s="1"/>
  <c r="P48" i="14"/>
  <c r="E48" i="14" s="1"/>
  <c r="P52" i="14"/>
  <c r="E52" i="14" s="1"/>
  <c r="P60" i="14"/>
  <c r="E60" i="14" s="1"/>
  <c r="P64" i="14"/>
  <c r="E64" i="14" s="1"/>
  <c r="P70" i="14"/>
  <c r="E70" i="14" s="1"/>
  <c r="P72" i="14"/>
  <c r="E72" i="14" s="1"/>
  <c r="P80" i="14"/>
  <c r="E80" i="14" s="1"/>
  <c r="P84" i="14"/>
  <c r="E84" i="14" s="1"/>
  <c r="P86" i="14"/>
  <c r="E86" i="14" s="1"/>
  <c r="P92" i="14"/>
  <c r="E92" i="14" s="1"/>
  <c r="P96" i="14"/>
  <c r="E96" i="14" s="1"/>
  <c r="P100" i="14"/>
  <c r="E100" i="14" s="1"/>
  <c r="P104" i="14"/>
  <c r="E104" i="14" s="1"/>
  <c r="P108" i="14"/>
  <c r="E108" i="14" s="1"/>
  <c r="P116" i="14"/>
  <c r="E116" i="14" s="1"/>
  <c r="P118" i="14"/>
  <c r="E118" i="14" s="1"/>
  <c r="P120" i="14"/>
  <c r="E120" i="14" s="1"/>
  <c r="P124" i="14"/>
  <c r="E124" i="14" s="1"/>
  <c r="P128" i="14"/>
  <c r="E128" i="14" s="1"/>
  <c r="P136" i="14"/>
  <c r="E136" i="14" s="1"/>
  <c r="P140" i="14"/>
  <c r="E140" i="14" s="1"/>
  <c r="P142" i="14"/>
  <c r="E142" i="14" s="1"/>
  <c r="P144" i="14"/>
  <c r="E144" i="14" s="1"/>
  <c r="P148" i="14"/>
  <c r="E148" i="14" s="1"/>
  <c r="P156" i="14"/>
  <c r="E156" i="14" s="1"/>
  <c r="P162" i="14"/>
  <c r="E162" i="14" s="1"/>
  <c r="P164" i="14"/>
  <c r="E164" i="14" s="1"/>
  <c r="P168" i="14"/>
  <c r="E168" i="14" s="1"/>
  <c r="P172" i="14"/>
  <c r="E172" i="14" s="1"/>
  <c r="P176" i="14"/>
  <c r="E176" i="14" s="1"/>
  <c r="P180" i="14"/>
  <c r="E180" i="14" s="1"/>
  <c r="P184" i="14"/>
  <c r="E184" i="14" s="1"/>
  <c r="P188" i="14"/>
  <c r="E188" i="14" s="1"/>
  <c r="P194" i="14"/>
  <c r="E194" i="14" s="1"/>
  <c r="P196" i="14"/>
  <c r="E196" i="14" s="1"/>
  <c r="P10" i="15"/>
  <c r="E10" i="15" s="1"/>
  <c r="P12" i="15"/>
  <c r="E12" i="15" s="1"/>
  <c r="P20" i="15"/>
  <c r="E20" i="15" s="1"/>
  <c r="P28" i="15"/>
  <c r="E28" i="15" s="1"/>
  <c r="P36" i="15"/>
  <c r="E36" i="15" s="1"/>
  <c r="P42" i="15"/>
  <c r="E42" i="15" s="1"/>
  <c r="P44" i="15"/>
  <c r="E44" i="15" s="1"/>
  <c r="P50" i="15"/>
  <c r="E50" i="15" s="1"/>
  <c r="P60" i="15"/>
  <c r="E60" i="15" s="1"/>
  <c r="P68" i="15"/>
  <c r="E68" i="15" s="1"/>
  <c r="P74" i="15"/>
  <c r="E74" i="15" s="1"/>
  <c r="P82" i="15"/>
  <c r="E82" i="15" s="1"/>
  <c r="P84" i="15"/>
  <c r="E84" i="15" s="1"/>
  <c r="P92" i="15"/>
  <c r="E92" i="15" s="1"/>
  <c r="P100" i="15"/>
  <c r="E100" i="15" s="1"/>
  <c r="P108" i="15"/>
  <c r="E108" i="15" s="1"/>
  <c r="P114" i="15"/>
  <c r="E114" i="15" s="1"/>
  <c r="P116" i="15"/>
  <c r="E116" i="15" s="1"/>
  <c r="P126" i="15"/>
  <c r="E126" i="15" s="1"/>
  <c r="P132" i="15"/>
  <c r="E132" i="15" s="1"/>
  <c r="P140" i="15"/>
  <c r="E140" i="15" s="1"/>
  <c r="P146" i="15"/>
  <c r="E146" i="15" s="1"/>
  <c r="P148" i="15"/>
  <c r="E148" i="15" s="1"/>
  <c r="E197" i="12"/>
  <c r="E200" i="14"/>
  <c r="E150" i="14"/>
  <c r="E76" i="14"/>
  <c r="E479" i="12"/>
  <c r="E18" i="15"/>
  <c r="E110" i="14"/>
  <c r="E461" i="12"/>
  <c r="O202" i="12"/>
  <c r="E202" i="12" s="1"/>
  <c r="O218" i="12"/>
  <c r="E218" i="12" s="1"/>
  <c r="O390" i="12"/>
  <c r="E390" i="12" s="1"/>
  <c r="P131" i="14"/>
  <c r="E131" i="14" s="1"/>
  <c r="E908" i="15"/>
  <c r="E900" i="15"/>
  <c r="E890" i="15"/>
  <c r="E882" i="15"/>
  <c r="E874" i="15"/>
  <c r="E866" i="15"/>
  <c r="E854" i="15"/>
  <c r="E844" i="15"/>
  <c r="E834" i="15"/>
  <c r="E820" i="15"/>
  <c r="E810" i="15"/>
  <c r="E800" i="15"/>
  <c r="E788" i="15"/>
  <c r="E780" i="15"/>
  <c r="E772" i="15"/>
  <c r="E762" i="15"/>
  <c r="E754" i="15"/>
  <c r="E746" i="15"/>
  <c r="E738" i="15"/>
  <c r="E728" i="15"/>
  <c r="E720" i="15"/>
  <c r="E712" i="15"/>
  <c r="E704" i="15"/>
  <c r="E694" i="15"/>
  <c r="E678" i="15"/>
  <c r="E662" i="15"/>
  <c r="E646" i="15"/>
  <c r="E630" i="15"/>
  <c r="E614" i="15"/>
  <c r="E598" i="15"/>
  <c r="E582" i="15"/>
  <c r="E568" i="15"/>
  <c r="E560" i="15"/>
  <c r="E552" i="15"/>
  <c r="E544" i="15"/>
  <c r="E536" i="15"/>
  <c r="E526" i="15"/>
  <c r="E506" i="15"/>
  <c r="E496" i="15"/>
  <c r="E486" i="15"/>
  <c r="E468" i="15"/>
  <c r="E446" i="15"/>
  <c r="E428" i="15"/>
  <c r="E404" i="15"/>
  <c r="E382" i="15"/>
  <c r="E364" i="15"/>
  <c r="E340" i="15"/>
  <c r="E318" i="15"/>
  <c r="E300" i="15"/>
  <c r="E276" i="15"/>
  <c r="E254" i="15"/>
  <c r="E236" i="15"/>
  <c r="E190" i="15"/>
  <c r="E204" i="15"/>
  <c r="E689" i="15"/>
  <c r="E673" i="15"/>
  <c r="E657" i="15"/>
  <c r="E641" i="15"/>
  <c r="E625" i="15"/>
  <c r="E609" i="15"/>
  <c r="E593" i="15"/>
  <c r="E577" i="15"/>
  <c r="E561" i="15"/>
  <c r="E545" i="15"/>
  <c r="E529" i="15"/>
  <c r="E513" i="15"/>
  <c r="P164" i="15"/>
  <c r="E164" i="15" s="1"/>
  <c r="P166" i="15"/>
  <c r="E166" i="15" s="1"/>
  <c r="P180" i="15"/>
  <c r="E180" i="15" s="1"/>
  <c r="P196" i="15"/>
  <c r="E196" i="15" s="1"/>
  <c r="P198" i="15"/>
  <c r="E198" i="15" s="1"/>
  <c r="P228" i="15"/>
  <c r="E228" i="15" s="1"/>
  <c r="P246" i="15"/>
  <c r="E246" i="15" s="1"/>
  <c r="P262" i="15"/>
  <c r="E262" i="15" s="1"/>
  <c r="P278" i="15"/>
  <c r="E278" i="15" s="1"/>
  <c r="P294" i="15"/>
  <c r="E294" i="15" s="1"/>
  <c r="P310" i="15"/>
  <c r="E310" i="15" s="1"/>
  <c r="P326" i="15"/>
  <c r="E326" i="15" s="1"/>
  <c r="P342" i="15"/>
  <c r="E342" i="15" s="1"/>
  <c r="P358" i="15"/>
  <c r="E358" i="15" s="1"/>
  <c r="P374" i="15"/>
  <c r="E374" i="15" s="1"/>
  <c r="P390" i="15"/>
  <c r="E390" i="15" s="1"/>
  <c r="P406" i="15"/>
  <c r="E406" i="15" s="1"/>
  <c r="P422" i="15"/>
  <c r="E422" i="15" s="1"/>
  <c r="P438" i="15"/>
  <c r="E438" i="15" s="1"/>
  <c r="P454" i="15"/>
  <c r="E454" i="15" s="1"/>
  <c r="P470" i="15"/>
  <c r="E470" i="15" s="1"/>
  <c r="P484" i="15"/>
  <c r="E484" i="15" s="1"/>
  <c r="P492" i="15"/>
  <c r="E492" i="15" s="1"/>
  <c r="P500" i="15"/>
  <c r="E500" i="15" s="1"/>
  <c r="P516" i="15"/>
  <c r="E516" i="15" s="1"/>
  <c r="P524" i="15"/>
  <c r="E524" i="15" s="1"/>
  <c r="P532" i="15"/>
  <c r="E532" i="15" s="1"/>
  <c r="E826" i="15"/>
  <c r="E816" i="15"/>
  <c r="E804" i="15"/>
  <c r="E792" i="15"/>
  <c r="E784" i="15"/>
  <c r="E776" i="15"/>
  <c r="E768" i="15"/>
  <c r="E758" i="15"/>
  <c r="E750" i="15"/>
  <c r="E742" i="15"/>
  <c r="E734" i="15"/>
  <c r="E724" i="15"/>
  <c r="E716" i="15"/>
  <c r="E708" i="15"/>
  <c r="E700" i="15"/>
  <c r="E686" i="15"/>
  <c r="E670" i="15"/>
  <c r="E654" i="15"/>
  <c r="E638" i="15"/>
  <c r="E622" i="15"/>
  <c r="E606" i="15"/>
  <c r="E590" i="15"/>
  <c r="E574" i="15"/>
  <c r="E564" i="15"/>
  <c r="E556" i="15"/>
  <c r="E548" i="15"/>
  <c r="E540" i="15"/>
  <c r="E530" i="15"/>
  <c r="E520" i="15"/>
  <c r="E502" i="15"/>
  <c r="E490" i="15"/>
  <c r="E480" i="15"/>
  <c r="E460" i="15"/>
  <c r="E436" i="15"/>
  <c r="E414" i="15"/>
  <c r="E396" i="15"/>
  <c r="E372" i="15"/>
  <c r="E350" i="15"/>
  <c r="E332" i="15"/>
  <c r="E308" i="15"/>
  <c r="E286" i="15"/>
  <c r="E268" i="15"/>
  <c r="E244" i="15"/>
  <c r="E214" i="15"/>
  <c r="E174" i="15"/>
  <c r="E220" i="15"/>
  <c r="E172" i="15"/>
  <c r="E697" i="15"/>
  <c r="E681" i="15"/>
  <c r="E665" i="15"/>
  <c r="E649" i="15"/>
  <c r="E633" i="15"/>
  <c r="E617" i="15"/>
  <c r="E601" i="15"/>
  <c r="E585" i="15"/>
  <c r="E569" i="15"/>
  <c r="E553" i="15"/>
  <c r="E537" i="15"/>
  <c r="E521" i="15"/>
  <c r="P475" i="15"/>
  <c r="E475" i="15" s="1"/>
  <c r="P511" i="15"/>
  <c r="E511" i="15" s="1"/>
  <c r="P515" i="15"/>
  <c r="E515" i="15" s="1"/>
  <c r="P519" i="15"/>
  <c r="E519" i="15" s="1"/>
  <c r="P523" i="15"/>
  <c r="E523" i="15" s="1"/>
  <c r="P527" i="15"/>
  <c r="E527" i="15" s="1"/>
  <c r="P531" i="15"/>
  <c r="E531" i="15" s="1"/>
  <c r="P535" i="15"/>
  <c r="E535" i="15" s="1"/>
  <c r="P539" i="15"/>
  <c r="E539" i="15" s="1"/>
  <c r="P543" i="15"/>
  <c r="E543" i="15" s="1"/>
  <c r="P547" i="15"/>
  <c r="E547" i="15" s="1"/>
  <c r="P551" i="15"/>
  <c r="E551" i="15" s="1"/>
  <c r="P555" i="15"/>
  <c r="E555" i="15" s="1"/>
  <c r="P559" i="15"/>
  <c r="E559" i="15" s="1"/>
  <c r="P563" i="15"/>
  <c r="E563" i="15" s="1"/>
  <c r="P567" i="15"/>
  <c r="E567" i="15" s="1"/>
  <c r="P571" i="15"/>
  <c r="E571" i="15" s="1"/>
  <c r="P575" i="15"/>
  <c r="E575" i="15" s="1"/>
  <c r="P579" i="15"/>
  <c r="E579" i="15" s="1"/>
  <c r="P583" i="15"/>
  <c r="E583" i="15" s="1"/>
  <c r="P587" i="15"/>
  <c r="E587" i="15" s="1"/>
  <c r="P591" i="15"/>
  <c r="E591" i="15" s="1"/>
  <c r="P595" i="15"/>
  <c r="E595" i="15" s="1"/>
  <c r="P599" i="15"/>
  <c r="E599" i="15" s="1"/>
  <c r="P603" i="15"/>
  <c r="E603" i="15" s="1"/>
  <c r="P607" i="15"/>
  <c r="E607" i="15" s="1"/>
  <c r="P611" i="15"/>
  <c r="E611" i="15" s="1"/>
  <c r="P615" i="15"/>
  <c r="E615" i="15" s="1"/>
  <c r="P619" i="15"/>
  <c r="E619" i="15" s="1"/>
  <c r="P623" i="15"/>
  <c r="E623" i="15" s="1"/>
  <c r="P627" i="15"/>
  <c r="E627" i="15" s="1"/>
  <c r="P631" i="15"/>
  <c r="E631" i="15" s="1"/>
  <c r="P635" i="15"/>
  <c r="E635" i="15" s="1"/>
  <c r="P639" i="15"/>
  <c r="E639" i="15" s="1"/>
  <c r="P643" i="15"/>
  <c r="E643" i="15" s="1"/>
  <c r="P647" i="15"/>
  <c r="E647" i="15" s="1"/>
  <c r="P651" i="15"/>
  <c r="E651" i="15" s="1"/>
  <c r="P655" i="15"/>
  <c r="E655" i="15" s="1"/>
  <c r="P659" i="15"/>
  <c r="E659" i="15" s="1"/>
  <c r="P663" i="15"/>
  <c r="E663" i="15" s="1"/>
  <c r="P667" i="15"/>
  <c r="E667" i="15" s="1"/>
  <c r="P671" i="15"/>
  <c r="E671" i="15" s="1"/>
  <c r="P675" i="15"/>
  <c r="E675" i="15" s="1"/>
  <c r="P679" i="15"/>
  <c r="E679" i="15" s="1"/>
  <c r="P683" i="15"/>
  <c r="E683" i="15" s="1"/>
  <c r="P687" i="15"/>
  <c r="E687" i="15" s="1"/>
  <c r="P691" i="15"/>
  <c r="E691" i="15" s="1"/>
  <c r="P695" i="15"/>
  <c r="E695" i="15" s="1"/>
  <c r="E288" i="16"/>
  <c r="E238" i="12"/>
  <c r="E318" i="12"/>
  <c r="E245" i="12"/>
  <c r="E297" i="12"/>
  <c r="E305" i="12"/>
  <c r="E317" i="12"/>
  <c r="E381" i="12"/>
  <c r="E403" i="12"/>
  <c r="E413" i="12"/>
  <c r="E445" i="12"/>
  <c r="P796" i="15"/>
  <c r="E796" i="15" s="1"/>
  <c r="H189" i="18"/>
  <c r="H369" i="18"/>
  <c r="H57" i="18"/>
  <c r="H189" i="17"/>
  <c r="H55" i="17"/>
  <c r="H155" i="17"/>
  <c r="H215" i="17"/>
  <c r="H37" i="18"/>
  <c r="H129" i="18"/>
  <c r="H249" i="18"/>
  <c r="J445" i="18"/>
  <c r="H124" i="17"/>
  <c r="H14" i="18"/>
  <c r="H142" i="18"/>
  <c r="H206" i="18"/>
  <c r="J15" i="17"/>
  <c r="J95" i="17"/>
  <c r="J183" i="17"/>
  <c r="J33" i="18"/>
  <c r="J113" i="18"/>
  <c r="J201" i="18"/>
  <c r="J289" i="18"/>
  <c r="H25" i="17"/>
  <c r="J274" i="18"/>
  <c r="E127" i="10"/>
  <c r="E107" i="10"/>
  <c r="E83" i="10"/>
  <c r="E63" i="10"/>
  <c r="E43" i="10"/>
  <c r="E19" i="10"/>
  <c r="E23" i="10"/>
  <c r="E135" i="10"/>
  <c r="E856" i="15"/>
  <c r="E848" i="15"/>
  <c r="E840" i="15"/>
  <c r="E832" i="15"/>
  <c r="E822" i="15"/>
  <c r="E814" i="15"/>
  <c r="E806" i="15"/>
  <c r="E798" i="15"/>
  <c r="H416" i="18"/>
  <c r="J405" i="18"/>
  <c r="H205" i="18"/>
  <c r="H460" i="18"/>
  <c r="H333" i="18"/>
  <c r="H15" i="17"/>
  <c r="H103" i="17"/>
  <c r="H175" i="17"/>
  <c r="H267" i="17"/>
  <c r="H85" i="18"/>
  <c r="H157" i="18"/>
  <c r="H325" i="18"/>
  <c r="H60" i="17"/>
  <c r="H188" i="17"/>
  <c r="H78" i="18"/>
  <c r="H174" i="18"/>
  <c r="H238" i="18"/>
  <c r="J55" i="17"/>
  <c r="J143" i="17"/>
  <c r="J223" i="17"/>
  <c r="J73" i="18"/>
  <c r="J161" i="18"/>
  <c r="J241" i="18"/>
  <c r="E9" i="10"/>
  <c r="E36" i="10"/>
  <c r="E151" i="10"/>
  <c r="E139" i="10"/>
  <c r="E115" i="10"/>
  <c r="E95" i="10"/>
  <c r="E75" i="10"/>
  <c r="E51" i="10"/>
  <c r="E31" i="10"/>
  <c r="E11" i="10"/>
  <c r="E87" i="10"/>
  <c r="E103" i="10"/>
  <c r="E39" i="10"/>
  <c r="E71" i="10"/>
  <c r="E187" i="10"/>
  <c r="E235" i="10"/>
  <c r="O73" i="11"/>
  <c r="E73" i="11" s="1"/>
  <c r="O448" i="12"/>
  <c r="E448" i="12" s="1"/>
  <c r="P498" i="16"/>
  <c r="E498" i="16" s="1"/>
  <c r="P1790" i="16"/>
  <c r="E1790" i="16" s="1"/>
  <c r="J196" i="17"/>
  <c r="H348" i="18"/>
  <c r="J437" i="18"/>
  <c r="J449" i="18"/>
  <c r="H71" i="17"/>
  <c r="H163" i="17"/>
  <c r="H223" i="17"/>
  <c r="H45" i="18"/>
  <c r="H133" i="18"/>
  <c r="H64" i="17"/>
  <c r="H196" i="17"/>
  <c r="H86" i="18"/>
  <c r="H182" i="18"/>
  <c r="H246" i="18"/>
  <c r="J7" i="17"/>
  <c r="J47" i="17"/>
  <c r="J87" i="17"/>
  <c r="J127" i="17"/>
  <c r="J175" i="17"/>
  <c r="J215" i="17"/>
  <c r="J17" i="18"/>
  <c r="J65" i="18"/>
  <c r="J105" i="18"/>
  <c r="J145" i="18"/>
  <c r="J193" i="18"/>
  <c r="J233" i="18"/>
  <c r="J273" i="18"/>
  <c r="J84" i="18"/>
  <c r="H57" i="17"/>
  <c r="G13" i="8"/>
  <c r="E549" i="12"/>
  <c r="E499" i="12"/>
  <c r="E509" i="12"/>
  <c r="E453" i="12"/>
  <c r="E469" i="12"/>
  <c r="E485" i="12"/>
  <c r="E501" i="12"/>
  <c r="E511" i="12"/>
  <c r="E531" i="12"/>
  <c r="E541" i="12"/>
  <c r="E563" i="12"/>
  <c r="E575" i="12"/>
  <c r="E581" i="12"/>
  <c r="J118" i="18"/>
  <c r="H352" i="18"/>
  <c r="H23" i="17"/>
  <c r="H119" i="17"/>
  <c r="H183" i="17"/>
  <c r="H271" i="17"/>
  <c r="H93" i="18"/>
  <c r="J461" i="18"/>
  <c r="H128" i="17"/>
  <c r="H22" i="18"/>
  <c r="H150" i="18"/>
  <c r="H214" i="18"/>
  <c r="J23" i="17"/>
  <c r="J63" i="17"/>
  <c r="J111" i="17"/>
  <c r="J151" i="17"/>
  <c r="J191" i="17"/>
  <c r="J271" i="17"/>
  <c r="J41" i="18"/>
  <c r="J81" i="18"/>
  <c r="J129" i="18"/>
  <c r="J169" i="18"/>
  <c r="J209" i="18"/>
  <c r="J257" i="18"/>
  <c r="J37" i="17"/>
  <c r="J61" i="17"/>
  <c r="H9" i="17"/>
  <c r="E565" i="12"/>
  <c r="E525" i="12"/>
  <c r="E467" i="12"/>
  <c r="E573" i="12"/>
  <c r="E477" i="12"/>
  <c r="H138" i="18"/>
  <c r="J150" i="17"/>
  <c r="G42" i="8"/>
  <c r="G15" i="8"/>
  <c r="G90" i="8"/>
  <c r="G73" i="8"/>
  <c r="P985" i="16"/>
  <c r="E985" i="16" s="1"/>
  <c r="P78" i="9"/>
  <c r="G78" i="9" s="1"/>
  <c r="O64" i="12"/>
  <c r="E64" i="12" s="1"/>
  <c r="O320" i="12"/>
  <c r="E320" i="12" s="1"/>
  <c r="P279" i="16"/>
  <c r="E279" i="16" s="1"/>
  <c r="J54" i="18"/>
  <c r="H432" i="18"/>
  <c r="H17" i="17"/>
  <c r="G53" i="8"/>
  <c r="J27" i="17"/>
  <c r="J75" i="17"/>
  <c r="J115" i="17"/>
  <c r="J155" i="17"/>
  <c r="J203" i="17"/>
  <c r="J275" i="17"/>
  <c r="J45" i="18"/>
  <c r="J93" i="18"/>
  <c r="J133" i="18"/>
  <c r="J173" i="18"/>
  <c r="J221" i="18"/>
  <c r="J261" i="18"/>
  <c r="J301" i="18"/>
  <c r="J22" i="17"/>
  <c r="J39" i="18"/>
  <c r="E415" i="12"/>
  <c r="E325" i="12"/>
  <c r="E437" i="12"/>
  <c r="E405" i="12"/>
  <c r="E373" i="12"/>
  <c r="H154" i="18"/>
  <c r="E74" i="12"/>
  <c r="AL17" i="24"/>
  <c r="H368" i="18"/>
  <c r="H247" i="17"/>
  <c r="H281" i="18"/>
  <c r="H433" i="18"/>
  <c r="J45" i="17"/>
  <c r="J11" i="17"/>
  <c r="J51" i="17"/>
  <c r="J91" i="17"/>
  <c r="J139" i="17"/>
  <c r="J179" i="17"/>
  <c r="J219" i="17"/>
  <c r="J29" i="18"/>
  <c r="J69" i="18"/>
  <c r="J109" i="18"/>
  <c r="J157" i="18"/>
  <c r="J197" i="18"/>
  <c r="J237" i="18"/>
  <c r="J285" i="18"/>
  <c r="J186" i="18"/>
  <c r="E447" i="12"/>
  <c r="E383" i="12"/>
  <c r="E421" i="12"/>
  <c r="E389" i="12"/>
  <c r="E351" i="12"/>
  <c r="H430" i="18"/>
  <c r="H378" i="18"/>
  <c r="E138" i="12"/>
  <c r="O128" i="12"/>
  <c r="E128" i="12" s="1"/>
  <c r="P1726" i="16"/>
  <c r="E1726" i="16" s="1"/>
  <c r="P38" i="9"/>
  <c r="G38" i="9" s="1"/>
  <c r="O256" i="12"/>
  <c r="E256" i="12" s="1"/>
  <c r="O192" i="10"/>
  <c r="E192" i="10" s="1"/>
  <c r="O384" i="12"/>
  <c r="E384" i="12" s="1"/>
  <c r="P370" i="16"/>
  <c r="E370" i="16" s="1"/>
  <c r="P1267" i="16"/>
  <c r="E1267" i="16" s="1"/>
  <c r="O201" i="11"/>
  <c r="E201" i="11" s="1"/>
  <c r="O576" i="12"/>
  <c r="E576" i="12" s="1"/>
  <c r="P65" i="16"/>
  <c r="E65" i="16" s="1"/>
  <c r="P626" i="16"/>
  <c r="E626" i="16" s="1"/>
  <c r="M8" i="24"/>
  <c r="AJ8" i="24" s="1"/>
  <c r="H145" i="9"/>
  <c r="P145" i="9" s="1"/>
  <c r="G145" i="9" s="1"/>
  <c r="H61" i="9"/>
  <c r="P61" i="9" s="1"/>
  <c r="H53" i="9"/>
  <c r="P53" i="9" s="1"/>
  <c r="H21" i="9"/>
  <c r="P21" i="9" s="1"/>
  <c r="J30" i="18"/>
  <c r="G79" i="8"/>
  <c r="J40" i="18"/>
  <c r="J272" i="17"/>
  <c r="E177" i="14"/>
  <c r="E45" i="15"/>
  <c r="AJ34" i="24"/>
  <c r="H130" i="9"/>
  <c r="H106" i="9"/>
  <c r="P106" i="9" s="1"/>
  <c r="G106" i="9" s="1"/>
  <c r="H46" i="9"/>
  <c r="G89" i="8"/>
  <c r="G71" i="8"/>
  <c r="J54" i="17"/>
  <c r="H205" i="17"/>
  <c r="H383" i="18"/>
  <c r="H210" i="18"/>
  <c r="E204" i="10"/>
  <c r="E220" i="10"/>
  <c r="O18" i="12"/>
  <c r="E18" i="12" s="1"/>
  <c r="O288" i="12"/>
  <c r="E288" i="12" s="1"/>
  <c r="P658" i="16"/>
  <c r="E658" i="16" s="1"/>
  <c r="P1281" i="16"/>
  <c r="E1281" i="16" s="1"/>
  <c r="O84" i="10"/>
  <c r="E84" i="10" s="1"/>
  <c r="O96" i="12"/>
  <c r="E96" i="12" s="1"/>
  <c r="O352" i="12"/>
  <c r="E352" i="12" s="1"/>
  <c r="P924" i="15"/>
  <c r="E924" i="15" s="1"/>
  <c r="P346" i="16"/>
  <c r="E346" i="16" s="1"/>
  <c r="O9" i="11"/>
  <c r="E9" i="11" s="1"/>
  <c r="O160" i="12"/>
  <c r="E160" i="12" s="1"/>
  <c r="O416" i="12"/>
  <c r="E416" i="12" s="1"/>
  <c r="P193" i="16"/>
  <c r="E193" i="16" s="1"/>
  <c r="P466" i="16"/>
  <c r="E466" i="16" s="1"/>
  <c r="P1486" i="16"/>
  <c r="E1486" i="16" s="1"/>
  <c r="P1622" i="16"/>
  <c r="E1622" i="16" s="1"/>
  <c r="P1694" i="16"/>
  <c r="E1694" i="16" s="1"/>
  <c r="O137" i="11"/>
  <c r="E137" i="11" s="1"/>
  <c r="O224" i="12"/>
  <c r="E224" i="12" s="1"/>
  <c r="O512" i="12"/>
  <c r="E512" i="12" s="1"/>
  <c r="P530" i="16"/>
  <c r="E530" i="16" s="1"/>
  <c r="P1147" i="16"/>
  <c r="E1147" i="16" s="1"/>
  <c r="P1758" i="16"/>
  <c r="E1758" i="16" s="1"/>
  <c r="P101" i="13"/>
  <c r="E101" i="13" s="1"/>
  <c r="J76" i="17"/>
  <c r="J228" i="17"/>
  <c r="J314" i="18"/>
  <c r="G69" i="8"/>
  <c r="J118" i="17"/>
  <c r="J72" i="18"/>
  <c r="J190" i="18"/>
  <c r="E106" i="12"/>
  <c r="E193" i="11"/>
  <c r="E113" i="14"/>
  <c r="J86" i="18"/>
  <c r="J164" i="17"/>
  <c r="G37" i="8"/>
  <c r="G85" i="8"/>
  <c r="J38" i="17"/>
  <c r="J214" i="17"/>
  <c r="J330" i="18"/>
  <c r="J78" i="17"/>
  <c r="H202" i="18"/>
  <c r="E173" i="15"/>
  <c r="M12" i="17"/>
  <c r="J12" i="17" s="1"/>
  <c r="M90" i="18"/>
  <c r="J90" i="18" s="1"/>
  <c r="M26" i="18"/>
  <c r="J26" i="18" s="1"/>
  <c r="O89" i="11"/>
  <c r="E89" i="11" s="1"/>
  <c r="O328" i="12"/>
  <c r="E328" i="12" s="1"/>
  <c r="O480" i="12"/>
  <c r="E480" i="12" s="1"/>
  <c r="P97" i="16"/>
  <c r="E97" i="16" s="1"/>
  <c r="P129" i="16"/>
  <c r="E129" i="16" s="1"/>
  <c r="P161" i="16"/>
  <c r="E161" i="16" s="1"/>
  <c r="P306" i="16"/>
  <c r="E306" i="16" s="1"/>
  <c r="M172" i="18"/>
  <c r="J172" i="18" s="1"/>
  <c r="O116" i="10"/>
  <c r="E116" i="10" s="1"/>
  <c r="O153" i="11"/>
  <c r="E153" i="11" s="1"/>
  <c r="O232" i="12"/>
  <c r="E232" i="12" s="1"/>
  <c r="O360" i="12"/>
  <c r="E360" i="12" s="1"/>
  <c r="O544" i="12"/>
  <c r="E544" i="12" s="1"/>
  <c r="P732" i="15"/>
  <c r="E732" i="15" s="1"/>
  <c r="P764" i="15"/>
  <c r="E764" i="15" s="1"/>
  <c r="P225" i="16"/>
  <c r="E225" i="16" s="1"/>
  <c r="P247" i="16"/>
  <c r="E247" i="16" s="1"/>
  <c r="P263" i="16"/>
  <c r="E263" i="16" s="1"/>
  <c r="O208" i="10"/>
  <c r="E208" i="10" s="1"/>
  <c r="O217" i="11"/>
  <c r="E217" i="11" s="1"/>
  <c r="O264" i="12"/>
  <c r="E264" i="12" s="1"/>
  <c r="O392" i="12"/>
  <c r="E392" i="12" s="1"/>
  <c r="P828" i="15"/>
  <c r="E828" i="15" s="1"/>
  <c r="P860" i="15"/>
  <c r="E860" i="15" s="1"/>
  <c r="P892" i="15"/>
  <c r="E892" i="15" s="1"/>
  <c r="P410" i="16"/>
  <c r="E410" i="16" s="1"/>
  <c r="P434" i="16"/>
  <c r="E434" i="16" s="1"/>
  <c r="J168" i="17"/>
  <c r="O25" i="11"/>
  <c r="E25" i="11" s="1"/>
  <c r="O34" i="12"/>
  <c r="E34" i="12" s="1"/>
  <c r="O296" i="12"/>
  <c r="E296" i="12" s="1"/>
  <c r="O424" i="12"/>
  <c r="E424" i="12" s="1"/>
  <c r="P956" i="15"/>
  <c r="E956" i="15" s="1"/>
  <c r="P988" i="15"/>
  <c r="E988" i="15" s="1"/>
  <c r="P33" i="16"/>
  <c r="E33" i="16" s="1"/>
  <c r="J268" i="17"/>
  <c r="J297" i="18"/>
  <c r="J13" i="17"/>
  <c r="G93" i="8"/>
  <c r="J56" i="17"/>
  <c r="J120" i="17"/>
  <c r="J184" i="17"/>
  <c r="J10" i="18"/>
  <c r="J214" i="18"/>
  <c r="J96" i="18"/>
  <c r="H135" i="18"/>
  <c r="H370" i="18"/>
  <c r="E270" i="12"/>
  <c r="E90" i="12"/>
  <c r="E170" i="12"/>
  <c r="U17" i="24"/>
  <c r="W17" i="24" s="1"/>
  <c r="AM17" i="24" s="1"/>
  <c r="J62" i="18"/>
  <c r="J140" i="17"/>
  <c r="J39" i="17"/>
  <c r="J71" i="17"/>
  <c r="J103" i="17"/>
  <c r="J135" i="17"/>
  <c r="J167" i="17"/>
  <c r="J199" i="17"/>
  <c r="J231" i="17"/>
  <c r="J25" i="18"/>
  <c r="J57" i="18"/>
  <c r="J89" i="18"/>
  <c r="J121" i="18"/>
  <c r="J153" i="18"/>
  <c r="J185" i="18"/>
  <c r="J217" i="18"/>
  <c r="J249" i="18"/>
  <c r="J281" i="18"/>
  <c r="J21" i="17"/>
  <c r="H33" i="17"/>
  <c r="G12" i="8"/>
  <c r="G47" i="8"/>
  <c r="J24" i="17"/>
  <c r="J88" i="17"/>
  <c r="J152" i="17"/>
  <c r="J216" i="17"/>
  <c r="J42" i="18"/>
  <c r="J188" i="18"/>
  <c r="J260" i="18"/>
  <c r="J170" i="17"/>
  <c r="H438" i="18"/>
  <c r="H358" i="18"/>
  <c r="H268" i="17"/>
  <c r="H76" i="17"/>
  <c r="E186" i="12"/>
  <c r="E225" i="11"/>
  <c r="E58" i="12"/>
  <c r="N12" i="24"/>
  <c r="AK12" i="24" s="1"/>
  <c r="H148" i="9"/>
  <c r="H147" i="9"/>
  <c r="H144" i="9"/>
  <c r="P144" i="9" s="1"/>
  <c r="G144" i="9" s="1"/>
  <c r="H143" i="9"/>
  <c r="P143" i="9" s="1"/>
  <c r="G143" i="9" s="1"/>
  <c r="H140" i="9"/>
  <c r="P140" i="9" s="1"/>
  <c r="G140" i="9" s="1"/>
  <c r="H139" i="9"/>
  <c r="P139" i="9" s="1"/>
  <c r="H136" i="9"/>
  <c r="P136" i="9" s="1"/>
  <c r="H135" i="9"/>
  <c r="H132" i="9"/>
  <c r="H131" i="9"/>
  <c r="P131" i="9" s="1"/>
  <c r="G131" i="9" s="1"/>
  <c r="H128" i="9"/>
  <c r="P128" i="9" s="1"/>
  <c r="H127" i="9"/>
  <c r="H124" i="9"/>
  <c r="P124" i="9" s="1"/>
  <c r="H123" i="9"/>
  <c r="P123" i="9" s="1"/>
  <c r="G123" i="9" s="1"/>
  <c r="H120" i="9"/>
  <c r="P120" i="9" s="1"/>
  <c r="G120" i="9" s="1"/>
  <c r="H119" i="9"/>
  <c r="H116" i="9"/>
  <c r="P116" i="9" s="1"/>
  <c r="H115" i="9"/>
  <c r="P115" i="9" s="1"/>
  <c r="G115" i="9" s="1"/>
  <c r="H112" i="9"/>
  <c r="P112" i="9" s="1"/>
  <c r="H111" i="9"/>
  <c r="H108" i="9"/>
  <c r="P108" i="9" s="1"/>
  <c r="H107" i="9"/>
  <c r="P107" i="9" s="1"/>
  <c r="G107" i="9" s="1"/>
  <c r="H104" i="9"/>
  <c r="P104" i="9" s="1"/>
  <c r="H103" i="9"/>
  <c r="H100" i="9"/>
  <c r="P100" i="9" s="1"/>
  <c r="H99" i="9"/>
  <c r="H96" i="9"/>
  <c r="P96" i="9" s="1"/>
  <c r="G96" i="9" s="1"/>
  <c r="H95" i="9"/>
  <c r="H92" i="9"/>
  <c r="P92" i="9" s="1"/>
  <c r="G92" i="9" s="1"/>
  <c r="H91" i="9"/>
  <c r="H88" i="9"/>
  <c r="P88" i="9" s="1"/>
  <c r="G88" i="9" s="1"/>
  <c r="H87" i="9"/>
  <c r="H84" i="9"/>
  <c r="P84" i="9" s="1"/>
  <c r="G84" i="9" s="1"/>
  <c r="H83" i="9"/>
  <c r="H80" i="9"/>
  <c r="P80" i="9" s="1"/>
  <c r="H79" i="9"/>
  <c r="H76" i="9"/>
  <c r="H75" i="9"/>
  <c r="H72" i="9"/>
  <c r="P72" i="9" s="1"/>
  <c r="H71" i="9"/>
  <c r="H68" i="9"/>
  <c r="P68" i="9" s="1"/>
  <c r="G68" i="9" s="1"/>
  <c r="H67" i="9"/>
  <c r="H64" i="9"/>
  <c r="P64" i="9" s="1"/>
  <c r="H63" i="9"/>
  <c r="H60" i="9"/>
  <c r="H59" i="9"/>
  <c r="H56" i="9"/>
  <c r="P56" i="9" s="1"/>
  <c r="H55" i="9"/>
  <c r="H52" i="9"/>
  <c r="P52" i="9" s="1"/>
  <c r="G52" i="9" s="1"/>
  <c r="H51" i="9"/>
  <c r="H48" i="9"/>
  <c r="P48" i="9" s="1"/>
  <c r="H47" i="9"/>
  <c r="H44" i="9"/>
  <c r="H43" i="9"/>
  <c r="H40" i="9"/>
  <c r="P40" i="9" s="1"/>
  <c r="H39" i="9"/>
  <c r="H36" i="9"/>
  <c r="H35" i="9"/>
  <c r="H32" i="9"/>
  <c r="P32" i="9" s="1"/>
  <c r="G32" i="9" s="1"/>
  <c r="H31" i="9"/>
  <c r="H28" i="9"/>
  <c r="P28" i="9" s="1"/>
  <c r="G28" i="9" s="1"/>
  <c r="H27" i="9"/>
  <c r="H24" i="9"/>
  <c r="P24" i="9" s="1"/>
  <c r="G24" i="9" s="1"/>
  <c r="H23" i="9"/>
  <c r="H20" i="9"/>
  <c r="P20" i="9" s="1"/>
  <c r="G20" i="9" s="1"/>
  <c r="H19" i="9"/>
  <c r="H16" i="9"/>
  <c r="P16" i="9" s="1"/>
  <c r="G16" i="9" s="1"/>
  <c r="H15" i="9"/>
  <c r="H12" i="9"/>
  <c r="P12" i="9" s="1"/>
  <c r="G12" i="9" s="1"/>
  <c r="H11" i="9"/>
  <c r="H8" i="9"/>
  <c r="P8" i="9" s="1"/>
  <c r="H7" i="9"/>
  <c r="Q23" i="24"/>
  <c r="U23" i="24" s="1"/>
  <c r="H5" i="9"/>
  <c r="P5" i="9" s="1"/>
  <c r="G5" i="9" s="1"/>
  <c r="H149" i="9"/>
  <c r="P149" i="9" s="1"/>
  <c r="H141" i="9"/>
  <c r="P141" i="9" s="1"/>
  <c r="G141" i="9" s="1"/>
  <c r="H138" i="9"/>
  <c r="H137" i="9"/>
  <c r="P137" i="9" s="1"/>
  <c r="H133" i="9"/>
  <c r="P133" i="9" s="1"/>
  <c r="H129" i="9"/>
  <c r="P129" i="9" s="1"/>
  <c r="H125" i="9"/>
  <c r="P125" i="9" s="1"/>
  <c r="H121" i="9"/>
  <c r="P121" i="9" s="1"/>
  <c r="H117" i="9"/>
  <c r="P117" i="9" s="1"/>
  <c r="H113" i="9"/>
  <c r="P113" i="9" s="1"/>
  <c r="H110" i="9"/>
  <c r="P110" i="9" s="1"/>
  <c r="G110" i="9" s="1"/>
  <c r="H109" i="9"/>
  <c r="P109" i="9" s="1"/>
  <c r="H105" i="9"/>
  <c r="P105" i="9" s="1"/>
  <c r="H101" i="9"/>
  <c r="P101" i="9" s="1"/>
  <c r="H97" i="9"/>
  <c r="P97" i="9" s="1"/>
  <c r="H94" i="9"/>
  <c r="P94" i="9" s="1"/>
  <c r="G94" i="9" s="1"/>
  <c r="H93" i="9"/>
  <c r="P93" i="9" s="1"/>
  <c r="G93" i="9" s="1"/>
  <c r="H89" i="9"/>
  <c r="P89" i="9" s="1"/>
  <c r="G89" i="9" s="1"/>
  <c r="H86" i="9"/>
  <c r="H85" i="9"/>
  <c r="P85" i="9" s="1"/>
  <c r="H82" i="9"/>
  <c r="H81" i="9"/>
  <c r="P81" i="9" s="1"/>
  <c r="G81" i="9" s="1"/>
  <c r="H77" i="9"/>
  <c r="P77" i="9" s="1"/>
  <c r="H73" i="9"/>
  <c r="P73" i="9" s="1"/>
  <c r="G73" i="9" s="1"/>
  <c r="H69" i="9"/>
  <c r="P69" i="9" s="1"/>
  <c r="H65" i="9"/>
  <c r="P65" i="9" s="1"/>
  <c r="G65" i="9" s="1"/>
  <c r="H58" i="9"/>
  <c r="H57" i="9"/>
  <c r="P57" i="9" s="1"/>
  <c r="G57" i="9" s="1"/>
  <c r="H50" i="9"/>
  <c r="H49" i="9"/>
  <c r="P49" i="9" s="1"/>
  <c r="G49" i="9" s="1"/>
  <c r="H45" i="9"/>
  <c r="P45" i="9" s="1"/>
  <c r="H41" i="9"/>
  <c r="P41" i="9" s="1"/>
  <c r="G41" i="9" s="1"/>
  <c r="H37" i="9"/>
  <c r="P37" i="9" s="1"/>
  <c r="G37" i="9" s="1"/>
  <c r="H33" i="9"/>
  <c r="P33" i="9" s="1"/>
  <c r="G33" i="9" s="1"/>
  <c r="H29" i="9"/>
  <c r="H13" i="9"/>
  <c r="P13" i="9" s="1"/>
  <c r="G13" i="9" s="1"/>
  <c r="J226" i="18"/>
  <c r="J60" i="18"/>
  <c r="J206" i="17"/>
  <c r="J112" i="17"/>
  <c r="J42" i="17"/>
  <c r="J116" i="18"/>
  <c r="P1274" i="16"/>
  <c r="E1274" i="16" s="1"/>
  <c r="J324" i="18"/>
  <c r="J254" i="18"/>
  <c r="J162" i="18"/>
  <c r="J66" i="18"/>
  <c r="J266" i="17"/>
  <c r="J142" i="17"/>
  <c r="J48" i="17"/>
  <c r="J142" i="18"/>
  <c r="P1286" i="16"/>
  <c r="E1286" i="16" s="1"/>
  <c r="P189" i="13"/>
  <c r="E189" i="13" s="1"/>
  <c r="P133" i="13"/>
  <c r="E133" i="13" s="1"/>
  <c r="P125" i="13"/>
  <c r="E125" i="13" s="1"/>
  <c r="P44" i="13"/>
  <c r="E44" i="13" s="1"/>
  <c r="P6" i="13"/>
  <c r="E6" i="13" s="1"/>
  <c r="O248" i="12"/>
  <c r="E248" i="12" s="1"/>
  <c r="O312" i="12"/>
  <c r="E312" i="12" s="1"/>
  <c r="P1328" i="16"/>
  <c r="E1328" i="16" s="1"/>
  <c r="P1506" i="16"/>
  <c r="E1506" i="16" s="1"/>
  <c r="J22" i="18"/>
  <c r="J106" i="18"/>
  <c r="J316" i="18"/>
  <c r="G58" i="8"/>
  <c r="J154" i="18"/>
  <c r="J290" i="18"/>
  <c r="J196" i="18"/>
  <c r="J124" i="18"/>
  <c r="J32" i="18"/>
  <c r="J176" i="17"/>
  <c r="J106" i="17"/>
  <c r="J14" i="17"/>
  <c r="G17" i="8"/>
  <c r="P1046" i="16"/>
  <c r="E1046" i="16" s="1"/>
  <c r="P1378" i="16"/>
  <c r="E1378" i="16" s="1"/>
  <c r="P69" i="13"/>
  <c r="E69" i="13" s="1"/>
  <c r="P61" i="13"/>
  <c r="E61" i="13" s="1"/>
  <c r="E122" i="12"/>
  <c r="E154" i="12"/>
  <c r="E282" i="12"/>
  <c r="J262" i="18"/>
  <c r="J16" i="18"/>
  <c r="G64" i="8"/>
  <c r="O177" i="11"/>
  <c r="E177" i="11" s="1"/>
  <c r="O241" i="11"/>
  <c r="E241" i="11" s="1"/>
  <c r="O26" i="12"/>
  <c r="E26" i="12" s="1"/>
  <c r="O260" i="12"/>
  <c r="E260" i="12" s="1"/>
  <c r="Q30" i="24"/>
  <c r="S30" i="24" s="1"/>
  <c r="T30" i="24" s="1"/>
  <c r="AJ44" i="24"/>
  <c r="J252" i="18"/>
  <c r="J102" i="17"/>
  <c r="J230" i="17"/>
  <c r="J212" i="17"/>
  <c r="J60" i="17"/>
  <c r="G28" i="8"/>
  <c r="J148" i="18"/>
  <c r="O161" i="11"/>
  <c r="E161" i="11" s="1"/>
  <c r="O42" i="12"/>
  <c r="E42" i="12" s="1"/>
  <c r="H65" i="8"/>
  <c r="E172" i="10"/>
  <c r="E209" i="11"/>
  <c r="E246" i="12"/>
  <c r="L12" i="24"/>
  <c r="M12" i="24"/>
  <c r="AJ12" i="24" s="1"/>
  <c r="H56" i="8"/>
  <c r="P56" i="8" s="1"/>
  <c r="G56" i="8" s="1"/>
  <c r="H88" i="8"/>
  <c r="P88" i="8" s="1"/>
  <c r="G88" i="8" s="1"/>
  <c r="E5" i="11"/>
  <c r="E10" i="12"/>
  <c r="H70" i="9"/>
  <c r="H66" i="9"/>
  <c r="H54" i="9"/>
  <c r="H42" i="9"/>
  <c r="H34" i="9"/>
  <c r="H30" i="9"/>
  <c r="H26" i="9"/>
  <c r="H25" i="9"/>
  <c r="P25" i="9" s="1"/>
  <c r="H22" i="9"/>
  <c r="H18" i="9"/>
  <c r="H17" i="9"/>
  <c r="P17" i="9" s="1"/>
  <c r="G17" i="9" s="1"/>
  <c r="H14" i="9"/>
  <c r="H10" i="9"/>
  <c r="H9" i="9"/>
  <c r="P9" i="9" s="1"/>
  <c r="H6" i="9"/>
  <c r="Q25" i="24"/>
  <c r="L6" i="24"/>
  <c r="AL6" i="24" s="1"/>
  <c r="H122" i="9"/>
  <c r="N40" i="24"/>
  <c r="Q40" i="24" s="1"/>
  <c r="V43" i="24"/>
  <c r="O56" i="10"/>
  <c r="E56" i="10" s="1"/>
  <c r="O60" i="10"/>
  <c r="E60" i="10" s="1"/>
  <c r="O64" i="10"/>
  <c r="E64" i="10" s="1"/>
  <c r="O120" i="10"/>
  <c r="E120" i="10" s="1"/>
  <c r="O124" i="10"/>
  <c r="E124" i="10" s="1"/>
  <c r="O128" i="10"/>
  <c r="E128" i="10" s="1"/>
  <c r="O8" i="10"/>
  <c r="E8" i="10" s="1"/>
  <c r="O16" i="10"/>
  <c r="E16" i="10" s="1"/>
  <c r="O72" i="10"/>
  <c r="E72" i="10" s="1"/>
  <c r="O80" i="10"/>
  <c r="E80" i="10" s="1"/>
  <c r="O136" i="10"/>
  <c r="E136" i="10" s="1"/>
  <c r="O144" i="10"/>
  <c r="E144" i="10" s="1"/>
  <c r="O24" i="10"/>
  <c r="E24" i="10" s="1"/>
  <c r="O28" i="10"/>
  <c r="E28" i="10" s="1"/>
  <c r="O32" i="10"/>
  <c r="E32" i="10" s="1"/>
  <c r="O88" i="10"/>
  <c r="E88" i="10" s="1"/>
  <c r="O92" i="10"/>
  <c r="E92" i="10" s="1"/>
  <c r="O96" i="10"/>
  <c r="E96" i="10" s="1"/>
  <c r="O152" i="10"/>
  <c r="E152" i="10" s="1"/>
  <c r="O156" i="10"/>
  <c r="E156" i="10" s="1"/>
  <c r="O160" i="10"/>
  <c r="E160" i="10" s="1"/>
  <c r="O40" i="10"/>
  <c r="E40" i="10" s="1"/>
  <c r="O48" i="10"/>
  <c r="E48" i="10" s="1"/>
  <c r="O104" i="10"/>
  <c r="E104" i="10" s="1"/>
  <c r="O112" i="10"/>
  <c r="E112" i="10" s="1"/>
  <c r="J102" i="18"/>
  <c r="J82" i="18"/>
  <c r="J76" i="18"/>
  <c r="J52" i="18"/>
  <c r="J274" i="17"/>
  <c r="J194" i="17"/>
  <c r="G44" i="8"/>
  <c r="K42" i="24"/>
  <c r="H142" i="9"/>
  <c r="P142" i="9" s="1"/>
  <c r="G142" i="9" s="1"/>
  <c r="H134" i="9"/>
  <c r="P134" i="9" s="1"/>
  <c r="G134" i="9" s="1"/>
  <c r="H126" i="9"/>
  <c r="H118" i="9"/>
  <c r="P118" i="9" s="1"/>
  <c r="G118" i="9" s="1"/>
  <c r="H114" i="9"/>
  <c r="H102" i="9"/>
  <c r="P102" i="9" s="1"/>
  <c r="G102" i="9" s="1"/>
  <c r="H74" i="9"/>
  <c r="H62" i="9"/>
  <c r="W28" i="24"/>
  <c r="L48" i="24"/>
  <c r="AK27" i="24"/>
  <c r="N47" i="24"/>
  <c r="AK47" i="24" s="1"/>
  <c r="S21" i="24"/>
  <c r="M46" i="24"/>
  <c r="Q24" i="24"/>
  <c r="S24" i="24" s="1"/>
  <c r="AJ22" i="24"/>
  <c r="Q22" i="24"/>
  <c r="U22" i="24" s="1"/>
  <c r="U18" i="24"/>
  <c r="Q16" i="24"/>
  <c r="AL16" i="24" s="1"/>
  <c r="U6" i="24"/>
  <c r="U35" i="24"/>
  <c r="S35" i="24"/>
  <c r="T35" i="24" s="1"/>
  <c r="Q8" i="24"/>
  <c r="AL8" i="24" s="1"/>
  <c r="L39" i="24"/>
  <c r="L15" i="24"/>
  <c r="N50" i="24"/>
  <c r="AL35" i="24"/>
  <c r="N39" i="24"/>
  <c r="Q39" i="24" s="1"/>
  <c r="K43" i="24"/>
  <c r="N43" i="24" s="1"/>
  <c r="M14" i="24"/>
  <c r="AJ14" i="24" s="1"/>
  <c r="T18" i="24"/>
  <c r="U44" i="24"/>
  <c r="AL44" i="24"/>
  <c r="S44" i="24"/>
  <c r="L252" i="17"/>
  <c r="H252" i="17" s="1"/>
  <c r="S6" i="24"/>
  <c r="T6" i="24" s="1"/>
  <c r="AK33" i="24"/>
  <c r="AJ24" i="24"/>
  <c r="J38" i="18"/>
  <c r="J234" i="18"/>
  <c r="G36" i="8"/>
  <c r="G29" i="8"/>
  <c r="J276" i="18"/>
  <c r="J246" i="18"/>
  <c r="J132" i="18"/>
  <c r="J12" i="18"/>
  <c r="J68" i="18"/>
  <c r="J226" i="17"/>
  <c r="P33" i="8"/>
  <c r="G33" i="8" s="1"/>
  <c r="M334" i="18"/>
  <c r="J334" i="18" s="1"/>
  <c r="L236" i="17"/>
  <c r="H236" i="17" s="1"/>
  <c r="J116" i="17"/>
  <c r="G66" i="8"/>
  <c r="G49" i="8"/>
  <c r="P20" i="8"/>
  <c r="G20" i="8" s="1"/>
  <c r="M262" i="17"/>
  <c r="J262" i="17" s="1"/>
  <c r="Q45" i="24"/>
  <c r="J94" i="18"/>
  <c r="J204" i="17"/>
  <c r="G21" i="8"/>
  <c r="G55" i="8"/>
  <c r="G87" i="8"/>
  <c r="J86" i="17"/>
  <c r="J182" i="17"/>
  <c r="J56" i="18"/>
  <c r="J250" i="18"/>
  <c r="J148" i="17"/>
  <c r="J92" i="17"/>
  <c r="J68" i="17"/>
  <c r="J322" i="18"/>
  <c r="J286" i="18"/>
  <c r="J228" i="18"/>
  <c r="J194" i="18"/>
  <c r="J158" i="18"/>
  <c r="J98" i="18"/>
  <c r="J64" i="18"/>
  <c r="J28" i="18"/>
  <c r="J208" i="17"/>
  <c r="J174" i="17"/>
  <c r="J138" i="17"/>
  <c r="J80" i="17"/>
  <c r="J46" i="17"/>
  <c r="J10" i="17"/>
  <c r="L168" i="18"/>
  <c r="H168" i="18" s="1"/>
  <c r="H396" i="18"/>
  <c r="J409" i="18"/>
  <c r="H337" i="18"/>
  <c r="H253" i="18"/>
  <c r="H149" i="18"/>
  <c r="H61" i="18"/>
  <c r="H239" i="17"/>
  <c r="H187" i="17"/>
  <c r="H123" i="17"/>
  <c r="H75" i="17"/>
  <c r="H11" i="17"/>
  <c r="J443" i="18"/>
  <c r="J362" i="18"/>
  <c r="H278" i="18"/>
  <c r="H344" i="18"/>
  <c r="L436" i="18"/>
  <c r="H436" i="18" s="1"/>
  <c r="L56" i="18"/>
  <c r="H56" i="18" s="1"/>
  <c r="H423" i="18"/>
  <c r="J275" i="18"/>
  <c r="H83" i="18"/>
  <c r="H309" i="18"/>
  <c r="H405" i="18"/>
  <c r="H224" i="17"/>
  <c r="H104" i="17"/>
  <c r="J378" i="18"/>
  <c r="H225" i="17"/>
  <c r="H177" i="17"/>
  <c r="H89" i="17"/>
  <c r="H235" i="17"/>
  <c r="J369" i="18"/>
  <c r="H149" i="17"/>
  <c r="H263" i="18"/>
  <c r="H359" i="18"/>
  <c r="J450" i="18"/>
  <c r="J386" i="18"/>
  <c r="H114" i="18"/>
  <c r="H50" i="18"/>
  <c r="H192" i="17"/>
  <c r="H56" i="17"/>
  <c r="J325" i="18"/>
  <c r="H267" i="18"/>
  <c r="H211" i="18"/>
  <c r="H179" i="18"/>
  <c r="H147" i="18"/>
  <c r="H95" i="18"/>
  <c r="H31" i="18"/>
  <c r="H169" i="17"/>
  <c r="H129" i="17"/>
  <c r="H65" i="17"/>
  <c r="H329" i="18"/>
  <c r="J353" i="18"/>
  <c r="H239" i="18"/>
  <c r="J403" i="18"/>
  <c r="J371" i="18"/>
  <c r="J339" i="18"/>
  <c r="J307" i="18"/>
  <c r="J263" i="18"/>
  <c r="H223" i="18"/>
  <c r="J151" i="18"/>
  <c r="H103" i="18"/>
  <c r="J59" i="18"/>
  <c r="H15" i="18"/>
  <c r="J249" i="17"/>
  <c r="J197" i="17"/>
  <c r="J133" i="17"/>
  <c r="J69" i="17"/>
  <c r="J33" i="17"/>
  <c r="H365" i="18"/>
  <c r="H388" i="18"/>
  <c r="J436" i="18"/>
  <c r="J404" i="18"/>
  <c r="J372" i="18"/>
  <c r="J340" i="18"/>
  <c r="H300" i="18"/>
  <c r="H256" i="18"/>
  <c r="H212" i="18"/>
  <c r="H172" i="18"/>
  <c r="H124" i="18"/>
  <c r="H80" i="18"/>
  <c r="H44" i="18"/>
  <c r="H266" i="17"/>
  <c r="H324" i="18"/>
  <c r="H86" i="17"/>
  <c r="H54" i="17"/>
  <c r="L340" i="18"/>
  <c r="H340" i="18" s="1"/>
  <c r="L214" i="17"/>
  <c r="H214" i="17" s="1"/>
  <c r="L391" i="18"/>
  <c r="H391" i="18" s="1"/>
  <c r="L455" i="18"/>
  <c r="H455" i="18" s="1"/>
  <c r="L19" i="18"/>
  <c r="H19" i="18" s="1"/>
  <c r="L143" i="18"/>
  <c r="H143" i="18" s="1"/>
  <c r="L373" i="18"/>
  <c r="H373" i="18" s="1"/>
  <c r="M256" i="17"/>
  <c r="J256" i="17" s="1"/>
  <c r="L160" i="17"/>
  <c r="H160" i="17" s="1"/>
  <c r="L32" i="17"/>
  <c r="H32" i="17" s="1"/>
  <c r="M23" i="18"/>
  <c r="J23" i="18" s="1"/>
  <c r="L201" i="17"/>
  <c r="H201" i="17" s="1"/>
  <c r="L121" i="17"/>
  <c r="H121" i="17" s="1"/>
  <c r="L313" i="18"/>
  <c r="H313" i="18" s="1"/>
  <c r="M454" i="18"/>
  <c r="J454" i="18" s="1"/>
  <c r="L85" i="17"/>
  <c r="H85" i="17" s="1"/>
  <c r="M245" i="17"/>
  <c r="J245" i="17" s="1"/>
  <c r="L317" i="18"/>
  <c r="H317" i="18" s="1"/>
  <c r="L425" i="18"/>
  <c r="H425" i="18" s="1"/>
  <c r="M418" i="18"/>
  <c r="J418" i="18" s="1"/>
  <c r="M354" i="18"/>
  <c r="J354" i="18" s="1"/>
  <c r="L82" i="18"/>
  <c r="H82" i="18" s="1"/>
  <c r="L10" i="18"/>
  <c r="H10" i="18" s="1"/>
  <c r="L116" i="17"/>
  <c r="H116" i="17" s="1"/>
  <c r="L20" i="17"/>
  <c r="H20" i="17" s="1"/>
  <c r="L299" i="18"/>
  <c r="H299" i="18" s="1"/>
  <c r="L235" i="18"/>
  <c r="H235" i="18" s="1"/>
  <c r="L195" i="18"/>
  <c r="H195" i="18" s="1"/>
  <c r="L163" i="18"/>
  <c r="H163" i="18" s="1"/>
  <c r="L127" i="18"/>
  <c r="H127" i="18" s="1"/>
  <c r="L63" i="18"/>
  <c r="H63" i="18" s="1"/>
  <c r="L209" i="17"/>
  <c r="H209" i="17" s="1"/>
  <c r="L145" i="17"/>
  <c r="H145" i="17" s="1"/>
  <c r="L97" i="17"/>
  <c r="H97" i="17" s="1"/>
  <c r="L361" i="18"/>
  <c r="H361" i="18" s="1"/>
  <c r="L251" i="17"/>
  <c r="H251" i="17" s="1"/>
  <c r="H449" i="18"/>
  <c r="J373" i="18"/>
  <c r="H285" i="18"/>
  <c r="H213" i="18"/>
  <c r="H109" i="18"/>
  <c r="H29" i="18"/>
  <c r="H211" i="17"/>
  <c r="H147" i="17"/>
  <c r="H99" i="17"/>
  <c r="H47" i="17"/>
  <c r="J459" i="18"/>
  <c r="J427" i="18"/>
  <c r="H306" i="18"/>
  <c r="H456" i="18"/>
  <c r="L249" i="17"/>
  <c r="H249" i="17" s="1"/>
  <c r="L363" i="18"/>
  <c r="H363" i="18" s="1"/>
  <c r="M417" i="18"/>
  <c r="J417" i="18" s="1"/>
  <c r="L459" i="18"/>
  <c r="H459" i="18" s="1"/>
  <c r="M387" i="18"/>
  <c r="J387" i="18" s="1"/>
  <c r="M355" i="18"/>
  <c r="J355" i="18" s="1"/>
  <c r="M323" i="18"/>
  <c r="J323" i="18" s="1"/>
  <c r="L287" i="18"/>
  <c r="H287" i="18" s="1"/>
  <c r="L243" i="18"/>
  <c r="H243" i="18" s="1"/>
  <c r="M191" i="18"/>
  <c r="J191" i="18" s="1"/>
  <c r="M123" i="18"/>
  <c r="J123" i="18" s="1"/>
  <c r="L79" i="18"/>
  <c r="H79" i="18" s="1"/>
  <c r="L39" i="18"/>
  <c r="H39" i="18" s="1"/>
  <c r="M265" i="17"/>
  <c r="J265" i="17" s="1"/>
  <c r="L229" i="17"/>
  <c r="H229" i="17" s="1"/>
  <c r="L165" i="17"/>
  <c r="H165" i="17" s="1"/>
  <c r="M101" i="17"/>
  <c r="J101" i="17" s="1"/>
  <c r="M49" i="17"/>
  <c r="J49" i="17" s="1"/>
  <c r="M17" i="17"/>
  <c r="J17" i="17" s="1"/>
  <c r="M452" i="18"/>
  <c r="J452" i="18" s="1"/>
  <c r="M420" i="18"/>
  <c r="J420" i="18" s="1"/>
  <c r="M388" i="18"/>
  <c r="J388" i="18" s="1"/>
  <c r="M356" i="18"/>
  <c r="J356" i="18" s="1"/>
  <c r="L320" i="18"/>
  <c r="H320" i="18" s="1"/>
  <c r="L276" i="18"/>
  <c r="H276" i="18" s="1"/>
  <c r="L236" i="18"/>
  <c r="H236" i="18" s="1"/>
  <c r="L192" i="18"/>
  <c r="H192" i="18" s="1"/>
  <c r="L148" i="18"/>
  <c r="H148" i="18" s="1"/>
  <c r="L104" i="18"/>
  <c r="H104" i="18" s="1"/>
  <c r="L64" i="18"/>
  <c r="H64" i="18" s="1"/>
  <c r="L20" i="18"/>
  <c r="H20" i="18" s="1"/>
  <c r="L28" i="18"/>
  <c r="H28" i="18" s="1"/>
  <c r="L70" i="17"/>
  <c r="H70" i="17" s="1"/>
  <c r="L264" i="18"/>
  <c r="H264" i="18" s="1"/>
  <c r="H38" i="17"/>
  <c r="H6" i="17"/>
  <c r="E108" i="10"/>
  <c r="H22" i="17"/>
  <c r="M49" i="24"/>
  <c r="AJ49" i="24" s="1"/>
  <c r="L49" i="24"/>
  <c r="M7" i="24"/>
  <c r="AJ7" i="24" s="1"/>
  <c r="L11" i="24"/>
  <c r="N15" i="24"/>
  <c r="AK15" i="24" s="1"/>
  <c r="M48" i="24"/>
  <c r="L18" i="24"/>
  <c r="AL18" i="24" s="1"/>
  <c r="AK18" i="24"/>
  <c r="P132" i="9"/>
  <c r="G132" i="9" s="1"/>
  <c r="Q34" i="24"/>
  <c r="L20" i="24"/>
  <c r="AK11" i="24"/>
  <c r="M15" i="24"/>
  <c r="N37" i="24"/>
  <c r="N48" i="24"/>
  <c r="AK48" i="24" s="1"/>
  <c r="G104" i="9"/>
  <c r="Q11" i="24"/>
  <c r="U11" i="24" s="1"/>
  <c r="H146" i="9"/>
  <c r="H98" i="9"/>
  <c r="P98" i="9" s="1"/>
  <c r="H90" i="9"/>
  <c r="P90" i="9" s="1"/>
  <c r="G90" i="9" s="1"/>
  <c r="M26" i="24"/>
  <c r="L24" i="24"/>
  <c r="U38" i="24"/>
  <c r="AL38" i="24"/>
  <c r="S38" i="24"/>
  <c r="Q20" i="24"/>
  <c r="AK38" i="24"/>
  <c r="J328" i="18"/>
  <c r="J312" i="18"/>
  <c r="J296" i="18"/>
  <c r="J280" i="18"/>
  <c r="J264" i="18"/>
  <c r="J248" i="18"/>
  <c r="J232" i="18"/>
  <c r="J216" i="18"/>
  <c r="J200" i="18"/>
  <c r="J184" i="18"/>
  <c r="J168" i="18"/>
  <c r="J152" i="18"/>
  <c r="J136" i="18"/>
  <c r="J70" i="18"/>
  <c r="J6" i="18"/>
  <c r="J180" i="17"/>
  <c r="J36" i="17"/>
  <c r="J20" i="17"/>
  <c r="J202" i="18"/>
  <c r="P39" i="8"/>
  <c r="G39" i="8" s="1"/>
  <c r="J308" i="18"/>
  <c r="J302" i="18"/>
  <c r="J244" i="18"/>
  <c r="J238" i="18"/>
  <c r="J180" i="18"/>
  <c r="J174" i="18"/>
  <c r="J114" i="18"/>
  <c r="J108" i="18"/>
  <c r="J50" i="18"/>
  <c r="J44" i="18"/>
  <c r="J224" i="17"/>
  <c r="J218" i="17"/>
  <c r="J160" i="17"/>
  <c r="J154" i="17"/>
  <c r="J96" i="17"/>
  <c r="J90" i="17"/>
  <c r="J32" i="17"/>
  <c r="J26" i="17"/>
  <c r="J192" i="17"/>
  <c r="J186" i="17"/>
  <c r="J162" i="17"/>
  <c r="J62" i="17"/>
  <c r="J50" i="17"/>
  <c r="J212" i="18"/>
  <c r="J206" i="18"/>
  <c r="J182" i="18"/>
  <c r="J128" i="17"/>
  <c r="J122" i="17"/>
  <c r="J98" i="17"/>
  <c r="J100" i="17"/>
  <c r="J84" i="17"/>
  <c r="G22" i="8"/>
  <c r="J120" i="18"/>
  <c r="P70" i="8"/>
  <c r="G70" i="8" s="1"/>
  <c r="P38" i="8"/>
  <c r="G38" i="8" s="1"/>
  <c r="P7" i="8"/>
  <c r="G7" i="8" s="1"/>
  <c r="M332" i="18"/>
  <c r="J332" i="18" s="1"/>
  <c r="M88" i="18"/>
  <c r="J88" i="18" s="1"/>
  <c r="M24" i="18"/>
  <c r="J24" i="18" s="1"/>
  <c r="M198" i="17"/>
  <c r="J198" i="17" s="1"/>
  <c r="M134" i="17"/>
  <c r="J134" i="17" s="1"/>
  <c r="M70" i="17"/>
  <c r="J70" i="17" s="1"/>
  <c r="M6" i="17"/>
  <c r="J6" i="17" s="1"/>
  <c r="P46" i="8"/>
  <c r="G46" i="8" s="1"/>
  <c r="P9" i="8"/>
  <c r="G9" i="8" s="1"/>
  <c r="J300" i="18"/>
  <c r="J166" i="17"/>
  <c r="J8" i="18"/>
  <c r="J104" i="18"/>
  <c r="J336" i="18"/>
  <c r="J304" i="18"/>
  <c r="J272" i="18"/>
  <c r="J240" i="18"/>
  <c r="J208" i="18"/>
  <c r="J176" i="18"/>
  <c r="J144" i="18"/>
  <c r="J78" i="18"/>
  <c r="J14" i="18"/>
  <c r="J188" i="17"/>
  <c r="J124" i="17"/>
  <c r="G59" i="8"/>
  <c r="J266" i="18"/>
  <c r="M74" i="18"/>
  <c r="J74" i="18" s="1"/>
  <c r="J306" i="18"/>
  <c r="J242" i="18"/>
  <c r="J178" i="18"/>
  <c r="J112" i="18"/>
  <c r="J48" i="18"/>
  <c r="J222" i="17"/>
  <c r="J158" i="17"/>
  <c r="J94" i="17"/>
  <c r="J30" i="17"/>
  <c r="J190" i="17"/>
  <c r="J64" i="17"/>
  <c r="J34" i="17"/>
  <c r="J198" i="18"/>
  <c r="J126" i="17"/>
  <c r="J66" i="17"/>
  <c r="M326" i="18"/>
  <c r="J326" i="18" s="1"/>
  <c r="M260" i="17"/>
  <c r="J260" i="17" s="1"/>
  <c r="M244" i="17"/>
  <c r="J244" i="17" s="1"/>
  <c r="L242" i="17"/>
  <c r="H242" i="17" s="1"/>
  <c r="M248" i="17"/>
  <c r="J248" i="17" s="1"/>
  <c r="L399" i="18"/>
  <c r="H399" i="18" s="1"/>
  <c r="L431" i="18"/>
  <c r="H431" i="18" s="1"/>
  <c r="M15" i="18"/>
  <c r="J15" i="18" s="1"/>
  <c r="L241" i="17"/>
  <c r="H241" i="17" s="1"/>
  <c r="L35" i="18"/>
  <c r="H35" i="18" s="1"/>
  <c r="L99" i="18"/>
  <c r="H99" i="18" s="1"/>
  <c r="L159" i="18"/>
  <c r="H159" i="18" s="1"/>
  <c r="L319" i="18"/>
  <c r="H319" i="18" s="1"/>
  <c r="L394" i="18"/>
  <c r="H394" i="18" s="1"/>
  <c r="L437" i="18"/>
  <c r="H437" i="18" s="1"/>
  <c r="L248" i="17"/>
  <c r="H248" i="17" s="1"/>
  <c r="L216" i="17"/>
  <c r="H216" i="17" s="1"/>
  <c r="L152" i="17"/>
  <c r="H152" i="17" s="1"/>
  <c r="L88" i="17"/>
  <c r="H88" i="17" s="1"/>
  <c r="L24" i="17"/>
  <c r="H24" i="17" s="1"/>
  <c r="M442" i="18"/>
  <c r="J442" i="18" s="1"/>
  <c r="L23" i="18"/>
  <c r="H23" i="18" s="1"/>
  <c r="M225" i="17"/>
  <c r="J225" i="17" s="1"/>
  <c r="M201" i="17"/>
  <c r="J201" i="17" s="1"/>
  <c r="M177" i="17"/>
  <c r="J177" i="17" s="1"/>
  <c r="M121" i="17"/>
  <c r="J121" i="17" s="1"/>
  <c r="M89" i="17"/>
  <c r="J89" i="17" s="1"/>
  <c r="M313" i="18"/>
  <c r="J313" i="18" s="1"/>
  <c r="M235" i="17"/>
  <c r="J235" i="17" s="1"/>
  <c r="M7" i="18"/>
  <c r="J7" i="18" s="1"/>
  <c r="M401" i="18"/>
  <c r="J401" i="18" s="1"/>
  <c r="L101" i="17"/>
  <c r="H101" i="17" s="1"/>
  <c r="L181" i="17"/>
  <c r="H181" i="17" s="1"/>
  <c r="M261" i="17"/>
  <c r="J261" i="17" s="1"/>
  <c r="L295" i="18"/>
  <c r="H295" i="18" s="1"/>
  <c r="L327" i="18"/>
  <c r="H327" i="18" s="1"/>
  <c r="L381" i="18"/>
  <c r="H381" i="18" s="1"/>
  <c r="L445" i="18"/>
  <c r="H445" i="18" s="1"/>
  <c r="M446" i="18"/>
  <c r="J446" i="18" s="1"/>
  <c r="M414" i="18"/>
  <c r="J414" i="18" s="1"/>
  <c r="M382" i="18"/>
  <c r="J382" i="18" s="1"/>
  <c r="M350" i="18"/>
  <c r="J350" i="18" s="1"/>
  <c r="L106" i="18"/>
  <c r="H106" i="18" s="1"/>
  <c r="L74" i="18"/>
  <c r="H74" i="18" s="1"/>
  <c r="L42" i="18"/>
  <c r="H42" i="18" s="1"/>
  <c r="L272" i="17"/>
  <c r="H272" i="17" s="1"/>
  <c r="L184" i="17"/>
  <c r="H184" i="17" s="1"/>
  <c r="L100" i="17"/>
  <c r="H100" i="17" s="1"/>
  <c r="L52" i="17"/>
  <c r="H52" i="17" s="1"/>
  <c r="L12" i="17"/>
  <c r="H12" i="17" s="1"/>
  <c r="M389" i="18"/>
  <c r="J389" i="18" s="1"/>
  <c r="M299" i="18"/>
  <c r="J299" i="18" s="1"/>
  <c r="M267" i="18"/>
  <c r="J267" i="18" s="1"/>
  <c r="M235" i="18"/>
  <c r="J235" i="18" s="1"/>
  <c r="M211" i="18"/>
  <c r="J211" i="18" s="1"/>
  <c r="M195" i="18"/>
  <c r="J195" i="18" s="1"/>
  <c r="M179" i="18"/>
  <c r="J179" i="18" s="1"/>
  <c r="M163" i="18"/>
  <c r="J163" i="18" s="1"/>
  <c r="M147" i="18"/>
  <c r="J147" i="18" s="1"/>
  <c r="M127" i="18"/>
  <c r="J127" i="18" s="1"/>
  <c r="M95" i="18"/>
  <c r="J95" i="18" s="1"/>
  <c r="M63" i="18"/>
  <c r="J63" i="18" s="1"/>
  <c r="M31" i="18"/>
  <c r="J31" i="18" s="1"/>
  <c r="M209" i="17"/>
  <c r="J209" i="17" s="1"/>
  <c r="M169" i="17"/>
  <c r="J169" i="17" s="1"/>
  <c r="M145" i="17"/>
  <c r="J145" i="17" s="1"/>
  <c r="M129" i="17"/>
  <c r="J129" i="17" s="1"/>
  <c r="M97" i="17"/>
  <c r="J97" i="17" s="1"/>
  <c r="M65" i="17"/>
  <c r="J65" i="17" s="1"/>
  <c r="M361" i="18"/>
  <c r="J361" i="18" s="1"/>
  <c r="M329" i="18"/>
  <c r="J329" i="18" s="1"/>
  <c r="M251" i="17"/>
  <c r="J251" i="17" s="1"/>
  <c r="L412" i="18"/>
  <c r="H412" i="18" s="1"/>
  <c r="M441" i="18"/>
  <c r="J441" i="18" s="1"/>
  <c r="L401" i="18"/>
  <c r="H401" i="18" s="1"/>
  <c r="M365" i="18"/>
  <c r="J365" i="18" s="1"/>
  <c r="L321" i="18"/>
  <c r="H321" i="18" s="1"/>
  <c r="L277" i="18"/>
  <c r="H277" i="18" s="1"/>
  <c r="L245" i="18"/>
  <c r="H245" i="18" s="1"/>
  <c r="L201" i="18"/>
  <c r="H201" i="18" s="1"/>
  <c r="L141" i="18"/>
  <c r="H141" i="18" s="1"/>
  <c r="L101" i="18"/>
  <c r="H101" i="18" s="1"/>
  <c r="L53" i="18"/>
  <c r="H53" i="18" s="1"/>
  <c r="L21" i="18"/>
  <c r="H21" i="18" s="1"/>
  <c r="L231" i="17"/>
  <c r="H231" i="17" s="1"/>
  <c r="L207" i="17"/>
  <c r="H207" i="17" s="1"/>
  <c r="L179" i="17"/>
  <c r="H179" i="17" s="1"/>
  <c r="L143" i="17"/>
  <c r="H143" i="17" s="1"/>
  <c r="L115" i="17"/>
  <c r="H115" i="17" s="1"/>
  <c r="L87" i="17"/>
  <c r="H87" i="17" s="1"/>
  <c r="L67" i="17"/>
  <c r="H67" i="17" s="1"/>
  <c r="L43" i="17"/>
  <c r="H43" i="17" s="1"/>
  <c r="L360" i="18"/>
  <c r="H360" i="18" s="1"/>
  <c r="M455" i="18"/>
  <c r="J455" i="18" s="1"/>
  <c r="M439" i="18"/>
  <c r="J439" i="18" s="1"/>
  <c r="M423" i="18"/>
  <c r="J423" i="18" s="1"/>
  <c r="M358" i="18"/>
  <c r="J358" i="18" s="1"/>
  <c r="L302" i="18"/>
  <c r="H302" i="18" s="1"/>
  <c r="L270" i="18"/>
  <c r="H270" i="18" s="1"/>
  <c r="L376" i="18"/>
  <c r="H376" i="18" s="1"/>
  <c r="M103" i="18"/>
  <c r="J103" i="18" s="1"/>
  <c r="L43" i="18"/>
  <c r="H43" i="18" s="1"/>
  <c r="L279" i="18"/>
  <c r="H279" i="18" s="1"/>
  <c r="L375" i="18"/>
  <c r="H375" i="18" s="1"/>
  <c r="L27" i="17"/>
  <c r="H27" i="17" s="1"/>
  <c r="L435" i="18"/>
  <c r="H435" i="18" s="1"/>
  <c r="M399" i="18"/>
  <c r="J399" i="18" s="1"/>
  <c r="M383" i="18"/>
  <c r="J383" i="18" s="1"/>
  <c r="M367" i="18"/>
  <c r="J367" i="18" s="1"/>
  <c r="M351" i="18"/>
  <c r="J351" i="18" s="1"/>
  <c r="M335" i="18"/>
  <c r="J335" i="18" s="1"/>
  <c r="M319" i="18"/>
  <c r="J319" i="18" s="1"/>
  <c r="M303" i="18"/>
  <c r="J303" i="18" s="1"/>
  <c r="M279" i="18"/>
  <c r="J279" i="18" s="1"/>
  <c r="L259" i="18"/>
  <c r="H259" i="18" s="1"/>
  <c r="M239" i="18"/>
  <c r="J239" i="18" s="1"/>
  <c r="M215" i="18"/>
  <c r="J215" i="18" s="1"/>
  <c r="M183" i="18"/>
  <c r="J183" i="18" s="1"/>
  <c r="M143" i="18"/>
  <c r="J143" i="18" s="1"/>
  <c r="M115" i="18"/>
  <c r="J115" i="18" s="1"/>
  <c r="M99" i="18"/>
  <c r="J99" i="18" s="1"/>
  <c r="M75" i="18"/>
  <c r="J75" i="18" s="1"/>
  <c r="M51" i="18"/>
  <c r="J51" i="18" s="1"/>
  <c r="M35" i="18"/>
  <c r="J35" i="18" s="1"/>
  <c r="M11" i="18"/>
  <c r="J11" i="18" s="1"/>
  <c r="L261" i="17"/>
  <c r="H261" i="17" s="1"/>
  <c r="L245" i="17"/>
  <c r="H245" i="17" s="1"/>
  <c r="M221" i="17"/>
  <c r="J221" i="17" s="1"/>
  <c r="M189" i="17"/>
  <c r="J189" i="17" s="1"/>
  <c r="M157" i="17"/>
  <c r="J157" i="17" s="1"/>
  <c r="M125" i="17"/>
  <c r="J125" i="17" s="1"/>
  <c r="M93" i="17"/>
  <c r="J93" i="17" s="1"/>
  <c r="L61" i="17"/>
  <c r="H61" i="17" s="1"/>
  <c r="L45" i="17"/>
  <c r="H45" i="17" s="1"/>
  <c r="L29" i="17"/>
  <c r="H29" i="17" s="1"/>
  <c r="L13" i="17"/>
  <c r="H13" i="17" s="1"/>
  <c r="H446" i="18"/>
  <c r="H434" i="18"/>
  <c r="L397" i="18"/>
  <c r="H397" i="18" s="1"/>
  <c r="H342" i="18"/>
  <c r="L237" i="18"/>
  <c r="H237" i="18" s="1"/>
  <c r="L193" i="18"/>
  <c r="H193" i="18" s="1"/>
  <c r="H70" i="18"/>
  <c r="L452" i="18"/>
  <c r="H452" i="18" s="1"/>
  <c r="M448" i="18"/>
  <c r="J448" i="18" s="1"/>
  <c r="M432" i="18"/>
  <c r="J432" i="18" s="1"/>
  <c r="M416" i="18"/>
  <c r="J416" i="18" s="1"/>
  <c r="M400" i="18"/>
  <c r="J400" i="18" s="1"/>
  <c r="M384" i="18"/>
  <c r="J384" i="18" s="1"/>
  <c r="M368" i="18"/>
  <c r="J368" i="18" s="1"/>
  <c r="M352" i="18"/>
  <c r="J352" i="18" s="1"/>
  <c r="L336" i="18"/>
  <c r="H336" i="18" s="1"/>
  <c r="L316" i="18"/>
  <c r="H316" i="18" s="1"/>
  <c r="L292" i="18"/>
  <c r="H292" i="18" s="1"/>
  <c r="L272" i="18"/>
  <c r="H272" i="18" s="1"/>
  <c r="L248" i="18"/>
  <c r="H248" i="18" s="1"/>
  <c r="L228" i="18"/>
  <c r="H228" i="18" s="1"/>
  <c r="L208" i="18"/>
  <c r="H208" i="18" s="1"/>
  <c r="L184" i="18"/>
  <c r="H184" i="18" s="1"/>
  <c r="L164" i="18"/>
  <c r="H164" i="18" s="1"/>
  <c r="L144" i="18"/>
  <c r="H144" i="18" s="1"/>
  <c r="L120" i="18"/>
  <c r="H120" i="18" s="1"/>
  <c r="L96" i="18"/>
  <c r="H96" i="18" s="1"/>
  <c r="L76" i="18"/>
  <c r="H76" i="18" s="1"/>
  <c r="L60" i="18"/>
  <c r="H60" i="18" s="1"/>
  <c r="L36" i="18"/>
  <c r="H36" i="18" s="1"/>
  <c r="L16" i="18"/>
  <c r="H16" i="18" s="1"/>
  <c r="L262" i="17"/>
  <c r="H262" i="17" s="1"/>
  <c r="L220" i="18"/>
  <c r="H220" i="18" s="1"/>
  <c r="L230" i="17"/>
  <c r="H230" i="17" s="1"/>
  <c r="L82" i="17"/>
  <c r="H82" i="17" s="1"/>
  <c r="L66" i="17"/>
  <c r="H66" i="17" s="1"/>
  <c r="L50" i="17"/>
  <c r="H50" i="17" s="1"/>
  <c r="L34" i="17"/>
  <c r="H34" i="17" s="1"/>
  <c r="L18" i="17"/>
  <c r="H18" i="17" s="1"/>
  <c r="L420" i="18"/>
  <c r="H420" i="18" s="1"/>
  <c r="L308" i="18"/>
  <c r="H308" i="18" s="1"/>
  <c r="L232" i="18"/>
  <c r="H232" i="18" s="1"/>
  <c r="L136" i="18"/>
  <c r="H136" i="18" s="1"/>
  <c r="L12" i="18"/>
  <c r="H12" i="18" s="1"/>
  <c r="L186" i="17"/>
  <c r="H186" i="17" s="1"/>
  <c r="E236" i="10"/>
  <c r="E69" i="11"/>
  <c r="E140" i="10"/>
  <c r="L180" i="17"/>
  <c r="H180" i="17" s="1"/>
  <c r="O76" i="10"/>
  <c r="E76" i="10" s="1"/>
  <c r="H390" i="18"/>
  <c r="H178" i="18"/>
  <c r="E12" i="10"/>
  <c r="E188" i="10"/>
  <c r="E44" i="10"/>
  <c r="T29" i="24"/>
  <c r="P29" i="9"/>
  <c r="G29" i="9" s="1"/>
  <c r="P138" i="9"/>
  <c r="G138" i="9" s="1"/>
  <c r="M5" i="24"/>
  <c r="L5" i="24"/>
  <c r="L10" i="24"/>
  <c r="M10" i="24"/>
  <c r="N14" i="24"/>
  <c r="AK14" i="24" s="1"/>
  <c r="L19" i="24"/>
  <c r="M19" i="24"/>
  <c r="P122" i="9"/>
  <c r="G122" i="9" s="1"/>
  <c r="AJ31" i="24"/>
  <c r="L36" i="24"/>
  <c r="AL36" i="24" s="1"/>
  <c r="AK36" i="24"/>
  <c r="T21" i="24"/>
  <c r="W21" i="24" s="1"/>
  <c r="AM21" i="24" s="1"/>
  <c r="T36" i="24"/>
  <c r="T27" i="24"/>
  <c r="R51" i="24"/>
  <c r="N5" i="24"/>
  <c r="N10" i="24"/>
  <c r="AK10" i="24" s="1"/>
  <c r="U27" i="24"/>
  <c r="V29" i="24"/>
  <c r="J29" i="24"/>
  <c r="J51" i="24" s="1"/>
  <c r="K29" i="24"/>
  <c r="N31" i="24"/>
  <c r="AK31" i="24" s="1"/>
  <c r="L31" i="24"/>
  <c r="M32" i="24"/>
  <c r="L32" i="24"/>
  <c r="P114" i="9"/>
  <c r="G114" i="9" s="1"/>
  <c r="P130" i="9"/>
  <c r="G130" i="9" s="1"/>
  <c r="P36" i="9"/>
  <c r="G36" i="9" s="1"/>
  <c r="L14" i="24"/>
  <c r="L41" i="24"/>
  <c r="N41" i="24"/>
  <c r="AK41" i="24" s="1"/>
  <c r="L9" i="24"/>
  <c r="M9" i="24"/>
  <c r="Q9" i="24" s="1"/>
  <c r="L7" i="24"/>
  <c r="N7" i="24"/>
  <c r="AK7" i="24" s="1"/>
  <c r="L42" i="24"/>
  <c r="N42" i="24"/>
  <c r="Q42" i="24" s="1"/>
  <c r="M13" i="24"/>
  <c r="Q13" i="24" s="1"/>
  <c r="P126" i="9"/>
  <c r="G126" i="9" s="1"/>
  <c r="P135" i="9"/>
  <c r="G135" i="9" s="1"/>
  <c r="P127" i="9"/>
  <c r="G127" i="9" s="1"/>
  <c r="P119" i="9"/>
  <c r="G119" i="9" s="1"/>
  <c r="P111" i="9"/>
  <c r="G111" i="9" s="1"/>
  <c r="P103" i="9"/>
  <c r="G103" i="9" s="1"/>
  <c r="P76" i="9"/>
  <c r="G76" i="9" s="1"/>
  <c r="P60" i="9"/>
  <c r="G60" i="9" s="1"/>
  <c r="P44" i="9"/>
  <c r="G44" i="9" s="1"/>
  <c r="AJ11" i="24"/>
  <c r="AJ27" i="24"/>
  <c r="L27" i="24"/>
  <c r="AL27" i="24" s="1"/>
  <c r="U36" i="24"/>
  <c r="W36" i="24" s="1"/>
  <c r="M47" i="24"/>
  <c r="G108" i="9"/>
  <c r="G129" i="9"/>
  <c r="G105" i="9"/>
  <c r="G25" i="9"/>
  <c r="AJ28" i="24"/>
  <c r="AK6" i="24"/>
  <c r="N49" i="24"/>
  <c r="G18" i="8" l="1"/>
  <c r="G52" i="8"/>
  <c r="G10" i="8"/>
  <c r="G8" i="8"/>
  <c r="G77" i="8"/>
  <c r="G61" i="8"/>
  <c r="G72" i="8"/>
  <c r="G31" i="8"/>
  <c r="G41" i="8"/>
  <c r="G96" i="8"/>
  <c r="G60" i="8"/>
  <c r="G19" i="8"/>
  <c r="G24" i="8"/>
  <c r="G45" i="8"/>
  <c r="G81" i="8"/>
  <c r="G26" i="8"/>
  <c r="G67" i="8"/>
  <c r="G14" i="8"/>
  <c r="G76" i="8"/>
  <c r="G74" i="8"/>
  <c r="M438" i="18"/>
  <c r="J438" i="18" s="1"/>
  <c r="G83" i="8"/>
  <c r="U24" i="24"/>
  <c r="G21" i="9"/>
  <c r="H154" i="17"/>
  <c r="G63" i="8"/>
  <c r="G51" i="8"/>
  <c r="J259" i="18"/>
  <c r="J242" i="17"/>
  <c r="H199" i="18"/>
  <c r="H387" i="18"/>
  <c r="H335" i="18"/>
  <c r="J167" i="18"/>
  <c r="H151" i="18"/>
  <c r="G84" i="8"/>
  <c r="G68" i="8"/>
  <c r="G75" i="8"/>
  <c r="G43" i="8"/>
  <c r="G32" i="8"/>
  <c r="G91" i="8"/>
  <c r="G27" i="8"/>
  <c r="G6" i="8"/>
  <c r="G16" i="8"/>
  <c r="H303" i="18"/>
  <c r="H411" i="18"/>
  <c r="L372" i="18"/>
  <c r="H372" i="18" s="1"/>
  <c r="L106" i="17"/>
  <c r="H106" i="17" s="1"/>
  <c r="G124" i="9"/>
  <c r="G61" i="9"/>
  <c r="G9" i="9"/>
  <c r="G113" i="9"/>
  <c r="S23" i="24"/>
  <c r="T23" i="24" s="1"/>
  <c r="V23" i="24" s="1"/>
  <c r="V51" i="24" s="1"/>
  <c r="G100" i="9"/>
  <c r="L450" i="18"/>
  <c r="H450" i="18" s="1"/>
  <c r="M426" i="18"/>
  <c r="J426" i="18" s="1"/>
  <c r="L402" i="18"/>
  <c r="H402" i="18" s="1"/>
  <c r="L382" i="18"/>
  <c r="H382" i="18" s="1"/>
  <c r="L338" i="18"/>
  <c r="H338" i="18" s="1"/>
  <c r="L310" i="18"/>
  <c r="H310" i="18" s="1"/>
  <c r="L266" i="18"/>
  <c r="H266" i="18" s="1"/>
  <c r="L226" i="18"/>
  <c r="H226" i="18" s="1"/>
  <c r="L194" i="18"/>
  <c r="H194" i="18" s="1"/>
  <c r="L167" i="18"/>
  <c r="H167" i="18" s="1"/>
  <c r="L94" i="18"/>
  <c r="H94" i="18" s="1"/>
  <c r="L470" i="18"/>
  <c r="H470" i="18" s="1"/>
  <c r="L443" i="18"/>
  <c r="H443" i="18" s="1"/>
  <c r="L419" i="18"/>
  <c r="H419" i="18" s="1"/>
  <c r="L395" i="18"/>
  <c r="H395" i="18" s="1"/>
  <c r="L354" i="18"/>
  <c r="H354" i="18" s="1"/>
  <c r="L334" i="18"/>
  <c r="H334" i="18" s="1"/>
  <c r="L298" i="18"/>
  <c r="H298" i="18" s="1"/>
  <c r="L258" i="18"/>
  <c r="H258" i="18" s="1"/>
  <c r="L215" i="18"/>
  <c r="H215" i="18" s="1"/>
  <c r="L134" i="18"/>
  <c r="H134" i="18" s="1"/>
  <c r="L62" i="18"/>
  <c r="H62" i="18" s="1"/>
  <c r="L11" i="18"/>
  <c r="H11" i="18" s="1"/>
  <c r="M240" i="17"/>
  <c r="J240" i="17" s="1"/>
  <c r="L212" i="17"/>
  <c r="H212" i="17" s="1"/>
  <c r="L173" i="17"/>
  <c r="H173" i="17" s="1"/>
  <c r="L109" i="17"/>
  <c r="H109" i="17" s="1"/>
  <c r="L414" i="18"/>
  <c r="H414" i="18" s="1"/>
  <c r="L350" i="18"/>
  <c r="H350" i="18" s="1"/>
  <c r="L326" i="18"/>
  <c r="H326" i="18" s="1"/>
  <c r="L290" i="18"/>
  <c r="H290" i="18" s="1"/>
  <c r="L247" i="18"/>
  <c r="H247" i="18" s="1"/>
  <c r="L146" i="18"/>
  <c r="H146" i="18" s="1"/>
  <c r="L75" i="18"/>
  <c r="H75" i="18" s="1"/>
  <c r="M229" i="17"/>
  <c r="J229" i="17" s="1"/>
  <c r="L204" i="17"/>
  <c r="H204" i="17" s="1"/>
  <c r="L141" i="17"/>
  <c r="H141" i="17" s="1"/>
  <c r="L454" i="18"/>
  <c r="H454" i="18" s="1"/>
  <c r="L410" i="18"/>
  <c r="H410" i="18" s="1"/>
  <c r="L386" i="18"/>
  <c r="H386" i="18" s="1"/>
  <c r="L366" i="18"/>
  <c r="H366" i="18" s="1"/>
  <c r="L346" i="18"/>
  <c r="H346" i="18" s="1"/>
  <c r="L318" i="18"/>
  <c r="H318" i="18" s="1"/>
  <c r="L274" i="18"/>
  <c r="H274" i="18" s="1"/>
  <c r="L234" i="18"/>
  <c r="H234" i="18" s="1"/>
  <c r="L170" i="18"/>
  <c r="H170" i="18" s="1"/>
  <c r="L123" i="18"/>
  <c r="H123" i="18" s="1"/>
  <c r="L30" i="18"/>
  <c r="H30" i="18" s="1"/>
  <c r="L157" i="17"/>
  <c r="H157" i="17" s="1"/>
  <c r="L80" i="17"/>
  <c r="H80" i="17" s="1"/>
  <c r="M111" i="18"/>
  <c r="J111" i="18" s="1"/>
  <c r="M47" i="18"/>
  <c r="J47" i="18" s="1"/>
  <c r="G50" i="8"/>
  <c r="G109" i="9"/>
  <c r="G137" i="9"/>
  <c r="G40" i="9"/>
  <c r="G56" i="9"/>
  <c r="G72" i="9"/>
  <c r="G53" i="9"/>
  <c r="L43" i="24"/>
  <c r="G128" i="9"/>
  <c r="AK40" i="24"/>
  <c r="G34" i="8"/>
  <c r="G101" i="9"/>
  <c r="G121" i="9"/>
  <c r="G48" i="9"/>
  <c r="G64" i="9"/>
  <c r="G80" i="9"/>
  <c r="G136" i="9"/>
  <c r="G112" i="9"/>
  <c r="G116" i="9"/>
  <c r="G117" i="9"/>
  <c r="G133" i="9"/>
  <c r="AL24" i="24"/>
  <c r="G97" i="9"/>
  <c r="G78" i="8"/>
  <c r="G94" i="8"/>
  <c r="G149" i="9"/>
  <c r="G125" i="9"/>
  <c r="G139" i="9"/>
  <c r="G62" i="8"/>
  <c r="Q33" i="24"/>
  <c r="G98" i="9"/>
  <c r="U30" i="24"/>
  <c r="S11" i="24"/>
  <c r="T11" i="24" s="1"/>
  <c r="W11" i="24" s="1"/>
  <c r="AM11" i="24" s="1"/>
  <c r="Q12" i="24"/>
  <c r="AL12" i="24" s="1"/>
  <c r="G69" i="9"/>
  <c r="AL30" i="24"/>
  <c r="G8" i="9"/>
  <c r="L48" i="17"/>
  <c r="H48" i="17" s="1"/>
  <c r="L140" i="17"/>
  <c r="H140" i="17" s="1"/>
  <c r="AL23" i="24"/>
  <c r="G77" i="9"/>
  <c r="G45" i="9"/>
  <c r="P46" i="9"/>
  <c r="G46" i="9" s="1"/>
  <c r="W18" i="24"/>
  <c r="AM18" i="24" s="1"/>
  <c r="G85" i="9"/>
  <c r="P50" i="9"/>
  <c r="G50" i="9" s="1"/>
  <c r="P82" i="9"/>
  <c r="G82" i="9" s="1"/>
  <c r="P148" i="9"/>
  <c r="G148" i="9" s="1"/>
  <c r="P7" i="9"/>
  <c r="G7" i="9" s="1"/>
  <c r="P15" i="9"/>
  <c r="G15" i="9" s="1"/>
  <c r="P23" i="9"/>
  <c r="G23" i="9" s="1"/>
  <c r="P31" i="9"/>
  <c r="G31" i="9" s="1"/>
  <c r="P39" i="9"/>
  <c r="G39" i="9" s="1"/>
  <c r="P47" i="9"/>
  <c r="G47" i="9" s="1"/>
  <c r="P55" i="9"/>
  <c r="G55" i="9" s="1"/>
  <c r="P63" i="9"/>
  <c r="G63" i="9" s="1"/>
  <c r="P71" i="9"/>
  <c r="G71" i="9" s="1"/>
  <c r="P79" i="9"/>
  <c r="G79" i="9" s="1"/>
  <c r="P87" i="9"/>
  <c r="G87" i="9" s="1"/>
  <c r="P95" i="9"/>
  <c r="G95" i="9" s="1"/>
  <c r="P58" i="9"/>
  <c r="G58" i="9" s="1"/>
  <c r="P86" i="9"/>
  <c r="G86" i="9" s="1"/>
  <c r="W6" i="24"/>
  <c r="AM6" i="24" s="1"/>
  <c r="P11" i="9"/>
  <c r="G11" i="9" s="1"/>
  <c r="P19" i="9"/>
  <c r="G19" i="9" s="1"/>
  <c r="P27" i="9"/>
  <c r="G27" i="9" s="1"/>
  <c r="P35" i="9"/>
  <c r="G35" i="9" s="1"/>
  <c r="P43" i="9"/>
  <c r="G43" i="9" s="1"/>
  <c r="P51" i="9"/>
  <c r="G51" i="9" s="1"/>
  <c r="P59" i="9"/>
  <c r="G59" i="9" s="1"/>
  <c r="P67" i="9"/>
  <c r="G67" i="9" s="1"/>
  <c r="P75" i="9"/>
  <c r="G75" i="9" s="1"/>
  <c r="P83" i="9"/>
  <c r="G83" i="9" s="1"/>
  <c r="P91" i="9"/>
  <c r="G91" i="9" s="1"/>
  <c r="P99" i="9"/>
  <c r="G99" i="9" s="1"/>
  <c r="P147" i="9"/>
  <c r="G147" i="9" s="1"/>
  <c r="Q41" i="24"/>
  <c r="AL41" i="24" s="1"/>
  <c r="P18" i="9"/>
  <c r="G18" i="9" s="1"/>
  <c r="P30" i="9"/>
  <c r="G30" i="9" s="1"/>
  <c r="P66" i="9"/>
  <c r="G66" i="9" s="1"/>
  <c r="S25" i="24"/>
  <c r="U25" i="24"/>
  <c r="P10" i="9"/>
  <c r="G10" i="9" s="1"/>
  <c r="P22" i="9"/>
  <c r="G22" i="9" s="1"/>
  <c r="P34" i="9"/>
  <c r="G34" i="9" s="1"/>
  <c r="P70" i="9"/>
  <c r="G70" i="9" s="1"/>
  <c r="P14" i="9"/>
  <c r="G14" i="9" s="1"/>
  <c r="P42" i="9"/>
  <c r="G42" i="9" s="1"/>
  <c r="AL25" i="24"/>
  <c r="P6" i="9"/>
  <c r="G6" i="9" s="1"/>
  <c r="P26" i="9"/>
  <c r="G26" i="9" s="1"/>
  <c r="P54" i="9"/>
  <c r="G54" i="9" s="1"/>
  <c r="P65" i="8"/>
  <c r="G65" i="8" s="1"/>
  <c r="P62" i="9"/>
  <c r="G62" i="9" s="1"/>
  <c r="P74" i="9"/>
  <c r="G74" i="9" s="1"/>
  <c r="W27" i="24"/>
  <c r="AK39" i="24"/>
  <c r="W35" i="24"/>
  <c r="Q46" i="24"/>
  <c r="AJ46" i="24"/>
  <c r="S22" i="24"/>
  <c r="T22" i="24" s="1"/>
  <c r="W22" i="24" s="1"/>
  <c r="AM22" i="24" s="1"/>
  <c r="AL22" i="24"/>
  <c r="U16" i="24"/>
  <c r="S16" i="24"/>
  <c r="Q49" i="24"/>
  <c r="U49" i="24" s="1"/>
  <c r="AL11" i="24"/>
  <c r="AL39" i="24"/>
  <c r="U39" i="24"/>
  <c r="S39" i="24"/>
  <c r="S8" i="24"/>
  <c r="T8" i="24" s="1"/>
  <c r="U8" i="24"/>
  <c r="W30" i="24"/>
  <c r="AM30" i="24" s="1"/>
  <c r="Q50" i="24"/>
  <c r="AK50" i="24"/>
  <c r="U40" i="24"/>
  <c r="AL40" i="24"/>
  <c r="S40" i="24"/>
  <c r="U34" i="24"/>
  <c r="S34" i="24"/>
  <c r="S45" i="24"/>
  <c r="T45" i="24" s="1"/>
  <c r="U45" i="24"/>
  <c r="AL45" i="24"/>
  <c r="Q14" i="24"/>
  <c r="AL14" i="24" s="1"/>
  <c r="Q26" i="24"/>
  <c r="AJ26" i="24"/>
  <c r="P146" i="9"/>
  <c r="G146" i="9" s="1"/>
  <c r="AJ48" i="24"/>
  <c r="Q48" i="24"/>
  <c r="Q31" i="24"/>
  <c r="AL31" i="24" s="1"/>
  <c r="Q37" i="24"/>
  <c r="AK37" i="24"/>
  <c r="AL34" i="24"/>
  <c r="AK42" i="24"/>
  <c r="Q15" i="24"/>
  <c r="AJ15" i="24"/>
  <c r="T44" i="24"/>
  <c r="W44" i="24" s="1"/>
  <c r="AM44" i="24" s="1"/>
  <c r="AK49" i="24"/>
  <c r="W29" i="24"/>
  <c r="S42" i="24"/>
  <c r="U42" i="24"/>
  <c r="AL42" i="24"/>
  <c r="AJ9" i="24"/>
  <c r="Q43" i="24"/>
  <c r="AK43" i="24"/>
  <c r="Q7" i="24"/>
  <c r="Q5" i="24"/>
  <c r="AJ5" i="24"/>
  <c r="M51" i="24"/>
  <c r="U9" i="24"/>
  <c r="S9" i="24"/>
  <c r="AL9" i="24"/>
  <c r="AK29" i="24"/>
  <c r="K51" i="24"/>
  <c r="AK5" i="24"/>
  <c r="N51" i="24"/>
  <c r="Q10" i="24"/>
  <c r="AJ10" i="24"/>
  <c r="T24" i="24"/>
  <c r="W24" i="24" s="1"/>
  <c r="AM24" i="24" s="1"/>
  <c r="Q47" i="24"/>
  <c r="AJ47" i="24"/>
  <c r="AJ13" i="24"/>
  <c r="Q32" i="24"/>
  <c r="AJ32" i="24"/>
  <c r="L29" i="24"/>
  <c r="AL29" i="24" s="1"/>
  <c r="AJ29" i="24"/>
  <c r="Q19" i="24"/>
  <c r="AJ19" i="24"/>
  <c r="U20" i="24"/>
  <c r="AL20" i="24"/>
  <c r="S20" i="24"/>
  <c r="T38" i="24"/>
  <c r="W38" i="24" s="1"/>
  <c r="AM38" i="24" s="1"/>
  <c r="U13" i="24"/>
  <c r="S13" i="24"/>
  <c r="AL13" i="24"/>
  <c r="S12" i="24" l="1"/>
  <c r="T12" i="24" s="1"/>
  <c r="U12" i="24"/>
  <c r="S41" i="24"/>
  <c r="T41" i="24" s="1"/>
  <c r="AL33" i="24"/>
  <c r="S33" i="24"/>
  <c r="T33" i="24" s="1"/>
  <c r="U33" i="24"/>
  <c r="U41" i="24"/>
  <c r="AL49" i="24"/>
  <c r="S49" i="24"/>
  <c r="T49" i="24" s="1"/>
  <c r="W49" i="24" s="1"/>
  <c r="AM49" i="24" s="1"/>
  <c r="S14" i="24"/>
  <c r="T14" i="24" s="1"/>
  <c r="U14" i="24"/>
  <c r="W45" i="24"/>
  <c r="AM45" i="24" s="1"/>
  <c r="T25" i="24"/>
  <c r="W25" i="24" s="1"/>
  <c r="AM25" i="24" s="1"/>
  <c r="W23" i="24"/>
  <c r="U46" i="24"/>
  <c r="AL46" i="24"/>
  <c r="S46" i="24"/>
  <c r="T16" i="24"/>
  <c r="W16" i="24" s="1"/>
  <c r="AM16" i="24" s="1"/>
  <c r="S31" i="24"/>
  <c r="T31" i="24" s="1"/>
  <c r="T40" i="24"/>
  <c r="W40" i="24" s="1"/>
  <c r="AM40" i="24" s="1"/>
  <c r="S50" i="24"/>
  <c r="T50" i="24" s="1"/>
  <c r="AL50" i="24"/>
  <c r="U50" i="24"/>
  <c r="T39" i="24"/>
  <c r="W39" i="24" s="1"/>
  <c r="AM39" i="24" s="1"/>
  <c r="W8" i="24"/>
  <c r="AM8" i="24" s="1"/>
  <c r="S48" i="24"/>
  <c r="AL48" i="24"/>
  <c r="U48" i="24"/>
  <c r="U31" i="24"/>
  <c r="U15" i="24"/>
  <c r="AL15" i="24"/>
  <c r="S15" i="24"/>
  <c r="T34" i="24"/>
  <c r="W34" i="24" s="1"/>
  <c r="AM34" i="24" s="1"/>
  <c r="U37" i="24"/>
  <c r="AL37" i="24"/>
  <c r="S37" i="24"/>
  <c r="S26" i="24"/>
  <c r="T26" i="24" s="1"/>
  <c r="AL26" i="24"/>
  <c r="U26" i="24"/>
  <c r="S47" i="24"/>
  <c r="U47" i="24"/>
  <c r="AL47" i="24"/>
  <c r="T20" i="24"/>
  <c r="W20" i="24" s="1"/>
  <c r="AM20" i="24" s="1"/>
  <c r="AJ51" i="24"/>
  <c r="AL32" i="24"/>
  <c r="U32" i="24"/>
  <c r="S32" i="24"/>
  <c r="S43" i="24"/>
  <c r="AL43" i="24"/>
  <c r="U43" i="24"/>
  <c r="T42" i="24"/>
  <c r="W42" i="24" s="1"/>
  <c r="AM42" i="24" s="1"/>
  <c r="T13" i="24"/>
  <c r="W13" i="24" s="1"/>
  <c r="AM13" i="24" s="1"/>
  <c r="U5" i="24"/>
  <c r="S5" i="24"/>
  <c r="AL5" i="24"/>
  <c r="Q51" i="24"/>
  <c r="U19" i="24"/>
  <c r="AL19" i="24"/>
  <c r="S19" i="24"/>
  <c r="AL7" i="24"/>
  <c r="U7" i="24"/>
  <c r="S7" i="24"/>
  <c r="AK51" i="24"/>
  <c r="L51" i="24"/>
  <c r="S10" i="24"/>
  <c r="U10" i="24"/>
  <c r="AL10" i="24"/>
  <c r="T9" i="24"/>
  <c r="W9" i="24" s="1"/>
  <c r="AM9" i="24" s="1"/>
  <c r="W12" i="24" l="1"/>
  <c r="AM12" i="24" s="1"/>
  <c r="W41" i="24"/>
  <c r="AM41" i="24" s="1"/>
  <c r="W33" i="24"/>
  <c r="AM33" i="24" s="1"/>
  <c r="W14" i="24"/>
  <c r="AM14" i="24" s="1"/>
  <c r="W31" i="24"/>
  <c r="AM31" i="24" s="1"/>
  <c r="T46" i="24"/>
  <c r="W46" i="24" s="1"/>
  <c r="AM46" i="24" s="1"/>
  <c r="W50" i="24"/>
  <c r="AM50" i="24" s="1"/>
  <c r="W26" i="24"/>
  <c r="AM26" i="24" s="1"/>
  <c r="T15" i="24"/>
  <c r="W15" i="24" s="1"/>
  <c r="AM15" i="24" s="1"/>
  <c r="T48" i="24"/>
  <c r="W48" i="24" s="1"/>
  <c r="AM48" i="24" s="1"/>
  <c r="T37" i="24"/>
  <c r="W37" i="24" s="1"/>
  <c r="AM37" i="24" s="1"/>
  <c r="T5" i="24"/>
  <c r="W5" i="24" s="1"/>
  <c r="S51" i="24"/>
  <c r="T7" i="24"/>
  <c r="W7" i="24" s="1"/>
  <c r="AM7" i="24" s="1"/>
  <c r="U51" i="24"/>
  <c r="T43" i="24"/>
  <c r="W43" i="24" s="1"/>
  <c r="AM43" i="24" s="1"/>
  <c r="T47" i="24"/>
  <c r="W47" i="24" s="1"/>
  <c r="AM47" i="24" s="1"/>
  <c r="T10" i="24"/>
  <c r="W10" i="24" s="1"/>
  <c r="AM10" i="24" s="1"/>
  <c r="T19" i="24"/>
  <c r="W19" i="24" s="1"/>
  <c r="AM19" i="24" s="1"/>
  <c r="AL51" i="24"/>
  <c r="T32" i="24"/>
  <c r="W32" i="24" s="1"/>
  <c r="AM32" i="24" s="1"/>
  <c r="AM5" i="24" l="1"/>
  <c r="W51" i="24"/>
  <c r="T51" i="24"/>
</calcChain>
</file>

<file path=xl/sharedStrings.xml><?xml version="1.0" encoding="utf-8"?>
<sst xmlns="http://schemas.openxmlformats.org/spreadsheetml/2006/main" count="3812" uniqueCount="1083">
  <si>
    <t>Číslo</t>
  </si>
  <si>
    <t>Jednotka výkonu podle § 1 vyhlášky č. 492 / 2005 Sb.,
o krajských normativech</t>
  </si>
  <si>
    <t>Kód</t>
  </si>
  <si>
    <t>Členění</t>
  </si>
  <si>
    <t>Kategorie</t>
  </si>
  <si>
    <t>Pozn.</t>
  </si>
  <si>
    <r>
      <t>N</t>
    </r>
    <r>
      <rPr>
        <b/>
        <vertAlign val="subscript"/>
        <sz val="10"/>
        <rFont val="Times New Roman"/>
        <family val="1"/>
        <charset val="238"/>
      </rPr>
      <t>P</t>
    </r>
  </si>
  <si>
    <t>Np=Ž*VP/H z komp.</t>
  </si>
  <si>
    <r>
      <t>N</t>
    </r>
    <r>
      <rPr>
        <b/>
        <vertAlign val="subscript"/>
        <sz val="10"/>
        <rFont val="Times New Roman"/>
        <family val="1"/>
        <charset val="238"/>
      </rPr>
      <t>O</t>
    </r>
  </si>
  <si>
    <t>ONIV</t>
  </si>
  <si>
    <t>K1</t>
  </si>
  <si>
    <t>K2</t>
  </si>
  <si>
    <t>K3</t>
  </si>
  <si>
    <t>K4</t>
  </si>
  <si>
    <t>NIV na žáka Kč</t>
  </si>
  <si>
    <t>MP na žáka Kč</t>
  </si>
  <si>
    <t>H</t>
  </si>
  <si>
    <t>Ž</t>
  </si>
  <si>
    <t>VP</t>
  </si>
  <si>
    <t>hod/týden</t>
  </si>
  <si>
    <t>žáků/třídu</t>
  </si>
  <si>
    <t>1 dítě v mateřské škole podle písm. a) - celodenní provoz</t>
  </si>
  <si>
    <t>do 15</t>
  </si>
  <si>
    <t>1 dítě v mateřské škole podle písm. a) - polodenní provoz</t>
  </si>
  <si>
    <t>1 dítě v mateřské škole podle písm. b) - 4 hodiny denně</t>
  </si>
  <si>
    <t>16-25</t>
  </si>
  <si>
    <t>26-50</t>
  </si>
  <si>
    <t>51-75</t>
  </si>
  <si>
    <t>od 76</t>
  </si>
  <si>
    <t>Mateřská škola se ZP</t>
  </si>
  <si>
    <t>pro školy s dětmi se zdravotním postižením</t>
  </si>
  <si>
    <t>1 žák v základní škole tvořené pouze třídami prvního stupně podle písm. d)</t>
  </si>
  <si>
    <t>ZŠ - I. stupeň</t>
  </si>
  <si>
    <t>do 25</t>
  </si>
  <si>
    <t>76-100</t>
  </si>
  <si>
    <t>od 101</t>
  </si>
  <si>
    <t>1 žák v prvním stupni základní školy tvořené oběma stupni podle písm. e)</t>
  </si>
  <si>
    <t>ZŠ s oběma stupni - I. stupeň</t>
  </si>
  <si>
    <t>do 50</t>
  </si>
  <si>
    <t>51-100</t>
  </si>
  <si>
    <t>101-150</t>
  </si>
  <si>
    <t>151-200</t>
  </si>
  <si>
    <t>201-250</t>
  </si>
  <si>
    <t>251-300</t>
  </si>
  <si>
    <t>od 301</t>
  </si>
  <si>
    <t>1 žák ve druhém stupni základní školy tvořené oběma stupni podle písm. f)</t>
  </si>
  <si>
    <t>ZŠ s oběma stupni - II. stupeň</t>
  </si>
  <si>
    <t>do 100</t>
  </si>
  <si>
    <t>301-350</t>
  </si>
  <si>
    <t>351-400</t>
  </si>
  <si>
    <t>od 401</t>
  </si>
  <si>
    <t>1 žák v základní škole tvořené oběma stupni podle písm. e) a f) - provozní</t>
  </si>
  <si>
    <t>ZŠ s oběma stupni - provozní</t>
  </si>
  <si>
    <t>do 150</t>
  </si>
  <si>
    <t>151-300</t>
  </si>
  <si>
    <t>301-500</t>
  </si>
  <si>
    <t>od 501</t>
  </si>
  <si>
    <t>1 žák v základní škole tvořené oběma stupni podle písm. e) a f)</t>
  </si>
  <si>
    <t>Základní škola se ZP</t>
  </si>
  <si>
    <t>pro školy se žáky se zdravotním postižením</t>
  </si>
  <si>
    <t>1 žák kursu pro získání základního vzdělání podle písm. j)</t>
  </si>
  <si>
    <t>Kurs pro získání základního vzdělání</t>
  </si>
  <si>
    <t>1 žák kursu pro získání základů vzdělání podle písm. j)</t>
  </si>
  <si>
    <t>Kurs pro získání základů vzdělání</t>
  </si>
  <si>
    <t>1 žák v základní škole speciální podle písm. g)</t>
  </si>
  <si>
    <t>ZŠ speciální</t>
  </si>
  <si>
    <t>ZŠ speciální při ÚSP, při stacionáři</t>
  </si>
  <si>
    <t>1 dítě v přípravné třídě základní školy podle písm. h)</t>
  </si>
  <si>
    <t>Přípravná třída</t>
  </si>
  <si>
    <t>v posl. roce před zah. pov. šk. doch.</t>
  </si>
  <si>
    <t>1 dítě ve školském účelovém zařízení, které poskytuje přípravu na vzdělávání v ZŠ speciální podle písm. r)</t>
  </si>
  <si>
    <t>Přípravný ročník ZŠ speciální</t>
  </si>
  <si>
    <t>1 žák ve školní družině, který je přijat k pravidelné denní docházce podle písm. q)</t>
  </si>
  <si>
    <t>Školní družina</t>
  </si>
  <si>
    <t>1 dítě v mateřské škole s internátním provozem podle písm. c)</t>
  </si>
  <si>
    <t>Mateřská škola internátní</t>
  </si>
  <si>
    <t>bez postižení</t>
  </si>
  <si>
    <t>1 ubytovaný v internátě, který se zároveň vzdělává v ZŠ spec. podle písm. u) bod 1 - MŠ</t>
  </si>
  <si>
    <t>Internát spec., těž. zdrav. post.</t>
  </si>
  <si>
    <t>MŠ</t>
  </si>
  <si>
    <t>1 ubytovaný v internátě, který se zároveň vzdělává v ZŠ spec. podle písm. u) bod 1 - ZŠ</t>
  </si>
  <si>
    <t>ZŠ</t>
  </si>
  <si>
    <t>1 ubytovaný v internátě, který se zároveň vzdělává v ZŠ spec. podle písm. u) bod 1 - SŠ</t>
  </si>
  <si>
    <t>SŠ</t>
  </si>
  <si>
    <t>1 ubytovaný v internátě, který se zároveň vzdělává ve škole pro děti nebo žáky s jiným než těž. zdrav. post. podle písm. u) bod 2 - MŠ</t>
  </si>
  <si>
    <t xml:space="preserve">Internát ostatní </t>
  </si>
  <si>
    <t>1 ubytovaný v internátě, který se zároveň vzdělává ve škole pro děti nebo žáky s jiným než těž. zdrav. post. podle písm. u) bod 2 - ZŠ</t>
  </si>
  <si>
    <t>Internát ostatní</t>
  </si>
  <si>
    <t>1 ubytovaný v internátě, který se zároveň vzdělává ve škole pro děti nebo žáky s jiným než těž. zdrav. post. podle písm. u) bod 2 - SŠ</t>
  </si>
  <si>
    <t>1 ubytovaný v DM, který se zároveň vzdělává ve SŠ nebo konzervatoři podle písm. t) bod 1</t>
  </si>
  <si>
    <t>DM ubyt. SŠ, KON</t>
  </si>
  <si>
    <t>do 309</t>
  </si>
  <si>
    <t>od 310</t>
  </si>
  <si>
    <t>samost. DM</t>
  </si>
  <si>
    <t>1 ubytovaný v DM, který se zároveň vzdělává ve VOŠ podle písm. t) bod 2</t>
  </si>
  <si>
    <t>DM ubyt. VOŠ</t>
  </si>
  <si>
    <t>1 stravovaný podle písm. s) bod 3 a 4 - alespoň 2 jídla</t>
  </si>
  <si>
    <t>Celodenní stravování</t>
  </si>
  <si>
    <t>1 stravovaný podle písm. s) bod 3 a 4 - alespoň 2 jídla - vývařovna</t>
  </si>
  <si>
    <t>Celod. strav. - vývařovna pro 1111</t>
  </si>
  <si>
    <t>0,70x</t>
  </si>
  <si>
    <t>1 stravovaný podle písm. s) bod 3 a 4 - alespoň 2 jídla - výdejna</t>
  </si>
  <si>
    <t>Celod. strav. - výdejna</t>
  </si>
  <si>
    <t>0,30x</t>
  </si>
  <si>
    <t>1 stravovaný ve ŠJ, který se zároveň vzdělává v MŠ písm.s) bod 2</t>
  </si>
  <si>
    <t xml:space="preserve">Školní jídelna MŠ </t>
  </si>
  <si>
    <t>do 20</t>
  </si>
  <si>
    <t>1 stravovaný ve ŠJ - vývařovně, který se zároveň vzdělává v MŠ (b.2)</t>
  </si>
  <si>
    <t>ŠJ MŠ - vývařovna pro 1111</t>
  </si>
  <si>
    <t>0,65x</t>
  </si>
  <si>
    <t>1 stravovaný ve ŠJ - výdejně, který se zároveň vzdělává v MŠ (b.2)</t>
  </si>
  <si>
    <t>ŠJ MŠ - výdejna</t>
  </si>
  <si>
    <t>0,35x</t>
  </si>
  <si>
    <t>1 stravovaný ve ŠJ, který se zároveň vzdělává v MŠ písm.s) bod 1</t>
  </si>
  <si>
    <t>Školní jídelna MŠ - oběd</t>
  </si>
  <si>
    <t>1 stravovaný ve ŠJ - vývařovně, který se zároveň vzdělává v MŠ (b.1)</t>
  </si>
  <si>
    <t>ŠJ MŠ - vývařovna pro 1111 - oběd</t>
  </si>
  <si>
    <t xml:space="preserve">1 stravovaný ve ŠJ - výdejně, který se zároveň vzdělává v MŠ (b.1) </t>
  </si>
  <si>
    <t>ŠJ MŠ - výdejna - oběd</t>
  </si>
  <si>
    <t>Školní jídelna MŠ</t>
  </si>
  <si>
    <t>21-50</t>
  </si>
  <si>
    <t>1 stravovaný ve ŠJ, který se zároveň vzdělává v ZŠ</t>
  </si>
  <si>
    <t>Školní jídelna ZŠ</t>
  </si>
  <si>
    <t>1 stravovaný ve ŠJ - vývařovně, který se zároveň vzdělává v ZŠ</t>
  </si>
  <si>
    <t>ŠJ ZŠ - vývařovna pro 1111</t>
  </si>
  <si>
    <t>1 stravovaný ve ŠJ - výdejně, který se zároveň vzdělává v ZŠ</t>
  </si>
  <si>
    <t>ŠJ ZŠ - výdejna</t>
  </si>
  <si>
    <t>101-300</t>
  </si>
  <si>
    <t>1 stravovaný ve ŠJ, který se zároveň nevzdělává v MŠ ani v ZŠ</t>
  </si>
  <si>
    <t>Školní jídelna SŠ</t>
  </si>
  <si>
    <t xml:space="preserve">1 stravovaný ve ŠJ - vývařovně, který se zár. nevzděl. v MŠ ani v ZŠ </t>
  </si>
  <si>
    <t>ŠJ SŠ - vývařovna pro 1111</t>
  </si>
  <si>
    <t>1 stravovaný ve ŠJ - výdejně, který se zár. nevzděl. v MŠ ani v ZŠ</t>
  </si>
  <si>
    <t>ŠJ SŠ - výdejna</t>
  </si>
  <si>
    <t>1 žák v uměleckém oboru ZUŠ podle písm. k), hudební obor - individuální výuka</t>
  </si>
  <si>
    <t>ZUŠ - hudební individuální</t>
  </si>
  <si>
    <t>1 žák v uměleckém oboru ZUŠ podle písm. k), hudební obor - kolektivní výuka</t>
  </si>
  <si>
    <t>ZUŠ - hudební kolektivní</t>
  </si>
  <si>
    <t>1 žák v uměleckém oboru ZUŠ podle písm. k), literárně dramatický obor</t>
  </si>
  <si>
    <t>ZUŠ - literárně dramatický</t>
  </si>
  <si>
    <t>1 žák v uměleckém oboru ZUŠ podle písm. k), taneční obor</t>
  </si>
  <si>
    <t>ZUŠ - taneční</t>
  </si>
  <si>
    <t>1 žák v uměleckém oboru ZUŠ podle písm. k), výtvarný obor</t>
  </si>
  <si>
    <t>ZUŠ - výtvarný</t>
  </si>
  <si>
    <t>1 žák v oboru vzdělání ve střední škole v denní formě studia podle písm. i)</t>
  </si>
  <si>
    <t>1601M01</t>
  </si>
  <si>
    <t>Ekologie a životní prostředí</t>
  </si>
  <si>
    <t>H2</t>
  </si>
  <si>
    <t>1601M001</t>
  </si>
  <si>
    <t>Ochrana a tvorba životního prostředí</t>
  </si>
  <si>
    <t>1601M004</t>
  </si>
  <si>
    <t>Ekologie a ochrana krajiny</t>
  </si>
  <si>
    <t>1602M001</t>
  </si>
  <si>
    <t>Průmyslová ekologie</t>
  </si>
  <si>
    <t>1820M01</t>
  </si>
  <si>
    <t>Informační technologie</t>
  </si>
  <si>
    <t>F2, K1</t>
  </si>
  <si>
    <t>Strojírenství</t>
  </si>
  <si>
    <t>F2</t>
  </si>
  <si>
    <t>2341M01</t>
  </si>
  <si>
    <t>2343L506</t>
  </si>
  <si>
    <t>Provozní technika</t>
  </si>
  <si>
    <t>2345M01</t>
  </si>
  <si>
    <t>Dopravní prostředky</t>
  </si>
  <si>
    <t>ŘO B, C</t>
  </si>
  <si>
    <t>G3</t>
  </si>
  <si>
    <t>2641L501</t>
  </si>
  <si>
    <t>Elektrotechnika</t>
  </si>
  <si>
    <t>2641L506</t>
  </si>
  <si>
    <t>Provozní elektrotechnika</t>
  </si>
  <si>
    <t>2641M01</t>
  </si>
  <si>
    <t>F2/1</t>
  </si>
  <si>
    <t>2645L503</t>
  </si>
  <si>
    <t>Zařízení sdělovací techniky</t>
  </si>
  <si>
    <t>2645M01</t>
  </si>
  <si>
    <t>Telekomunikace</t>
  </si>
  <si>
    <t>2647M003</t>
  </si>
  <si>
    <t>Informační technologie - aplikace osobních počítačů</t>
  </si>
  <si>
    <t>2844M01</t>
  </si>
  <si>
    <t>Aplikovaná chemie</t>
  </si>
  <si>
    <t>J5chem.</t>
  </si>
  <si>
    <t>Analýza potravin</t>
  </si>
  <si>
    <t>2942M01</t>
  </si>
  <si>
    <t>3141M01</t>
  </si>
  <si>
    <t>Textilnictví</t>
  </si>
  <si>
    <t>Oděvnictví</t>
  </si>
  <si>
    <t>3342L502</t>
  </si>
  <si>
    <t>Dřevařská a nábytkářská výroba</t>
  </si>
  <si>
    <t>3342M01</t>
  </si>
  <si>
    <t>Nábytkářská a dřevařská výroba</t>
  </si>
  <si>
    <t>3441M001</t>
  </si>
  <si>
    <t>Polygrafie</t>
  </si>
  <si>
    <t>3442M001</t>
  </si>
  <si>
    <t>Obalová technika</t>
  </si>
  <si>
    <t>3643M001</t>
  </si>
  <si>
    <t>Stavební materiály</t>
  </si>
  <si>
    <t>3644L502</t>
  </si>
  <si>
    <t>Stavební provoz</t>
  </si>
  <si>
    <t>3645M002</t>
  </si>
  <si>
    <t>Technická zařízení budov</t>
  </si>
  <si>
    <t>3646M002</t>
  </si>
  <si>
    <t>Geodézie - geodézie</t>
  </si>
  <si>
    <t>Stavebnictví</t>
  </si>
  <si>
    <t>3647M01</t>
  </si>
  <si>
    <t>3741L503</t>
  </si>
  <si>
    <t>Dopravní provoz</t>
  </si>
  <si>
    <t>3741M006</t>
  </si>
  <si>
    <t>Provoz a ekonomika dopravy</t>
  </si>
  <si>
    <t>ŘO B</t>
  </si>
  <si>
    <t>3742L501</t>
  </si>
  <si>
    <t>Poštovní provoz</t>
  </si>
  <si>
    <t>3742M01</t>
  </si>
  <si>
    <t>Logistické a finanční služby</t>
  </si>
  <si>
    <t>ŘO B, T</t>
  </si>
  <si>
    <t>Agropodnikání</t>
  </si>
  <si>
    <t>4141M01</t>
  </si>
  <si>
    <t>Vinohradnictví</t>
  </si>
  <si>
    <t>ŘO T</t>
  </si>
  <si>
    <t>4142M01</t>
  </si>
  <si>
    <t>4144L501</t>
  </si>
  <si>
    <t>Zahradnictví</t>
  </si>
  <si>
    <t>4144M01</t>
  </si>
  <si>
    <t>Mechanizace zemědělství a lesního hospodářství</t>
  </si>
  <si>
    <t>U1</t>
  </si>
  <si>
    <t>Mechanizace a služby</t>
  </si>
  <si>
    <t>ŘO B, C, T</t>
  </si>
  <si>
    <t>4145M01</t>
  </si>
  <si>
    <t>4341M01</t>
  </si>
  <si>
    <t>Veterinářství</t>
  </si>
  <si>
    <t>Zubní instrumentářka</t>
  </si>
  <si>
    <t>S2</t>
  </si>
  <si>
    <t>5341M01</t>
  </si>
  <si>
    <t>Zdravotnický asistent</t>
  </si>
  <si>
    <t>S1</t>
  </si>
  <si>
    <t>5341M007</t>
  </si>
  <si>
    <t>5341M008</t>
  </si>
  <si>
    <t>Nutriční asistent</t>
  </si>
  <si>
    <t>J3</t>
  </si>
  <si>
    <t>5343M005</t>
  </si>
  <si>
    <t>Laboratorní asistent</t>
  </si>
  <si>
    <t>5344M006</t>
  </si>
  <si>
    <t>Oční technik bez získání způsobilosti zdravotnického pracovníka</t>
  </si>
  <si>
    <t>J5</t>
  </si>
  <si>
    <t>5344M007</t>
  </si>
  <si>
    <t>Asistent zubního technika</t>
  </si>
  <si>
    <t>T3</t>
  </si>
  <si>
    <t>6341M01</t>
  </si>
  <si>
    <t>Ekonomika a podnikání</t>
  </si>
  <si>
    <t>F1, K1</t>
  </si>
  <si>
    <t>6341M02</t>
  </si>
  <si>
    <t>Obchodní akademie</t>
  </si>
  <si>
    <t>6341M004</t>
  </si>
  <si>
    <t>6341M040</t>
  </si>
  <si>
    <t>Informatika v ekonomice</t>
  </si>
  <si>
    <t>6351J001</t>
  </si>
  <si>
    <t>Obchodní škola</t>
  </si>
  <si>
    <t>6441L524</t>
  </si>
  <si>
    <t>Podnikání</t>
  </si>
  <si>
    <t>F1</t>
  </si>
  <si>
    <t>6541L504</t>
  </si>
  <si>
    <t>Společné stravování</t>
  </si>
  <si>
    <t>J2</t>
  </si>
  <si>
    <t>6542M01</t>
  </si>
  <si>
    <t>Hotelnictví</t>
  </si>
  <si>
    <t>6542M02</t>
  </si>
  <si>
    <t>Cestovní ruch</t>
  </si>
  <si>
    <t>6641L501</t>
  </si>
  <si>
    <t>Provoz obchodu</t>
  </si>
  <si>
    <t>Propagace</t>
  </si>
  <si>
    <t>G1</t>
  </si>
  <si>
    <t>6843M001</t>
  </si>
  <si>
    <t>Veřejnosprávní činnost</t>
  </si>
  <si>
    <t>6843M01</t>
  </si>
  <si>
    <t>7241M001</t>
  </si>
  <si>
    <t>Knihovnické a informační systémy a služby</t>
  </si>
  <si>
    <t>7241M002</t>
  </si>
  <si>
    <t>Metody a technika informační práce</t>
  </si>
  <si>
    <t>7531L501</t>
  </si>
  <si>
    <t>Vychovatelství pro ústavy sociální péče</t>
  </si>
  <si>
    <t>G2</t>
  </si>
  <si>
    <t>7531M005</t>
  </si>
  <si>
    <t>Předškolní a mimoškolní pedagogika</t>
  </si>
  <si>
    <t>W1</t>
  </si>
  <si>
    <t>7541M003</t>
  </si>
  <si>
    <t>Sociální péče - pečovatelská činnost</t>
  </si>
  <si>
    <t>7541M004</t>
  </si>
  <si>
    <t>Sociální péče - sociálně správní činnost</t>
  </si>
  <si>
    <t>7541M012</t>
  </si>
  <si>
    <t>Výchovná a humanitární činnost - sociálně výchovná činnost</t>
  </si>
  <si>
    <t>Technické lyceum</t>
  </si>
  <si>
    <t>E1</t>
  </si>
  <si>
    <t>7842M01</t>
  </si>
  <si>
    <t>Ekonomické lyceum</t>
  </si>
  <si>
    <t>7842M02</t>
  </si>
  <si>
    <t>7842M003</t>
  </si>
  <si>
    <t>Pedagogické lyceum</t>
  </si>
  <si>
    <t>7842M04</t>
  </si>
  <si>
    <t>Zdravotnické lyceum</t>
  </si>
  <si>
    <t>7842M005</t>
  </si>
  <si>
    <t>7842M006</t>
  </si>
  <si>
    <t>Přírodovědné lyceum</t>
  </si>
  <si>
    <t>7862C001</t>
  </si>
  <si>
    <t>Praktická škola jednoletá</t>
  </si>
  <si>
    <t>7862C002</t>
  </si>
  <si>
    <t>Praktická škola dvouletá</t>
  </si>
  <si>
    <t>7941K41</t>
  </si>
  <si>
    <t>Gymnázium</t>
  </si>
  <si>
    <t>7942K41</t>
  </si>
  <si>
    <t>Gymnázium se sportovní přípravou</t>
  </si>
  <si>
    <t>7941K61</t>
  </si>
  <si>
    <t>nižší st.</t>
  </si>
  <si>
    <t>C1</t>
  </si>
  <si>
    <t>7941K605</t>
  </si>
  <si>
    <t>Gymnázium - programování (6leté)</t>
  </si>
  <si>
    <t>7941K608</t>
  </si>
  <si>
    <t>Gymnázium - živé jazyky (6leté)</t>
  </si>
  <si>
    <t>vyšší st.</t>
  </si>
  <si>
    <t>D1</t>
  </si>
  <si>
    <t>7941K610</t>
  </si>
  <si>
    <t>Gymnázium - vybrané předměty v cizím jazyce (6leté)</t>
  </si>
  <si>
    <t>7941K613</t>
  </si>
  <si>
    <t>Gymnázium - tělesná výchova (6leté)</t>
  </si>
  <si>
    <t>7942K61</t>
  </si>
  <si>
    <t>7941K620</t>
  </si>
  <si>
    <t>Gymnázium - sportovní příprava (6leté)</t>
  </si>
  <si>
    <t>7941K81</t>
  </si>
  <si>
    <t>7941K801</t>
  </si>
  <si>
    <t>Gymnázium - všeobecné (8leté)</t>
  </si>
  <si>
    <t>7941K809</t>
  </si>
  <si>
    <t>Gymnázium - klasické jazyky (8leté)</t>
  </si>
  <si>
    <t>8241M001</t>
  </si>
  <si>
    <t>Užitá malba</t>
  </si>
  <si>
    <t>UMP1</t>
  </si>
  <si>
    <t>Užitá fotografie a média</t>
  </si>
  <si>
    <t>8241M007</t>
  </si>
  <si>
    <t>Propagační výtvarnictví - propagační grafika</t>
  </si>
  <si>
    <t>8241M008</t>
  </si>
  <si>
    <t>Propagační výtvarnictví - výstavnictví</t>
  </si>
  <si>
    <t>8241M010</t>
  </si>
  <si>
    <t>Propagační výtvarnictví - vědecká kresba a ilustrace</t>
  </si>
  <si>
    <t>8241M05</t>
  </si>
  <si>
    <t>Grafický design</t>
  </si>
  <si>
    <t>8241M06</t>
  </si>
  <si>
    <t>Výtvarné zpracování kovů a drahých kamenů</t>
  </si>
  <si>
    <t>UMP2</t>
  </si>
  <si>
    <t>Modelářství a návrhářství oděvů</t>
  </si>
  <si>
    <t>8241M07</t>
  </si>
  <si>
    <t>8241M11</t>
  </si>
  <si>
    <t>Design interiéru</t>
  </si>
  <si>
    <t>8241M034</t>
  </si>
  <si>
    <t>Tvarování průmyslových výrobků - průmyslový design</t>
  </si>
  <si>
    <t>8241M037</t>
  </si>
  <si>
    <t>Výtvarné zpracování keramiky a porcelánu - vytváření keramiky</t>
  </si>
  <si>
    <t>8241M050</t>
  </si>
  <si>
    <t>Textilní výtvarnictví - pletařská tvorba</t>
  </si>
  <si>
    <t>1 žák v oboru vzdělání v konzervatoři v denní formě studia podle písm. i)</t>
  </si>
  <si>
    <t>8244N001</t>
  </si>
  <si>
    <t>Hudba</t>
  </si>
  <si>
    <t>KON</t>
  </si>
  <si>
    <t>8245N001</t>
  </si>
  <si>
    <t>Zpěv</t>
  </si>
  <si>
    <t>8246N001</t>
  </si>
  <si>
    <t>Tanec</t>
  </si>
  <si>
    <t>TKON</t>
  </si>
  <si>
    <t>8247N001</t>
  </si>
  <si>
    <t>Hudebně dramatické umění</t>
  </si>
  <si>
    <t>2345L001</t>
  </si>
  <si>
    <t>Mechanik seřizovač</t>
  </si>
  <si>
    <t>TV</t>
  </si>
  <si>
    <t>T7</t>
  </si>
  <si>
    <t>OV</t>
  </si>
  <si>
    <t>OV2, Z2</t>
  </si>
  <si>
    <t>2345L005</t>
  </si>
  <si>
    <t>Mechanik číslicově řízených strojů</t>
  </si>
  <si>
    <t>OV12, Z2</t>
  </si>
  <si>
    <t>2351E004</t>
  </si>
  <si>
    <t>Zámečnické práce a údržba</t>
  </si>
  <si>
    <t>T1</t>
  </si>
  <si>
    <t>OV6, Z1</t>
  </si>
  <si>
    <t>T4</t>
  </si>
  <si>
    <t>OV3, Z1</t>
  </si>
  <si>
    <t>2351H01</t>
  </si>
  <si>
    <t>Strojní mechanik</t>
  </si>
  <si>
    <t>T2</t>
  </si>
  <si>
    <t>Nástrojař</t>
  </si>
  <si>
    <t>2352H01</t>
  </si>
  <si>
    <t>OV, ŘO B</t>
  </si>
  <si>
    <t>2355H02</t>
  </si>
  <si>
    <t>Karosář</t>
  </si>
  <si>
    <t>Obráběč kovů</t>
  </si>
  <si>
    <t>2356H01</t>
  </si>
  <si>
    <t>OV3, Z3</t>
  </si>
  <si>
    <t>2361H01</t>
  </si>
  <si>
    <t>Autolakýrník</t>
  </si>
  <si>
    <t>2364E003</t>
  </si>
  <si>
    <t>Strojně montážní práce - automontážní práce</t>
  </si>
  <si>
    <t>OV6, Z2</t>
  </si>
  <si>
    <t>OV, ŘO B, C</t>
  </si>
  <si>
    <t>OV13, Z2</t>
  </si>
  <si>
    <t>2368H01</t>
  </si>
  <si>
    <t>Mechanik opravář motorových vozidel</t>
  </si>
  <si>
    <t>2369H001</t>
  </si>
  <si>
    <t>Puškař</t>
  </si>
  <si>
    <t>2641L01</t>
  </si>
  <si>
    <t>Mechanik elektrotechnik</t>
  </si>
  <si>
    <t>T8</t>
  </si>
  <si>
    <t>OV11, Z2</t>
  </si>
  <si>
    <t>2642L001</t>
  </si>
  <si>
    <t>Mechanik silnoproudých zařízení</t>
  </si>
  <si>
    <t>2643L001</t>
  </si>
  <si>
    <t>Mechanik elektronik</t>
  </si>
  <si>
    <t>2651E001</t>
  </si>
  <si>
    <t>Elektrotechnické a strojně montážní práce</t>
  </si>
  <si>
    <t>2651H01</t>
  </si>
  <si>
    <t>Elektrikář</t>
  </si>
  <si>
    <t>T6</t>
  </si>
  <si>
    <t>2651H02</t>
  </si>
  <si>
    <t>Elektrikář - silnoproud</t>
  </si>
  <si>
    <t>2652H01</t>
  </si>
  <si>
    <t>Elektromechanik pro zařízení a přístroje</t>
  </si>
  <si>
    <t>Autoelektrikář</t>
  </si>
  <si>
    <t>OV3, Z2</t>
  </si>
  <si>
    <t>2657H01</t>
  </si>
  <si>
    <t>Spojový mechanik</t>
  </si>
  <si>
    <t>2659H01</t>
  </si>
  <si>
    <t>2951E01</t>
  </si>
  <si>
    <t>Potravinářská výroba</t>
  </si>
  <si>
    <t>OV5, Z3</t>
  </si>
  <si>
    <t>Pekař</t>
  </si>
  <si>
    <t>OV14, Z3</t>
  </si>
  <si>
    <t>2953H01</t>
  </si>
  <si>
    <t>OV4, Z3</t>
  </si>
  <si>
    <t>2954H01</t>
  </si>
  <si>
    <t>Cukrář</t>
  </si>
  <si>
    <t>Řezník - uzenář</t>
  </si>
  <si>
    <t>2956H01</t>
  </si>
  <si>
    <t>OV2, Z3</t>
  </si>
  <si>
    <t>3143L01</t>
  </si>
  <si>
    <t>Oděvní technik</t>
  </si>
  <si>
    <t>Šití oděvů</t>
  </si>
  <si>
    <t>OV6, Z3</t>
  </si>
  <si>
    <t>OV7, Z2</t>
  </si>
  <si>
    <t>3252H001</t>
  </si>
  <si>
    <t>Brašnář</t>
  </si>
  <si>
    <t>OV5, Z2</t>
  </si>
  <si>
    <t>3341L006</t>
  </si>
  <si>
    <t>Operátor dřevařské a nábytkářské výroby</t>
  </si>
  <si>
    <t>3356E004</t>
  </si>
  <si>
    <t>Tesařské a truhlářské práce - truhlářské práce ve stavebnictví</t>
  </si>
  <si>
    <t>Truhlář</t>
  </si>
  <si>
    <t>T5</t>
  </si>
  <si>
    <t>OV15, Z3</t>
  </si>
  <si>
    <t>3356H01</t>
  </si>
  <si>
    <t>Zpracovatel přírodních pletiv</t>
  </si>
  <si>
    <t>Čalouník</t>
  </si>
  <si>
    <t>3359H01</t>
  </si>
  <si>
    <t>Tiskař na polygrafických strojích</t>
  </si>
  <si>
    <t>OV15, Z1</t>
  </si>
  <si>
    <t>3452L001</t>
  </si>
  <si>
    <t>Reprodukční grafik</t>
  </si>
  <si>
    <t>3453L002</t>
  </si>
  <si>
    <t>Reprodukční grafik pro média</t>
  </si>
  <si>
    <t>Fotograf</t>
  </si>
  <si>
    <t>3456L01</t>
  </si>
  <si>
    <t>3457E001</t>
  </si>
  <si>
    <t>Knihařské práce</t>
  </si>
  <si>
    <t>3457L001</t>
  </si>
  <si>
    <t>Technik dokončovacího zpracování tiskovin</t>
  </si>
  <si>
    <t>Dlaždičské práce</t>
  </si>
  <si>
    <t>Instalatér</t>
  </si>
  <si>
    <t>OV14, Z2</t>
  </si>
  <si>
    <t>Mechanik plynových zařízení</t>
  </si>
  <si>
    <t>Kominík</t>
  </si>
  <si>
    <t>3657E005</t>
  </si>
  <si>
    <t>Malířské, lakýrnické a natěračské práce - malířské a natěračské práce</t>
  </si>
  <si>
    <t>3659E001</t>
  </si>
  <si>
    <t>Podlahářské práce</t>
  </si>
  <si>
    <t>Podlahář</t>
  </si>
  <si>
    <t>3659H01</t>
  </si>
  <si>
    <t>3664E002</t>
  </si>
  <si>
    <t>Tesařské a truhlářské práce - tesařské práce</t>
  </si>
  <si>
    <t>Tesař</t>
  </si>
  <si>
    <t>3664H01</t>
  </si>
  <si>
    <t>Montér suchých staveb</t>
  </si>
  <si>
    <t>3667E001</t>
  </si>
  <si>
    <t>Zednické práce</t>
  </si>
  <si>
    <t>3667H01</t>
  </si>
  <si>
    <t>Zedník</t>
  </si>
  <si>
    <t>3669E001</t>
  </si>
  <si>
    <t>Pokrývačské práce</t>
  </si>
  <si>
    <t>Pokrývač</t>
  </si>
  <si>
    <t>3669H01</t>
  </si>
  <si>
    <t>Manipulant poštovního provozu a přepravy</t>
  </si>
  <si>
    <t>OV2, Z4</t>
  </si>
  <si>
    <t>3941H01</t>
  </si>
  <si>
    <t>Malíř a lakýrník</t>
  </si>
  <si>
    <t>3941L01</t>
  </si>
  <si>
    <t>Autotronik</t>
  </si>
  <si>
    <t>3941L002</t>
  </si>
  <si>
    <t>Mechanik instalatérských a elektrotechnických zařízení budov</t>
  </si>
  <si>
    <t>4151E006</t>
  </si>
  <si>
    <t>Farmářské práce</t>
  </si>
  <si>
    <t>OV, ŘO T</t>
  </si>
  <si>
    <t>Zahradnické práce</t>
  </si>
  <si>
    <t>Zahradník</t>
  </si>
  <si>
    <t>4152H01</t>
  </si>
  <si>
    <t>Rybář</t>
  </si>
  <si>
    <t>OV, ŘO B, C, T</t>
  </si>
  <si>
    <t>OV13, Z3</t>
  </si>
  <si>
    <t>Opravářské práce</t>
  </si>
  <si>
    <t>4155H01</t>
  </si>
  <si>
    <t>Opravář zemědělských strojů</t>
  </si>
  <si>
    <t>OV1, Z4</t>
  </si>
  <si>
    <t>6541L01</t>
  </si>
  <si>
    <t>Gastronomie</t>
  </si>
  <si>
    <t>OV1, Z3</t>
  </si>
  <si>
    <t>6551H01</t>
  </si>
  <si>
    <t>Kuchař - číšník</t>
  </si>
  <si>
    <t>6641L01</t>
  </si>
  <si>
    <t>Obchodník</t>
  </si>
  <si>
    <t>Prodavačské práce</t>
  </si>
  <si>
    <t>OV7, Z4</t>
  </si>
  <si>
    <t>6651H01</t>
  </si>
  <si>
    <t>Prodavač</t>
  </si>
  <si>
    <t>OV4, Z4</t>
  </si>
  <si>
    <t>Aranžér</t>
  </si>
  <si>
    <t>6652H01</t>
  </si>
  <si>
    <t>6941L01</t>
  </si>
  <si>
    <t>Kosmetické služby</t>
  </si>
  <si>
    <t>6941L02</t>
  </si>
  <si>
    <t>Masér sportovní a rekondiční</t>
  </si>
  <si>
    <t>Kadeřník</t>
  </si>
  <si>
    <t>6951H01</t>
  </si>
  <si>
    <t>6953H003</t>
  </si>
  <si>
    <t>Provoz služeb</t>
  </si>
  <si>
    <t>OV3, Z4</t>
  </si>
  <si>
    <t>6955E005</t>
  </si>
  <si>
    <t>Práce ve zdravotnických a sociálních zařízeních - pečovatelské práce</t>
  </si>
  <si>
    <t>OV15, Z2</t>
  </si>
  <si>
    <t>8251H02</t>
  </si>
  <si>
    <t>Umělecký truhlář a řezbář</t>
  </si>
  <si>
    <t>8251H04</t>
  </si>
  <si>
    <t>Umělecký keramik</t>
  </si>
  <si>
    <t>8251L006</t>
  </si>
  <si>
    <t>Uměleckořemeslné zpracování dřeva - práce truhlářské</t>
  </si>
  <si>
    <t>8251L02</t>
  </si>
  <si>
    <t>Uměleckořemeslné zpracování dřeva</t>
  </si>
  <si>
    <t>1 student v oboru vzdělání ve vyšší odborné škole v denní formě studia podle písm. l)</t>
  </si>
  <si>
    <t>Počítačová podpora v řízení podniku</t>
  </si>
  <si>
    <t>2647N07</t>
  </si>
  <si>
    <t>Diplomovaná všeobecná sestra</t>
  </si>
  <si>
    <t>5341N11</t>
  </si>
  <si>
    <t>5341N21</t>
  </si>
  <si>
    <t>Diplomovaný zdravotnický záchranář</t>
  </si>
  <si>
    <t>5341N31</t>
  </si>
  <si>
    <t>Diplomovaná dentální hygienistka</t>
  </si>
  <si>
    <t>5341N41</t>
  </si>
  <si>
    <t>Diplomovaný nutriční terapeut</t>
  </si>
  <si>
    <t>5343N11</t>
  </si>
  <si>
    <t>Diplomovaný farmaceutický asistent</t>
  </si>
  <si>
    <t>5343N21</t>
  </si>
  <si>
    <t>Diplomovaný zdravotní laborant</t>
  </si>
  <si>
    <t>Diplomovaný zubní technik</t>
  </si>
  <si>
    <t>5344N11</t>
  </si>
  <si>
    <t>Zahraniční obchod</t>
  </si>
  <si>
    <t>6431N08</t>
  </si>
  <si>
    <t>Výrobní a obchodní management textilu</t>
  </si>
  <si>
    <t>Ekonomicko-právní činnost</t>
  </si>
  <si>
    <t>7532N01</t>
  </si>
  <si>
    <t>Sociální práce</t>
  </si>
  <si>
    <t>8241N03</t>
  </si>
  <si>
    <t>Oděvní a textilní design</t>
  </si>
  <si>
    <t>Konzervování a restaurování keramiky</t>
  </si>
  <si>
    <t>Konzervování a restaurování nábytku a nepolychromované dřevořezby</t>
  </si>
  <si>
    <t>Konzervování a restaurování malířských a dekorativních technik</t>
  </si>
  <si>
    <t>1 žák, 1 student v oborech SŠ ve školách s žáky se zdravotním postižením</t>
  </si>
  <si>
    <t>Střední škola se ZP</t>
  </si>
  <si>
    <r>
      <t>teoretické vyučování</t>
    </r>
    <r>
      <rPr>
        <sz val="10"/>
        <rFont val="Times New Roman"/>
        <family val="1"/>
        <charset val="238"/>
      </rPr>
      <t xml:space="preserve"> v učebních oborech ve školách s žáky se zdravotním postižením</t>
    </r>
  </si>
  <si>
    <t>SOU teoret. vyuč. - učeb. obory se ZP</t>
  </si>
  <si>
    <r>
      <t>praktické vyučování</t>
    </r>
    <r>
      <rPr>
        <sz val="10"/>
        <rFont val="Times New Roman"/>
        <family val="1"/>
        <charset val="238"/>
      </rPr>
      <t xml:space="preserve"> v učebních oborech ve školách s žáky se zdravotním postižením</t>
    </r>
  </si>
  <si>
    <t>SOU prakt. vyuč. - učeb. obory se ZP</t>
  </si>
  <si>
    <t>1 žák, 1 student, kterému SVČ zajišťuje naplnění volného času zájmovou činností podle písm. o)</t>
  </si>
  <si>
    <t>SVČ, DDM</t>
  </si>
  <si>
    <t>1 žák, kterému školní klub zajišťuje naplnění volného času zájmovou činností podle písm. p)</t>
  </si>
  <si>
    <t>Školní klub</t>
  </si>
  <si>
    <t>Školní klub - zdrav. post.</t>
  </si>
  <si>
    <t>1 dítě, 1 žák, 1 student,  jemuž činnost, služby, péči a pomoc poskytuje pedagogicko-psychologická poradna podle písm. m)</t>
  </si>
  <si>
    <t>Ped. - psych. poradna (PPP)</t>
  </si>
  <si>
    <t>1 dítě, 1 žák, 1 student,  jemuž činnost, služby, péči a pomoc poskytuje speciálně-pedagogické centrum podle písm. m)</t>
  </si>
  <si>
    <t>Spec. - ped. centrum (SPC)</t>
  </si>
  <si>
    <t>1 dítě, jemuž služby poskytuje středisko výchovné péče podle písm. n)</t>
  </si>
  <si>
    <t>Středisko výchovné péče (SVP)</t>
  </si>
  <si>
    <t>1 lůžko z celkové kapacity ve výchovném ústavu podle písm. v)</t>
  </si>
  <si>
    <t>Diagnostický ústav</t>
  </si>
  <si>
    <t>Výchovný ústav</t>
  </si>
  <si>
    <t>1 lůžko z celkové kapacity v dětském domově podle písm. v)</t>
  </si>
  <si>
    <t>Dětský domov internátní</t>
  </si>
  <si>
    <t>Dětský domov rodinný</t>
  </si>
  <si>
    <t xml:space="preserve"> + § 3 odst. 6 písm. a) - škola samost. zříz., třídy, odd., skupiny v běžné škole</t>
  </si>
  <si>
    <t xml:space="preserve"> + Mentální postižení</t>
  </si>
  <si>
    <t>1</t>
  </si>
  <si>
    <t xml:space="preserve"> + Těžké mentální postižení</t>
  </si>
  <si>
    <t>3</t>
  </si>
  <si>
    <t xml:space="preserve"> + Sluchové postižení</t>
  </si>
  <si>
    <t>2</t>
  </si>
  <si>
    <t xml:space="preserve"> + Těžké sluchové postižení</t>
  </si>
  <si>
    <t xml:space="preserve"> + Zrakové postižení</t>
  </si>
  <si>
    <t xml:space="preserve"> + Těžké zrakové postižení</t>
  </si>
  <si>
    <t xml:space="preserve"> + Vady řeči</t>
  </si>
  <si>
    <t xml:space="preserve"> + Vady řeči - těžké postižení</t>
  </si>
  <si>
    <t xml:space="preserve"> + Tělesné postižení</t>
  </si>
  <si>
    <t>1,5</t>
  </si>
  <si>
    <t xml:space="preserve"> + Těžké tělesné postižení</t>
  </si>
  <si>
    <t xml:space="preserve"> + Souběž. postižení více vadami</t>
  </si>
  <si>
    <t xml:space="preserve"> + Hluchoslepost</t>
  </si>
  <si>
    <t xml:space="preserve"> + Vývojové poruchy</t>
  </si>
  <si>
    <t xml:space="preserve"> + Autismus</t>
  </si>
  <si>
    <t>4</t>
  </si>
  <si>
    <t xml:space="preserve"> + Hluboké mentální postižení</t>
  </si>
  <si>
    <t xml:space="preserve"> + Vývojové poruchy učení</t>
  </si>
  <si>
    <t xml:space="preserve"> + Vývojové poruchy chování</t>
  </si>
  <si>
    <t>SOŠ</t>
  </si>
  <si>
    <t>SOU - TV</t>
  </si>
  <si>
    <t>SOU - OV</t>
  </si>
  <si>
    <t xml:space="preserve"> + § 3 odst. 6 písm. b) - individuálně integrovaní v běžné škole</t>
  </si>
  <si>
    <t>MŠ - integrace</t>
  </si>
  <si>
    <t>0,5</t>
  </si>
  <si>
    <t>ZŠ - integrace</t>
  </si>
  <si>
    <t>0,8</t>
  </si>
  <si>
    <t>0,3</t>
  </si>
  <si>
    <t>G - integrace</t>
  </si>
  <si>
    <t>SOŠ - integrace</t>
  </si>
  <si>
    <t>SOU - TV -  integrace</t>
  </si>
  <si>
    <t>SOU - OV -  integrace</t>
  </si>
  <si>
    <t>VOŠ - integrace</t>
  </si>
  <si>
    <t xml:space="preserve"> + § 3 odst. 6 písm. c) - 1 žák se zdravotním postižením v oboru vzdělání praktická škola</t>
  </si>
  <si>
    <t xml:space="preserve"> + Praktická škola jednoletá</t>
  </si>
  <si>
    <t xml:space="preserve"> + Praktická škola dvouletá</t>
  </si>
  <si>
    <t xml:space="preserve"> + § 3 odst. 6 písm. d) - 1 dítě ve škole při zdravotnickém zařízení</t>
  </si>
  <si>
    <t xml:space="preserve"> + Zdravotnické zařízení</t>
  </si>
  <si>
    <t xml:space="preserve"> + § 3 odst. 6 písm. d) - 1 žák ve škole při zdravotnickém zařízení</t>
  </si>
  <si>
    <t xml:space="preserve"> + § 3 odst. 6 písm. e) - 1 žák ve školní družině, který se zároveň vzdělává v základní škole speciální</t>
  </si>
  <si>
    <t xml:space="preserve"> + ŠD - ZŠ speciální</t>
  </si>
  <si>
    <t xml:space="preserve"> + § 3 odst. 6 písm. f) - 1 žák ve školní družině v oddělení, které je tvořeno pouze žáky se zdravotním postižením</t>
  </si>
  <si>
    <t xml:space="preserve"> + ŠD - zdrav. postižení </t>
  </si>
  <si>
    <t xml:space="preserve"> + § 3 odst. 6 písm. g) - 1 ubytovaný v domově mládeže ve skupině tvořené pouze žáky a studenty se zdravotním postižením</t>
  </si>
  <si>
    <t xml:space="preserve"> + DM - zdrav. postižení (těžké)</t>
  </si>
  <si>
    <t xml:space="preserve"> + DM - zdrav. postižení (lehké)</t>
  </si>
  <si>
    <t xml:space="preserve"> + § 3 odst. 6 písm. h) - 1 dítě ve škole nebo třídě s vyučovacím jazykem národnostní menšiny</t>
  </si>
  <si>
    <t xml:space="preserve"> + Národnostní menšiny</t>
  </si>
  <si>
    <t xml:space="preserve"> + § 3 odst. 6 písm. h) - 1 žák ve škole nebo třídě s vyučovacím jazykem národnostní menšiny</t>
  </si>
  <si>
    <t>1 žák ZŠ individuálně vzdělávaný - § 4 odst. 6</t>
  </si>
  <si>
    <t>Individuální vzděl. ZŠ</t>
  </si>
  <si>
    <t>0,25x</t>
  </si>
  <si>
    <t>1 žák plnící povinnou školní docházku v zahraničí - § 4 odst. 7</t>
  </si>
  <si>
    <t>Docházka v zahraničí</t>
  </si>
  <si>
    <t>1 žák v oborech SŠ v jiné než denní formě studia - § 7 odst. 2</t>
  </si>
  <si>
    <t>SŠ obory - večerní</t>
  </si>
  <si>
    <t>0,40x (več.)</t>
  </si>
  <si>
    <t>SŠ obory - kombinované</t>
  </si>
  <si>
    <t>0,40x (komb.)</t>
  </si>
  <si>
    <t>SŠ obory - dálkové</t>
  </si>
  <si>
    <t>0,15x (dálk.)</t>
  </si>
  <si>
    <t>SŠ obory - distanční</t>
  </si>
  <si>
    <t>0,05x (dist.)</t>
  </si>
  <si>
    <t>1 žák SŠ, KON, VOŠ individuálně vzdělávaný - § 4 odst. 8</t>
  </si>
  <si>
    <t>SŠ obory - individuální</t>
  </si>
  <si>
    <t>0,05x (individ.)</t>
  </si>
  <si>
    <t>1 žák v oborech VOŠ v jiné než denní formě studia - § 7 odst. 2</t>
  </si>
  <si>
    <t>VOŠ obory - večerní</t>
  </si>
  <si>
    <t>VOŠ obory - dálkové</t>
  </si>
  <si>
    <t>1 student v oborech VOŠ - 1 měsíc</t>
  </si>
  <si>
    <t>VOŠ obory - 1 měsíc</t>
  </si>
  <si>
    <t>1 měsíc</t>
  </si>
  <si>
    <t>SOU obory TV - dálkové</t>
  </si>
  <si>
    <t>SOU obory OV - dálkové</t>
  </si>
  <si>
    <t>SOU obory TV - individuální</t>
  </si>
  <si>
    <t>SOU obory OV - individuální</t>
  </si>
  <si>
    <t>Nástavbové studium večerní</t>
  </si>
  <si>
    <t>Nástavbové studium dálkové</t>
  </si>
  <si>
    <t>Nástavbové studium individuální</t>
  </si>
  <si>
    <t>Nástavbové studium denní (dle kódu oboru)</t>
  </si>
  <si>
    <t>Nást. denní</t>
  </si>
  <si>
    <t>Úprava plat. stupně</t>
  </si>
  <si>
    <t>Služby - výuka</t>
  </si>
  <si>
    <t>Odm. učňů</t>
  </si>
  <si>
    <t>Vyčlenění přespočetných hodin</t>
  </si>
  <si>
    <t>Vyčlenění přesčasové práce</t>
  </si>
  <si>
    <t>Odloučená pracoviště</t>
  </si>
  <si>
    <t>Asistent pedagoga</t>
  </si>
  <si>
    <t>Mimořádně nadaní</t>
  </si>
  <si>
    <t>Překročení kapacity</t>
  </si>
  <si>
    <t>K dle příl. 2n</t>
  </si>
  <si>
    <t>ŠJ MŠ - příprava svačinek</t>
  </si>
  <si>
    <t>Ztížené podm. ŠJ</t>
  </si>
  <si>
    <t>K příplatku na postižení</t>
  </si>
  <si>
    <t>MŠ - spec. tř.</t>
  </si>
  <si>
    <t>ZŠ - spec. tř.</t>
  </si>
  <si>
    <t>Celkem</t>
  </si>
  <si>
    <t>Celkem normativně</t>
  </si>
  <si>
    <t>Celkem dle Směrnice čl. II a III</t>
  </si>
  <si>
    <t>Úhrnem organizace</t>
  </si>
  <si>
    <t>Závazné ukazatele</t>
  </si>
  <si>
    <t>Fin. rozvaha o počtu zam.</t>
  </si>
  <si>
    <t>% úhrnem org. / fin. rozvaha zam.</t>
  </si>
  <si>
    <t>Přespočetné hodiny - úvazek</t>
  </si>
  <si>
    <t>Oprava</t>
  </si>
  <si>
    <t>Uvedené normativy Np a No u MŠ, ZŠ, ŠJ a DM jsou průměrné hodnoty pro vybranou kategorii. Pro výpočet rozpočtu jednotlivé školy je třeba vyhledat normativy Np a No v přílohách 2c - 2m.</t>
  </si>
  <si>
    <t xml:space="preserve">Čís.
org.  </t>
  </si>
  <si>
    <t xml:space="preserve">§   </t>
  </si>
  <si>
    <t>Kód
oboru</t>
  </si>
  <si>
    <t>Ø</t>
  </si>
  <si>
    <t>Odvody</t>
  </si>
  <si>
    <t xml:space="preserve"> FKSP</t>
  </si>
  <si>
    <t>Přímé
ONIV</t>
  </si>
  <si>
    <t>Přímé
výdaje na
vzdělávání</t>
  </si>
  <si>
    <t xml:space="preserve">Np    </t>
  </si>
  <si>
    <t xml:space="preserve">No  </t>
  </si>
  <si>
    <t xml:space="preserve">K 1     </t>
  </si>
  <si>
    <t xml:space="preserve">K 2 </t>
  </si>
  <si>
    <t xml:space="preserve">K 3      </t>
  </si>
  <si>
    <t xml:space="preserve">K 4     </t>
  </si>
  <si>
    <t>ONIV 
na 
žáka</t>
  </si>
  <si>
    <t>Koef.</t>
  </si>
  <si>
    <t>Přesčasová práce</t>
  </si>
  <si>
    <t>Prostředky na platy</t>
  </si>
  <si>
    <t>Prům. plat zam.</t>
  </si>
  <si>
    <t>Ø NIV na žáka</t>
  </si>
  <si>
    <t>kat.</t>
  </si>
  <si>
    <t>ped.</t>
  </si>
  <si>
    <t>Platy</t>
  </si>
  <si>
    <t>celkem</t>
  </si>
  <si>
    <r>
      <t>ped.</t>
    </r>
    <r>
      <rPr>
        <b/>
        <sz val="10"/>
        <color indexed="12"/>
        <rFont val="Times New Roman CE"/>
        <charset val="238"/>
      </rPr>
      <t xml:space="preserve"> Pp</t>
    </r>
  </si>
  <si>
    <t>Adresa</t>
  </si>
  <si>
    <t>OV (oprava)</t>
  </si>
  <si>
    <t>TV 0,15x (dálk.)</t>
  </si>
  <si>
    <t>OV 0,15x (dálk.)</t>
  </si>
  <si>
    <t>Mateřská škola</t>
  </si>
  <si>
    <t>Ukazatele rozhodné pro stanovení krajských normativů</t>
  </si>
  <si>
    <t>Základní částka na jednotku výkonu</t>
  </si>
  <si>
    <t>Děti</t>
  </si>
  <si>
    <t>Np</t>
  </si>
  <si>
    <t>No</t>
  </si>
  <si>
    <t>Pp</t>
  </si>
  <si>
    <t>Po</t>
  </si>
  <si>
    <t>NIV celkem</t>
  </si>
  <si>
    <t>z toho MP</t>
  </si>
  <si>
    <t>odvody</t>
  </si>
  <si>
    <t>1-9</t>
  </si>
  <si>
    <t>101 a více</t>
  </si>
  <si>
    <t>Np - pravidelná docházka</t>
  </si>
  <si>
    <t>Výkony</t>
  </si>
  <si>
    <t>a0</t>
  </si>
  <si>
    <t>a1</t>
  </si>
  <si>
    <t>a2</t>
  </si>
  <si>
    <t>a3</t>
  </si>
  <si>
    <t>a4</t>
  </si>
  <si>
    <t>a5</t>
  </si>
  <si>
    <t>a6</t>
  </si>
  <si>
    <t>1-12</t>
  </si>
  <si>
    <t>13-24</t>
  </si>
  <si>
    <t>25-40</t>
  </si>
  <si>
    <t>41-99</t>
  </si>
  <si>
    <t>100 a více</t>
  </si>
  <si>
    <t/>
  </si>
  <si>
    <t>No - pravidelná docházka</t>
  </si>
  <si>
    <t>10-100</t>
  </si>
  <si>
    <t>Základní škola - neúplná - I. stupeň</t>
  </si>
  <si>
    <t>Žáci</t>
  </si>
  <si>
    <t>1-7</t>
  </si>
  <si>
    <t>od 151</t>
  </si>
  <si>
    <t>8-150</t>
  </si>
  <si>
    <t>13-109</t>
  </si>
  <si>
    <t>110 a více</t>
  </si>
  <si>
    <t>Základní škola - plně organizovaná - I. stupeň</t>
  </si>
  <si>
    <t>1-49</t>
  </si>
  <si>
    <t>50-74</t>
  </si>
  <si>
    <t>75-294</t>
  </si>
  <si>
    <t>Základní škola - plně organizovaná - II. stupeň</t>
  </si>
  <si>
    <t>1-55</t>
  </si>
  <si>
    <t>56-300</t>
  </si>
  <si>
    <t xml:space="preserve">Základní škola - plně organizovaná </t>
  </si>
  <si>
    <t>1-153</t>
  </si>
  <si>
    <t>od 733</t>
  </si>
  <si>
    <t>154-732</t>
  </si>
  <si>
    <t>Školní jídelny mateřských škol</t>
  </si>
  <si>
    <t>Strávníci</t>
  </si>
  <si>
    <t>1-10</t>
  </si>
  <si>
    <t>od 205</t>
  </si>
  <si>
    <t>11-29</t>
  </si>
  <si>
    <t>30-204</t>
  </si>
  <si>
    <t>205 a více</t>
  </si>
  <si>
    <t>Školní jídelny mateřských škol - oběd</t>
  </si>
  <si>
    <t xml:space="preserve">Školní jídelny základních škol </t>
  </si>
  <si>
    <t>1-14</t>
  </si>
  <si>
    <t>15-566</t>
  </si>
  <si>
    <t>od 567</t>
  </si>
  <si>
    <t>Školní jídelny středních škol</t>
  </si>
  <si>
    <t>Domov mládeže</t>
  </si>
  <si>
    <t>Kategorie do 309 ubytovaných</t>
  </si>
  <si>
    <t>Základní částka na jednotku výkonu DM SŠ a spec. SŠ</t>
  </si>
  <si>
    <t>Základní částka na jednotku výkonu DM VOŠ</t>
  </si>
  <si>
    <t>Počet ubytovaných</t>
  </si>
  <si>
    <t>Np pro Střední školy (Gym.,SOŠ, SOU, OU, U), speciální SŠ</t>
  </si>
  <si>
    <t>Np
pro
VOŠ</t>
  </si>
  <si>
    <t>odvody SŠ</t>
  </si>
  <si>
    <t>odvody VOŠ</t>
  </si>
  <si>
    <t xml:space="preserve"> 1-40</t>
  </si>
  <si>
    <t>Kategorie od 310 ubytovaných</t>
  </si>
  <si>
    <t>Kategorie samostatně zřízených DM</t>
  </si>
  <si>
    <t>40-700</t>
  </si>
  <si>
    <t xml:space="preserve">Funkční závislost průměrné měsíční výše platu u škol do 10 zam. </t>
  </si>
  <si>
    <t>Mateřské školy</t>
  </si>
  <si>
    <t>děti</t>
  </si>
  <si>
    <t xml:space="preserve"> 0-10</t>
  </si>
  <si>
    <t xml:space="preserve"> 11-24</t>
  </si>
  <si>
    <t xml:space="preserve"> 25-38</t>
  </si>
  <si>
    <t xml:space="preserve"> 39-51</t>
  </si>
  <si>
    <t xml:space="preserve"> 52-65</t>
  </si>
  <si>
    <t xml:space="preserve"> 66 a více</t>
  </si>
  <si>
    <t>Základní školy</t>
  </si>
  <si>
    <t>žáci</t>
  </si>
  <si>
    <t xml:space="preserve"> 0-20</t>
  </si>
  <si>
    <t xml:space="preserve"> 21-35</t>
  </si>
  <si>
    <t>§</t>
  </si>
  <si>
    <t>Název</t>
  </si>
  <si>
    <t>prům.       přípl.za vedení</t>
  </si>
  <si>
    <t>zvlášt. přípl.</t>
  </si>
  <si>
    <t>ost. přípl.</t>
  </si>
  <si>
    <t>Prům. plat. stupeň - ped. zam.</t>
  </si>
  <si>
    <t>Prům. plat. stupeň - neped. zam.</t>
  </si>
  <si>
    <t>Předškolní zařízení</t>
  </si>
  <si>
    <t>Spec. MŠ</t>
  </si>
  <si>
    <t>Spec. ZŠ</t>
  </si>
  <si>
    <t>I. st. ZŠ</t>
  </si>
  <si>
    <t>II. st. ZŠ</t>
  </si>
  <si>
    <t>x</t>
  </si>
  <si>
    <t>Gymnázia</t>
  </si>
  <si>
    <t>Střední odborné školy</t>
  </si>
  <si>
    <t>SOU a U</t>
  </si>
  <si>
    <t>SOU a U (mistři)</t>
  </si>
  <si>
    <t>Spec. SŠ</t>
  </si>
  <si>
    <t>Spec. SŠ (mistři)</t>
  </si>
  <si>
    <t>Stř. prakt. vyuč. a školní hosp.</t>
  </si>
  <si>
    <t>Konzervatoře</t>
  </si>
  <si>
    <t>Sportovní školy - gymn.</t>
  </si>
  <si>
    <t>Zařízení stř.vzdělávání j.n.</t>
  </si>
  <si>
    <t>Šk. strav. při MŠ a ZŠ</t>
  </si>
  <si>
    <t>Ostatní školní stravování</t>
  </si>
  <si>
    <t>Školní družiny a kluby</t>
  </si>
  <si>
    <t>Školy v přírodě</t>
  </si>
  <si>
    <t>Internáty</t>
  </si>
  <si>
    <t>Vých. porad. (PPP, SVP)</t>
  </si>
  <si>
    <t>Vých. porad. (SPC)</t>
  </si>
  <si>
    <t>Domovy mládeže</t>
  </si>
  <si>
    <t>Vyšší odborné školy</t>
  </si>
  <si>
    <t>Základní umělecké školy</t>
  </si>
  <si>
    <t>Jazyk. školy, těsnopis. ústavy</t>
  </si>
  <si>
    <t>Využ. vol. času - DDM,  CVČ</t>
  </si>
  <si>
    <t>Prevence před drogami</t>
  </si>
  <si>
    <t xml:space="preserve">Ústavy péče o děti a mládež  </t>
  </si>
  <si>
    <t>Zpracovalo OŠ ORF</t>
  </si>
  <si>
    <t xml:space="preserve"> 36-51</t>
  </si>
  <si>
    <t xml:space="preserve"> 52-68</t>
  </si>
  <si>
    <t>69 a více</t>
  </si>
  <si>
    <t>Návrh K2</t>
  </si>
  <si>
    <t xml:space="preserve"> K2</t>
  </si>
  <si>
    <t>3645M01</t>
  </si>
  <si>
    <t>3646M01</t>
  </si>
  <si>
    <t>Geodézie a katastr nemovitostí</t>
  </si>
  <si>
    <t>3741M01</t>
  </si>
  <si>
    <t>5344M03</t>
  </si>
  <si>
    <t>6441L51</t>
  </si>
  <si>
    <t>7241M01</t>
  </si>
  <si>
    <t>Informační služby</t>
  </si>
  <si>
    <t>7842M05</t>
  </si>
  <si>
    <t>8241M01</t>
  </si>
  <si>
    <t>8241M02</t>
  </si>
  <si>
    <t>8241M03</t>
  </si>
  <si>
    <t>Scénická a výstavní tvorba</t>
  </si>
  <si>
    <t>8241M12</t>
  </si>
  <si>
    <t>Výtvarné zpracování keramiky a porcelánu</t>
  </si>
  <si>
    <t>8241M14</t>
  </si>
  <si>
    <t>Textilní výtvarnictví</t>
  </si>
  <si>
    <t>2344L01</t>
  </si>
  <si>
    <t>Mechanik strojů a zařízení</t>
  </si>
  <si>
    <t>2345L01</t>
  </si>
  <si>
    <t>2355H01</t>
  </si>
  <si>
    <t>Klempíř</t>
  </si>
  <si>
    <t>2951E02</t>
  </si>
  <si>
    <t>Potravinářské práce</t>
  </si>
  <si>
    <t>3159E01</t>
  </si>
  <si>
    <t>3452H01</t>
  </si>
  <si>
    <t>3452L01</t>
  </si>
  <si>
    <t>3453H01</t>
  </si>
  <si>
    <t>3453L01</t>
  </si>
  <si>
    <t>3457H01</t>
  </si>
  <si>
    <t>Knihař</t>
  </si>
  <si>
    <t>3457L01</t>
  </si>
  <si>
    <t>3652H01</t>
  </si>
  <si>
    <t>3652H02</t>
  </si>
  <si>
    <t>3656H01</t>
  </si>
  <si>
    <t>3666H01</t>
  </si>
  <si>
    <t>3751H01</t>
  </si>
  <si>
    <t>4152E01</t>
  </si>
  <si>
    <t>4153H01</t>
  </si>
  <si>
    <t>4156H01</t>
  </si>
  <si>
    <t>Lesní mechanizátor</t>
  </si>
  <si>
    <t>6551E01</t>
  </si>
  <si>
    <t>Stravovací a ubytovací služby</t>
  </si>
  <si>
    <t>6651E01</t>
  </si>
  <si>
    <t>6954E01</t>
  </si>
  <si>
    <t>Provozní služby</t>
  </si>
  <si>
    <t>8251H01</t>
  </si>
  <si>
    <t>Umělecký kovář a zámečník, pasíř</t>
  </si>
  <si>
    <t>6341N08</t>
  </si>
  <si>
    <t>6341N18</t>
  </si>
  <si>
    <t>6343N13</t>
  </si>
  <si>
    <t>Finančnictví a bankovnictví</t>
  </si>
  <si>
    <t>6543N01</t>
  </si>
  <si>
    <t>7241N02</t>
  </si>
  <si>
    <t>Informační služby a knihovnictví</t>
  </si>
  <si>
    <t xml:space="preserve"> + Vývojové poruchy
chování - těžké
postižení</t>
  </si>
  <si>
    <t xml:space="preserve"> + bez zdrav. postižení (ale doporuč. PPP, SPC - dle RVP ZV - přílohy pro LMP)</t>
  </si>
  <si>
    <t xml:space="preserve"> + bez zdrav. postižení (ale doporuč. PPP, SPC - dle RVP ZV)</t>
  </si>
  <si>
    <t>Zkrácené studium (dle kódu oboru)</t>
  </si>
  <si>
    <t>Zkrácené studium</t>
  </si>
  <si>
    <t>Dle směrnice</t>
  </si>
  <si>
    <t>TV (dle směrnice)</t>
  </si>
  <si>
    <t>OV (dle směrnice)</t>
  </si>
  <si>
    <t>Mzdové prostředky celkem</t>
  </si>
  <si>
    <t>mimo SV</t>
  </si>
  <si>
    <t>MŠ, mimo SV</t>
  </si>
  <si>
    <t>Přesp.
hod.
(měs.)</t>
  </si>
  <si>
    <t>Přesčasová práce
(měs.)</t>
  </si>
  <si>
    <t>OON</t>
  </si>
  <si>
    <t>Vyčlenění OON</t>
  </si>
  <si>
    <t>neped.</t>
  </si>
  <si>
    <r>
      <t xml:space="preserve">neped. </t>
    </r>
    <r>
      <rPr>
        <b/>
        <sz val="10"/>
        <color indexed="12"/>
        <rFont val="Times New Roman CE"/>
        <charset val="238"/>
      </rPr>
      <t>Po</t>
    </r>
  </si>
  <si>
    <t>Prostředky
na OON</t>
  </si>
  <si>
    <t>Maturitní zkouška</t>
  </si>
  <si>
    <t>P1-04 2010</t>
  </si>
  <si>
    <t>od 295</t>
  </si>
  <si>
    <t>Vých.úst.  pro děti a mládež</t>
  </si>
  <si>
    <t>Diagnost.úst.pro děti a ml.</t>
  </si>
  <si>
    <t>Šk.zař.pro úst.a och.vých.j.n.</t>
  </si>
  <si>
    <t>Ost.zaříz.a čin./SSŠ, TMSap./</t>
  </si>
  <si>
    <t>Záležitosti vzděl.DVVP,kurzy</t>
  </si>
  <si>
    <t>Záležitosti bezpečnosti a veř.p.</t>
  </si>
  <si>
    <t>Mimo SV</t>
  </si>
  <si>
    <t>Vyčlenění OON - odstupné</t>
  </si>
  <si>
    <t>Tř.</t>
  </si>
  <si>
    <t>Žáci
V</t>
  </si>
  <si>
    <t>Kapa-
cita/
rozvaha
o zam.
neped.</t>
  </si>
  <si>
    <t>Kate-
gorie/
rozvaha
o zam.
ped.</t>
  </si>
  <si>
    <t>Normativní počet
zaměstnanců</t>
  </si>
  <si>
    <t>Regul. limit
zaměstnanců</t>
  </si>
  <si>
    <t xml:space="preserve">Funkční závislost průměrné měsíční výše platu u škol a školských zařízení do 10 zam. </t>
  </si>
  <si>
    <t>zvýšené K o přípl. za ved.</t>
  </si>
  <si>
    <t>Školní jídelny</t>
  </si>
  <si>
    <t>strávníci</t>
  </si>
  <si>
    <t>161-230</t>
  </si>
  <si>
    <t>231-300</t>
  </si>
  <si>
    <t>301-370</t>
  </si>
  <si>
    <t>371-440</t>
  </si>
  <si>
    <t>441-510</t>
  </si>
  <si>
    <t>511-580</t>
  </si>
  <si>
    <t>581 a více</t>
  </si>
  <si>
    <r>
      <t xml:space="preserve">zvýšené </t>
    </r>
    <r>
      <rPr>
        <b/>
        <sz val="10"/>
        <rFont val="Times New Roman"/>
        <family val="1"/>
        <charset val="238"/>
      </rPr>
      <t>K1</t>
    </r>
    <r>
      <rPr>
        <sz val="10"/>
        <rFont val="Times New Roman"/>
        <family val="1"/>
        <charset val="238"/>
      </rPr>
      <t xml:space="preserve"> o přípl. za ved.</t>
    </r>
  </si>
  <si>
    <t xml:space="preserve">Tř.  </t>
  </si>
  <si>
    <r>
      <t xml:space="preserve">Žáci
</t>
    </r>
    <r>
      <rPr>
        <b/>
        <sz val="10"/>
        <color indexed="12"/>
        <rFont val="Times New Roman CE"/>
        <family val="1"/>
        <charset val="238"/>
      </rPr>
      <t>V</t>
    </r>
  </si>
  <si>
    <t>Normativní počet zam.</t>
  </si>
  <si>
    <t>Prostředky na OON</t>
  </si>
  <si>
    <t>nižší st. E1</t>
  </si>
  <si>
    <t xml:space="preserve">Gymnázium </t>
  </si>
  <si>
    <t>nižší st. C1</t>
  </si>
  <si>
    <t>vyšší st. D1</t>
  </si>
  <si>
    <t>+ ŠD - zdrav. postižení</t>
  </si>
  <si>
    <t>SVČ, CVČ, DDM</t>
  </si>
  <si>
    <t xml:space="preserve">Mimořádně nadaní </t>
  </si>
  <si>
    <t>Odlišný způsob výpočtu výše ONIV (již nenásobeno koeficientem, upraven je již ONIV na žáka)</t>
  </si>
  <si>
    <t>2369H01</t>
  </si>
  <si>
    <t>1602M01</t>
  </si>
  <si>
    <t>3941L51</t>
  </si>
  <si>
    <t>3441M01</t>
  </si>
  <si>
    <t>3442M01</t>
  </si>
  <si>
    <t>2343L51</t>
  </si>
  <si>
    <t>2641L52</t>
  </si>
  <si>
    <t>5341J01</t>
  </si>
  <si>
    <t>5341M02</t>
  </si>
  <si>
    <t>5343M01</t>
  </si>
  <si>
    <t>6351J01</t>
  </si>
  <si>
    <t>6541L51</t>
  </si>
  <si>
    <t>6641L51</t>
  </si>
  <si>
    <t>6642L51</t>
  </si>
  <si>
    <t>6942M01</t>
  </si>
  <si>
    <t>Oční optik</t>
  </si>
  <si>
    <t>7531M01</t>
  </si>
  <si>
    <t>7541M01</t>
  </si>
  <si>
    <t>Sociální činnost</t>
  </si>
  <si>
    <t>2351E01</t>
  </si>
  <si>
    <t>Strojírenské práce</t>
  </si>
  <si>
    <t>2651E01</t>
  </si>
  <si>
    <t>2863E01</t>
  </si>
  <si>
    <t>Bižuterní výroba</t>
  </si>
  <si>
    <t>3157E01</t>
  </si>
  <si>
    <t>Textilní a oděvní výroba</t>
  </si>
  <si>
    <t>3241E01</t>
  </si>
  <si>
    <t>Kožedělná výroba</t>
  </si>
  <si>
    <t>3356E01</t>
  </si>
  <si>
    <t>Truhlářská a čalounická výroba</t>
  </si>
  <si>
    <t>3358E01</t>
  </si>
  <si>
    <t>3457E01</t>
  </si>
  <si>
    <t>3651E01</t>
  </si>
  <si>
    <t>3657E01</t>
  </si>
  <si>
    <t>Malířské a natěračské práce</t>
  </si>
  <si>
    <t>3659E01</t>
  </si>
  <si>
    <t>3664E01</t>
  </si>
  <si>
    <t>Tesařské práce</t>
  </si>
  <si>
    <t>3667E01</t>
  </si>
  <si>
    <t>3669E01</t>
  </si>
  <si>
    <t>3941L02</t>
  </si>
  <si>
    <t>Mechanik instalatérských a elektrotechnických zařízení</t>
  </si>
  <si>
    <t>6653H01</t>
  </si>
  <si>
    <t>Operátor skladování</t>
  </si>
  <si>
    <t>OV13, Z4</t>
  </si>
  <si>
    <t>7541E01</t>
  </si>
  <si>
    <t>Pečovatelské služby</t>
  </si>
  <si>
    <t>6841N03</t>
  </si>
  <si>
    <t>8242N06</t>
  </si>
  <si>
    <t>8242N07</t>
  </si>
  <si>
    <t>8242N08</t>
  </si>
  <si>
    <t>8241M04</t>
  </si>
  <si>
    <t>Průmyslový design</t>
  </si>
  <si>
    <t>4155E01</t>
  </si>
  <si>
    <r>
      <t>ped.</t>
    </r>
    <r>
      <rPr>
        <b/>
        <sz val="10"/>
        <color indexed="12"/>
        <rFont val="Times New Roman"/>
        <family val="1"/>
        <charset val="238"/>
      </rPr>
      <t xml:space="preserve"> Pp</t>
    </r>
  </si>
  <si>
    <r>
      <t xml:space="preserve">neped. </t>
    </r>
    <r>
      <rPr>
        <b/>
        <sz val="10"/>
        <color indexed="12"/>
        <rFont val="Times New Roman"/>
        <family val="1"/>
        <charset val="238"/>
      </rPr>
      <t>Po</t>
    </r>
  </si>
  <si>
    <t>Název organizace, adresa</t>
  </si>
  <si>
    <t>K1
tarif</t>
  </si>
  <si>
    <t>K3
tarif</t>
  </si>
  <si>
    <t>(dle vyhl. 492/2005 Sb., §2 odst. 6 a směrnice MŠMT č.j. 28 768/2005-45)</t>
  </si>
  <si>
    <t xml:space="preserve">Docházka v zahraničí </t>
  </si>
  <si>
    <t>P1-04 2011</t>
  </si>
  <si>
    <t>SOUSTAVA UKAZATELŮ JMK  -  ROZPOČET 2013</t>
  </si>
  <si>
    <t>Ukazatele JMK - 2013</t>
  </si>
  <si>
    <t>MŠ - celodenní
docházka</t>
  </si>
  <si>
    <t>MŠ - polodenní
docházka</t>
  </si>
  <si>
    <t>MŠ - omezená
docházka</t>
  </si>
  <si>
    <t>2641L51</t>
  </si>
  <si>
    <t>3143M01</t>
  </si>
  <si>
    <t>3342L51</t>
  </si>
  <si>
    <t>3644L51</t>
  </si>
  <si>
    <t>3742L51</t>
  </si>
  <si>
    <t>4144L51</t>
  </si>
  <si>
    <t>4145L51</t>
  </si>
  <si>
    <t>7842M03</t>
  </si>
  <si>
    <t>7862C01</t>
  </si>
  <si>
    <t>7862C02</t>
  </si>
  <si>
    <t>8244P01</t>
  </si>
  <si>
    <t>8245P01</t>
  </si>
  <si>
    <t>8246P01</t>
  </si>
  <si>
    <t>8247P01</t>
  </si>
  <si>
    <t>4154H01</t>
  </si>
  <si>
    <t>Podkovář a zemědělský kovář</t>
  </si>
  <si>
    <t>5341H01</t>
  </si>
  <si>
    <t>Ošetřovatel</t>
  </si>
  <si>
    <t>3943N02</t>
  </si>
  <si>
    <t>Diplomovaný oční optik</t>
  </si>
  <si>
    <t>P1-04 2012</t>
  </si>
  <si>
    <t>0-160</t>
  </si>
  <si>
    <t xml:space="preserve"> 0-40</t>
  </si>
  <si>
    <t xml:space="preserve"> 0-50</t>
  </si>
  <si>
    <t>Ukazatele rozhodné pro stanovení krajských normativů na rok 2013</t>
  </si>
  <si>
    <t>Průměrné složky platu pro r. 2013</t>
  </si>
  <si>
    <t>Datum: 12. 2. 2013</t>
  </si>
  <si>
    <t>Kat./
rozvaha
o zam.</t>
  </si>
  <si>
    <t>Kapa-
cita</t>
  </si>
  <si>
    <t>MŠ - celodenní docházka</t>
  </si>
  <si>
    <t>MŠ - polodenní docházka</t>
  </si>
  <si>
    <t xml:space="preserve">MŠ - omezená docházka </t>
  </si>
  <si>
    <t>V Soustavě ukazatelů JMK jsou uvedeny normativy Np a No u MŠ, ZŠ a ŠJ jako průměrné hodnoty pro vybranou kategorii. Pro výpočet rozpočtu jednotlivé školy je třeba vyhledat normativy Np a No v příloze 2c-2l</t>
  </si>
  <si>
    <t>Stravování SŠ na průměrný počet uvařených jídel k říjnu 2012</t>
  </si>
  <si>
    <t>Hodnoty jsou dle směrnice MŠMT dosazovány odborem školství  dle výpočtu rozdílu skutečného platového stupně školy a průměrného krajského stupně (viz příloha 2o)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</si>
</sst>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#,##0_ ;[Red]\-#,##0\ "/>
    <numFmt numFmtId="165" formatCode="#,##0.0_ ;[Red]\-#,##0.0\ "/>
    <numFmt numFmtId="166" formatCode="0.00_ ;[Red]\-0.00\ "/>
    <numFmt numFmtId="167" formatCode="#,##0.00_ ;[Red]\-#,##0.00\ "/>
    <numFmt numFmtId="168" formatCode="0.0000000000E+00"/>
    <numFmt numFmtId="169" formatCode="0.00000000E+00"/>
    <numFmt numFmtId="170" formatCode="0.000000E+00"/>
    <numFmt numFmtId="171" formatCode="0.0000"/>
    <numFmt numFmtId="172" formatCode="0.00000E+00"/>
    <numFmt numFmtId="173" formatCode="0.0%"/>
    <numFmt numFmtId="174" formatCode="0.00000000"/>
    <numFmt numFmtId="175" formatCode="#,##0\ &quot;Kč&quot;"/>
    <numFmt numFmtId="176" formatCode="0.0000E+00"/>
    <numFmt numFmtId="177" formatCode="0_ ;[Red]\-0\ "/>
  </numFmts>
  <fonts count="43" x14ac:knownFonts="1"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vertAlign val="subscript"/>
      <sz val="10"/>
      <name val="Times New Roman"/>
      <family val="1"/>
      <charset val="238"/>
    </font>
    <font>
      <sz val="8"/>
      <name val="Times New Roman"/>
      <family val="1"/>
      <charset val="238"/>
    </font>
    <font>
      <strike/>
      <sz val="10"/>
      <name val="Times New Roman"/>
      <family val="1"/>
      <charset val="238"/>
    </font>
    <font>
      <b/>
      <strike/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sz val="10"/>
      <color indexed="16"/>
      <name val="Times New Roman"/>
      <family val="1"/>
      <charset val="238"/>
    </font>
    <font>
      <b/>
      <sz val="10"/>
      <color indexed="16"/>
      <name val="Times New Roman"/>
      <family val="1"/>
      <charset val="238"/>
    </font>
    <font>
      <b/>
      <sz val="10"/>
      <name val="Times New Roman CE"/>
    </font>
    <font>
      <sz val="10"/>
      <name val="Arial CE"/>
      <charset val="238"/>
    </font>
    <font>
      <b/>
      <sz val="10"/>
      <name val="Times New Roman CE"/>
      <family val="1"/>
      <charset val="238"/>
    </font>
    <font>
      <b/>
      <sz val="10"/>
      <name val="Times New Roman CE"/>
      <charset val="238"/>
    </font>
    <font>
      <b/>
      <sz val="10"/>
      <color indexed="12"/>
      <name val="Times New Roman CE"/>
      <charset val="238"/>
    </font>
    <font>
      <sz val="10"/>
      <name val="Times New Roman CE"/>
      <family val="1"/>
      <charset val="238"/>
    </font>
    <font>
      <sz val="10"/>
      <name val="Times New Roman CE"/>
      <charset val="238"/>
    </font>
    <font>
      <sz val="10"/>
      <color indexed="10"/>
      <name val="Times New Roman"/>
      <family val="1"/>
      <charset val="238"/>
    </font>
    <font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9"/>
      <color indexed="16"/>
      <name val="Times New Roman"/>
      <family val="1"/>
      <charset val="238"/>
    </font>
    <font>
      <b/>
      <sz val="9"/>
      <color indexed="60"/>
      <name val="Times New Roman"/>
      <family val="1"/>
      <charset val="238"/>
    </font>
    <font>
      <sz val="10"/>
      <name val="Arial"/>
      <family val="2"/>
      <charset val="238"/>
    </font>
    <font>
      <b/>
      <sz val="9.5"/>
      <name val="Times New Roman"/>
      <family val="1"/>
      <charset val="238"/>
    </font>
    <font>
      <sz val="10"/>
      <color indexed="12"/>
      <name val="Times New Roman"/>
      <family val="1"/>
      <charset val="238"/>
    </font>
    <font>
      <b/>
      <sz val="10"/>
      <color indexed="12"/>
      <name val="Times New Roman"/>
      <family val="1"/>
      <charset val="238"/>
    </font>
    <font>
      <b/>
      <sz val="10"/>
      <color indexed="12"/>
      <name val="Times New Roman CE"/>
      <family val="1"/>
      <charset val="238"/>
    </font>
    <font>
      <sz val="8"/>
      <name val="Times New Roman CE"/>
      <family val="1"/>
      <charset val="238"/>
    </font>
    <font>
      <sz val="10"/>
      <color indexed="12"/>
      <name val="Times New Roman CE"/>
      <family val="1"/>
      <charset val="238"/>
    </font>
    <font>
      <sz val="10"/>
      <color indexed="10"/>
      <name val="Times New Roman CE"/>
      <family val="1"/>
      <charset val="238"/>
    </font>
    <font>
      <sz val="10"/>
      <color rgb="FFFF0000"/>
      <name val="Times New Roman"/>
      <family val="1"/>
      <charset val="238"/>
    </font>
    <font>
      <sz val="10"/>
      <color theme="9" tint="-0.499984740745262"/>
      <name val="Times New Roman"/>
      <family val="1"/>
      <charset val="238"/>
    </font>
    <font>
      <sz val="10"/>
      <color theme="3"/>
      <name val="Times New Roman"/>
      <family val="1"/>
      <charset val="238"/>
    </font>
    <font>
      <sz val="10"/>
      <color theme="5" tint="-0.249977111117893"/>
      <name val="Times New Roman CE"/>
      <family val="1"/>
      <charset val="238"/>
    </font>
    <font>
      <sz val="10"/>
      <color rgb="FF00B050"/>
      <name val="Times New Roman"/>
      <family val="1"/>
      <charset val="238"/>
    </font>
    <font>
      <sz val="10"/>
      <color rgb="FF00B050"/>
      <name val="Times New Roman CE"/>
      <family val="1"/>
      <charset val="238"/>
    </font>
    <font>
      <sz val="10"/>
      <color theme="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26"/>
        <bgColor indexed="31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0" fontId="2" fillId="0" borderId="0"/>
    <xf numFmtId="0" fontId="28" fillId="0" borderId="0"/>
    <xf numFmtId="0" fontId="2" fillId="0" borderId="0"/>
    <xf numFmtId="0" fontId="17" fillId="0" borderId="0"/>
    <xf numFmtId="0" fontId="22" fillId="0" borderId="0"/>
    <xf numFmtId="0" fontId="28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17" fillId="0" borderId="0"/>
    <xf numFmtId="9" fontId="28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42" fillId="0" borderId="0"/>
    <xf numFmtId="0" fontId="2" fillId="0" borderId="0"/>
  </cellStyleXfs>
  <cellXfs count="660">
    <xf numFmtId="0" fontId="0" fillId="0" borderId="0" xfId="0"/>
    <xf numFmtId="0" fontId="3" fillId="0" borderId="0" xfId="1" applyFont="1" applyFill="1" applyAlignment="1">
      <alignment vertical="center" wrapText="1"/>
    </xf>
    <xf numFmtId="0" fontId="18" fillId="0" borderId="0" xfId="11" applyFont="1" applyFill="1" applyBorder="1"/>
    <xf numFmtId="0" fontId="18" fillId="0" borderId="0" xfId="11" applyFont="1" applyFill="1" applyBorder="1" applyAlignment="1">
      <alignment horizontal="center" wrapText="1"/>
    </xf>
    <xf numFmtId="1" fontId="21" fillId="0" borderId="0" xfId="11" applyNumberFormat="1" applyFont="1" applyFill="1" applyBorder="1" applyAlignment="1">
      <alignment horizontal="center" vertical="center" wrapText="1"/>
    </xf>
    <xf numFmtId="164" fontId="21" fillId="0" borderId="0" xfId="11" applyNumberFormat="1" applyFont="1" applyFill="1" applyAlignment="1">
      <alignment vertical="center" wrapText="1"/>
    </xf>
    <xf numFmtId="0" fontId="21" fillId="0" borderId="0" xfId="11" applyFont="1" applyFill="1" applyBorder="1" applyAlignment="1">
      <alignment horizontal="center" vertical="center" wrapText="1"/>
    </xf>
    <xf numFmtId="49" fontId="14" fillId="0" borderId="0" xfId="1" applyNumberFormat="1" applyFont="1" applyFill="1" applyBorder="1" applyAlignment="1" applyProtection="1">
      <alignment horizontal="left" vertical="center" wrapText="1"/>
      <protection locked="0"/>
    </xf>
    <xf numFmtId="49" fontId="3" fillId="0" borderId="0" xfId="1" applyNumberFormat="1" applyFont="1" applyFill="1" applyBorder="1" applyAlignment="1" applyProtection="1">
      <alignment horizontal="left" vertical="center" wrapText="1"/>
      <protection locked="0"/>
    </xf>
    <xf numFmtId="49" fontId="3" fillId="0" borderId="0" xfId="1" applyNumberFormat="1" applyFont="1" applyFill="1" applyBorder="1" applyAlignment="1" applyProtection="1">
      <alignment vertical="center" wrapText="1"/>
      <protection locked="0"/>
    </xf>
    <xf numFmtId="0" fontId="21" fillId="0" borderId="0" xfId="11" applyFont="1" applyFill="1"/>
    <xf numFmtId="164" fontId="21" fillId="0" borderId="0" xfId="11" applyNumberFormat="1" applyFont="1" applyFill="1"/>
    <xf numFmtId="0" fontId="21" fillId="0" borderId="0" xfId="11" applyFont="1" applyFill="1" applyBorder="1"/>
    <xf numFmtId="0" fontId="21" fillId="0" borderId="0" xfId="11" applyFont="1" applyAlignment="1">
      <alignment horizontal="center"/>
    </xf>
    <xf numFmtId="0" fontId="21" fillId="0" borderId="0" xfId="11" applyFont="1"/>
    <xf numFmtId="164" fontId="21" fillId="0" borderId="0" xfId="11" applyNumberFormat="1" applyFont="1"/>
    <xf numFmtId="0" fontId="6" fillId="0" borderId="0" xfId="1" applyFont="1" applyAlignment="1">
      <alignment horizontal="left"/>
    </xf>
    <xf numFmtId="2" fontId="24" fillId="0" borderId="0" xfId="1" applyNumberFormat="1" applyFont="1" applyAlignment="1">
      <alignment horizontal="center"/>
    </xf>
    <xf numFmtId="2" fontId="24" fillId="0" borderId="0" xfId="1" applyNumberFormat="1" applyFont="1"/>
    <xf numFmtId="2" fontId="24" fillId="0" borderId="0" xfId="1" applyNumberFormat="1" applyFont="1" applyFill="1"/>
    <xf numFmtId="0" fontId="24" fillId="0" borderId="0" xfId="1" applyFont="1" applyFill="1" applyAlignment="1">
      <alignment horizontal="center"/>
    </xf>
    <xf numFmtId="0" fontId="24" fillId="0" borderId="0" xfId="1" applyFont="1" applyFill="1"/>
    <xf numFmtId="0" fontId="24" fillId="0" borderId="0" xfId="1" applyFont="1" applyFill="1" applyBorder="1"/>
    <xf numFmtId="0" fontId="24" fillId="0" borderId="0" xfId="1" applyFont="1" applyBorder="1" applyAlignment="1">
      <alignment horizontal="center"/>
    </xf>
    <xf numFmtId="3" fontId="24" fillId="0" borderId="0" xfId="1" applyNumberFormat="1" applyFont="1" applyBorder="1" applyAlignment="1">
      <alignment horizontal="center"/>
    </xf>
    <xf numFmtId="2" fontId="24" fillId="0" borderId="0" xfId="1" applyNumberFormat="1" applyFont="1" applyBorder="1" applyAlignment="1">
      <alignment horizontal="center"/>
    </xf>
    <xf numFmtId="0" fontId="24" fillId="0" borderId="0" xfId="1" applyFont="1"/>
    <xf numFmtId="0" fontId="4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 wrapText="1"/>
    </xf>
    <xf numFmtId="0" fontId="3" fillId="0" borderId="0" xfId="1" applyFont="1" applyBorder="1" applyAlignment="1">
      <alignment horizontal="center"/>
    </xf>
    <xf numFmtId="3" fontId="3" fillId="0" borderId="0" xfId="1" applyNumberFormat="1" applyFont="1" applyBorder="1" applyAlignment="1">
      <alignment horizontal="center"/>
    </xf>
    <xf numFmtId="2" fontId="3" fillId="0" borderId="0" xfId="1" applyNumberFormat="1" applyFont="1" applyBorder="1" applyAlignment="1">
      <alignment horizontal="center"/>
    </xf>
    <xf numFmtId="0" fontId="3" fillId="0" borderId="0" xfId="1" applyFont="1"/>
    <xf numFmtId="2" fontId="4" fillId="0" borderId="0" xfId="1" applyNumberFormat="1" applyFont="1" applyFill="1" applyBorder="1" applyAlignment="1">
      <alignment horizontal="center"/>
    </xf>
    <xf numFmtId="0" fontId="3" fillId="0" borderId="0" xfId="1" applyFont="1" applyBorder="1"/>
    <xf numFmtId="0" fontId="4" fillId="0" borderId="1" xfId="1" applyFont="1" applyBorder="1" applyAlignment="1">
      <alignment horizontal="center"/>
    </xf>
    <xf numFmtId="3" fontId="4" fillId="0" borderId="0" xfId="1" applyNumberFormat="1" applyFont="1" applyBorder="1" applyAlignment="1">
      <alignment horizontal="center"/>
    </xf>
    <xf numFmtId="2" fontId="4" fillId="0" borderId="0" xfId="1" applyNumberFormat="1" applyFont="1" applyBorder="1" applyAlignment="1">
      <alignment horizontal="center"/>
    </xf>
    <xf numFmtId="0" fontId="3" fillId="0" borderId="1" xfId="1" quotePrefix="1" applyFont="1" applyFill="1" applyBorder="1" applyAlignment="1">
      <alignment horizontal="center"/>
    </xf>
    <xf numFmtId="2" fontId="3" fillId="0" borderId="1" xfId="1" applyNumberFormat="1" applyFont="1" applyFill="1" applyBorder="1" applyAlignment="1">
      <alignment horizontal="center"/>
    </xf>
    <xf numFmtId="3" fontId="3" fillId="0" borderId="1" xfId="1" applyNumberFormat="1" applyFont="1" applyFill="1" applyBorder="1"/>
    <xf numFmtId="3" fontId="3" fillId="0" borderId="1" xfId="1" applyNumberFormat="1" applyFont="1" applyBorder="1"/>
    <xf numFmtId="3" fontId="3" fillId="0" borderId="0" xfId="1" applyNumberFormat="1" applyFont="1" applyFill="1" applyBorder="1"/>
    <xf numFmtId="3" fontId="3" fillId="0" borderId="0" xfId="1" applyNumberFormat="1" applyFont="1" applyFill="1" applyBorder="1" applyAlignment="1">
      <alignment horizontal="center"/>
    </xf>
    <xf numFmtId="2" fontId="3" fillId="0" borderId="0" xfId="1" applyNumberFormat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2" fontId="3" fillId="0" borderId="0" xfId="1" applyNumberFormat="1" applyFont="1" applyFill="1"/>
    <xf numFmtId="2" fontId="23" fillId="0" borderId="0" xfId="1" applyNumberFormat="1" applyFont="1" applyFill="1" applyAlignment="1">
      <alignment horizontal="center"/>
    </xf>
    <xf numFmtId="0" fontId="4" fillId="0" borderId="0" xfId="1" applyFont="1"/>
    <xf numFmtId="2" fontId="4" fillId="0" borderId="0" xfId="1" applyNumberFormat="1" applyFont="1" applyFill="1"/>
    <xf numFmtId="2" fontId="3" fillId="0" borderId="0" xfId="1" applyNumberFormat="1" applyFont="1" applyAlignment="1">
      <alignment horizontal="center"/>
    </xf>
    <xf numFmtId="2" fontId="23" fillId="0" borderId="0" xfId="1" applyNumberFormat="1" applyFont="1" applyFill="1"/>
    <xf numFmtId="2" fontId="3" fillId="0" borderId="0" xfId="1" applyNumberFormat="1" applyFont="1" applyFill="1" applyAlignment="1">
      <alignment horizontal="center"/>
    </xf>
    <xf numFmtId="0" fontId="3" fillId="0" borderId="0" xfId="1" applyFont="1" applyAlignment="1">
      <alignment horizontal="center"/>
    </xf>
    <xf numFmtId="2" fontId="3" fillId="0" borderId="0" xfId="1" applyNumberFormat="1" applyFont="1"/>
    <xf numFmtId="2" fontId="3" fillId="0" borderId="0" xfId="1" applyNumberFormat="1" applyFont="1" applyFill="1" applyBorder="1"/>
    <xf numFmtId="0" fontId="3" fillId="0" borderId="0" xfId="1" applyFont="1" applyFill="1" applyAlignment="1">
      <alignment horizontal="center"/>
    </xf>
    <xf numFmtId="3" fontId="3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2" fontId="13" fillId="0" borderId="0" xfId="1" applyNumberFormat="1" applyFont="1" applyFill="1"/>
    <xf numFmtId="2" fontId="4" fillId="0" borderId="0" xfId="1" applyNumberFormat="1" applyFont="1" applyFill="1" applyAlignment="1">
      <alignment horizontal="center"/>
    </xf>
    <xf numFmtId="2" fontId="13" fillId="0" borderId="0" xfId="1" applyNumberFormat="1" applyFont="1" applyFill="1" applyAlignment="1">
      <alignment horizontal="center"/>
    </xf>
    <xf numFmtId="0" fontId="4" fillId="0" borderId="0" xfId="1" applyFont="1" applyFill="1" applyBorder="1" applyAlignment="1"/>
    <xf numFmtId="2" fontId="3" fillId="0" borderId="0" xfId="1" applyNumberFormat="1" applyFont="1" applyFill="1" applyBorder="1" applyAlignment="1"/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2" fontId="4" fillId="0" borderId="0" xfId="1" applyNumberFormat="1" applyFont="1" applyAlignment="1">
      <alignment horizontal="center"/>
    </xf>
    <xf numFmtId="4" fontId="4" fillId="0" borderId="0" xfId="1" applyNumberFormat="1" applyFont="1" applyFill="1" applyBorder="1" applyAlignment="1">
      <alignment horizontal="center"/>
    </xf>
    <xf numFmtId="4" fontId="4" fillId="0" borderId="0" xfId="1" quotePrefix="1" applyNumberFormat="1" applyFont="1" applyFill="1" applyBorder="1" applyAlignment="1">
      <alignment horizontal="center"/>
    </xf>
    <xf numFmtId="0" fontId="3" fillId="0" borderId="0" xfId="1" applyFont="1" applyFill="1" applyBorder="1"/>
    <xf numFmtId="2" fontId="23" fillId="0" borderId="0" xfId="1" applyNumberFormat="1" applyFont="1" applyFill="1" applyBorder="1" applyAlignment="1">
      <alignment horizontal="center"/>
    </xf>
    <xf numFmtId="2" fontId="23" fillId="0" borderId="0" xfId="1" applyNumberFormat="1" applyFont="1" applyFill="1" applyBorder="1"/>
    <xf numFmtId="0" fontId="4" fillId="0" borderId="0" xfId="1" applyFont="1" applyFill="1" applyBorder="1"/>
    <xf numFmtId="2" fontId="13" fillId="0" borderId="0" xfId="1" applyNumberFormat="1" applyFont="1" applyFill="1" applyBorder="1" applyAlignment="1">
      <alignment horizontal="center"/>
    </xf>
    <xf numFmtId="2" fontId="13" fillId="0" borderId="0" xfId="1" applyNumberFormat="1" applyFont="1" applyFill="1" applyBorder="1"/>
    <xf numFmtId="2" fontId="4" fillId="0" borderId="0" xfId="1" applyNumberFormat="1" applyFont="1" applyFill="1" applyBorder="1"/>
    <xf numFmtId="0" fontId="6" fillId="0" borderId="0" xfId="1" applyFont="1" applyFill="1" applyAlignment="1">
      <alignment horizontal="left"/>
    </xf>
    <xf numFmtId="2" fontId="24" fillId="0" borderId="0" xfId="1" applyNumberFormat="1" applyFont="1" applyFill="1" applyAlignment="1">
      <alignment horizontal="center"/>
    </xf>
    <xf numFmtId="4" fontId="3" fillId="0" borderId="0" xfId="1" applyNumberFormat="1" applyFont="1" applyFill="1"/>
    <xf numFmtId="0" fontId="3" fillId="0" borderId="0" xfId="1" applyFont="1" applyFill="1"/>
    <xf numFmtId="4" fontId="3" fillId="0" borderId="0" xfId="1" applyNumberFormat="1" applyFont="1" applyFill="1" applyAlignment="1">
      <alignment horizontal="center"/>
    </xf>
    <xf numFmtId="4" fontId="4" fillId="0" borderId="0" xfId="1" applyNumberFormat="1" applyFont="1" applyFill="1" applyBorder="1"/>
    <xf numFmtId="0" fontId="3" fillId="0" borderId="0" xfId="1" applyNumberFormat="1" applyFont="1" applyBorder="1" applyAlignment="1">
      <alignment horizontal="center"/>
    </xf>
    <xf numFmtId="170" fontId="3" fillId="0" borderId="0" xfId="1" applyNumberFormat="1" applyFont="1" applyBorder="1" applyAlignment="1">
      <alignment horizontal="center"/>
    </xf>
    <xf numFmtId="0" fontId="4" fillId="0" borderId="0" xfId="1" applyFont="1" applyFill="1"/>
    <xf numFmtId="4" fontId="3" fillId="0" borderId="1" xfId="1" applyNumberFormat="1" applyFont="1" applyFill="1" applyBorder="1" applyAlignment="1">
      <alignment horizontal="center"/>
    </xf>
    <xf numFmtId="4" fontId="3" fillId="0" borderId="0" xfId="1" applyNumberFormat="1" applyFont="1" applyFill="1" applyBorder="1" applyAlignment="1">
      <alignment horizontal="center"/>
    </xf>
    <xf numFmtId="171" fontId="3" fillId="0" borderId="0" xfId="1" applyNumberFormat="1" applyFont="1" applyFill="1" applyBorder="1" applyAlignment="1">
      <alignment horizontal="center"/>
    </xf>
    <xf numFmtId="171" fontId="3" fillId="0" borderId="0" xfId="1" applyNumberFormat="1" applyFont="1" applyFill="1" applyBorder="1"/>
    <xf numFmtId="3" fontId="3" fillId="0" borderId="0" xfId="1" applyNumberFormat="1" applyFont="1" applyFill="1"/>
    <xf numFmtId="4" fontId="3" fillId="0" borderId="0" xfId="1" applyNumberFormat="1" applyFont="1" applyFill="1" applyBorder="1"/>
    <xf numFmtId="4" fontId="4" fillId="0" borderId="0" xfId="1" applyNumberFormat="1" applyFont="1" applyFill="1"/>
    <xf numFmtId="3" fontId="3" fillId="0" borderId="0" xfId="1" applyNumberFormat="1" applyFont="1" applyFill="1" applyAlignment="1">
      <alignment horizontal="right"/>
    </xf>
    <xf numFmtId="3" fontId="3" fillId="0" borderId="0" xfId="1" applyNumberFormat="1" applyFont="1" applyFill="1" applyAlignment="1">
      <alignment horizontal="center"/>
    </xf>
    <xf numFmtId="3" fontId="3" fillId="0" borderId="0" xfId="1" applyNumberFormat="1" applyFont="1" applyFill="1" applyBorder="1" applyAlignment="1">
      <alignment horizontal="right"/>
    </xf>
    <xf numFmtId="3" fontId="3" fillId="0" borderId="0" xfId="1" applyNumberFormat="1" applyFont="1" applyAlignment="1">
      <alignment horizontal="right"/>
    </xf>
    <xf numFmtId="0" fontId="3" fillId="0" borderId="0" xfId="1" applyFont="1" applyFill="1" applyBorder="1" applyAlignment="1">
      <alignment horizontal="right"/>
    </xf>
    <xf numFmtId="1" fontId="3" fillId="0" borderId="0" xfId="1" applyNumberFormat="1" applyFont="1" applyFill="1"/>
    <xf numFmtId="3" fontId="23" fillId="0" borderId="0" xfId="1" applyNumberFormat="1" applyFont="1" applyFill="1"/>
    <xf numFmtId="0" fontId="2" fillId="0" borderId="0" xfId="1"/>
    <xf numFmtId="0" fontId="3" fillId="0" borderId="0" xfId="10" applyFont="1"/>
    <xf numFmtId="0" fontId="4" fillId="0" borderId="1" xfId="1" applyFont="1" applyBorder="1" applyAlignment="1">
      <alignment horizontal="center" vertical="top" wrapText="1"/>
    </xf>
    <xf numFmtId="17" fontId="3" fillId="0" borderId="1" xfId="10" applyNumberFormat="1" applyFont="1" applyBorder="1" applyAlignment="1">
      <alignment horizontal="center"/>
    </xf>
    <xf numFmtId="2" fontId="3" fillId="0" borderId="1" xfId="10" applyNumberFormat="1" applyFont="1" applyBorder="1" applyAlignment="1">
      <alignment horizontal="center"/>
    </xf>
    <xf numFmtId="3" fontId="3" fillId="0" borderId="1" xfId="10" applyNumberFormat="1" applyFont="1" applyBorder="1" applyAlignment="1"/>
    <xf numFmtId="0" fontId="3" fillId="0" borderId="1" xfId="10" applyFont="1" applyBorder="1" applyAlignment="1">
      <alignment horizontal="center"/>
    </xf>
    <xf numFmtId="0" fontId="3" fillId="0" borderId="2" xfId="10" applyFont="1" applyBorder="1" applyAlignment="1">
      <alignment horizontal="center"/>
    </xf>
    <xf numFmtId="2" fontId="3" fillId="0" borderId="2" xfId="10" applyNumberFormat="1" applyFont="1" applyBorder="1" applyAlignment="1">
      <alignment horizontal="center"/>
    </xf>
    <xf numFmtId="0" fontId="3" fillId="0" borderId="2" xfId="10" applyFont="1" applyFill="1" applyBorder="1" applyAlignment="1">
      <alignment horizontal="center"/>
    </xf>
    <xf numFmtId="0" fontId="24" fillId="0" borderId="0" xfId="1" applyFont="1" applyFill="1" applyBorder="1" applyAlignment="1">
      <alignment horizontal="left"/>
    </xf>
    <xf numFmtId="0" fontId="3" fillId="0" borderId="0" xfId="10" applyFont="1" applyBorder="1"/>
    <xf numFmtId="2" fontId="3" fillId="0" borderId="0" xfId="10" applyNumberFormat="1" applyFont="1"/>
    <xf numFmtId="0" fontId="3" fillId="0" borderId="0" xfId="10" applyFont="1" applyBorder="1" applyAlignment="1">
      <alignment horizontal="center"/>
    </xf>
    <xf numFmtId="2" fontId="3" fillId="0" borderId="0" xfId="10" applyNumberFormat="1" applyFont="1" applyBorder="1" applyAlignment="1">
      <alignment horizontal="center"/>
    </xf>
    <xf numFmtId="3" fontId="3" fillId="0" borderId="0" xfId="10" applyNumberFormat="1" applyFont="1" applyBorder="1" applyAlignment="1">
      <alignment horizontal="center"/>
    </xf>
    <xf numFmtId="0" fontId="4" fillId="0" borderId="0" xfId="10" applyFont="1"/>
    <xf numFmtId="0" fontId="6" fillId="0" borderId="0" xfId="1" applyFont="1" applyFill="1"/>
    <xf numFmtId="0" fontId="4" fillId="0" borderId="3" xfId="1" applyFont="1" applyFill="1" applyBorder="1" applyAlignment="1">
      <alignment horizontal="center"/>
    </xf>
    <xf numFmtId="3" fontId="3" fillId="0" borderId="1" xfId="1" applyNumberFormat="1" applyFont="1" applyFill="1" applyBorder="1" applyAlignment="1">
      <alignment horizontal="center"/>
    </xf>
    <xf numFmtId="0" fontId="3" fillId="0" borderId="0" xfId="1" applyFont="1" applyFill="1" applyAlignment="1">
      <alignment wrapText="1"/>
    </xf>
    <xf numFmtId="0" fontId="5" fillId="0" borderId="0" xfId="1" applyFont="1" applyFill="1"/>
    <xf numFmtId="0" fontId="7" fillId="0" borderId="0" xfId="1" applyFont="1"/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 applyProtection="1">
      <alignment vertical="center"/>
      <protection locked="0"/>
    </xf>
    <xf numFmtId="14" fontId="3" fillId="0" borderId="0" xfId="0" applyNumberFormat="1" applyFont="1" applyFill="1" applyBorder="1" applyAlignment="1" applyProtection="1">
      <alignment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14" fontId="3" fillId="0" borderId="0" xfId="0" applyNumberFormat="1" applyFont="1" applyFill="1" applyAlignment="1">
      <alignment vertical="center"/>
    </xf>
    <xf numFmtId="14" fontId="4" fillId="0" borderId="0" xfId="0" applyNumberFormat="1" applyFont="1" applyFill="1" applyAlignment="1">
      <alignment horizontal="center" vertical="center"/>
    </xf>
    <xf numFmtId="4" fontId="4" fillId="0" borderId="1" xfId="0" applyNumberFormat="1" applyFont="1" applyFill="1" applyBorder="1" applyAlignment="1" applyProtection="1">
      <alignment vertical="center"/>
      <protection locked="0"/>
    </xf>
    <xf numFmtId="4" fontId="4" fillId="0" borderId="1" xfId="0" applyNumberFormat="1" applyFont="1" applyFill="1" applyBorder="1" applyAlignment="1" applyProtection="1">
      <alignment vertical="center" wrapText="1"/>
      <protection locked="0"/>
    </xf>
    <xf numFmtId="3" fontId="3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vertical="center" wrapText="1"/>
    </xf>
    <xf numFmtId="49" fontId="3" fillId="0" borderId="7" xfId="0" applyNumberFormat="1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/>
    </xf>
    <xf numFmtId="4" fontId="4" fillId="0" borderId="8" xfId="0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vertical="center" wrapText="1"/>
    </xf>
    <xf numFmtId="3" fontId="4" fillId="0" borderId="9" xfId="0" applyNumberFormat="1" applyFont="1" applyFill="1" applyBorder="1" applyAlignment="1">
      <alignment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vertical="center" wrapText="1"/>
    </xf>
    <xf numFmtId="4" fontId="4" fillId="0" borderId="10" xfId="0" applyNumberFormat="1" applyFont="1" applyFill="1" applyBorder="1" applyAlignment="1">
      <alignment vertical="center" wrapText="1"/>
    </xf>
    <xf numFmtId="4" fontId="4" fillId="0" borderId="8" xfId="0" applyNumberFormat="1" applyFont="1" applyFill="1" applyBorder="1" applyAlignment="1">
      <alignment vertical="center" wrapText="1"/>
    </xf>
    <xf numFmtId="3" fontId="4" fillId="0" borderId="1" xfId="0" applyNumberFormat="1" applyFont="1" applyFill="1" applyBorder="1" applyAlignment="1">
      <alignment vertical="center"/>
    </xf>
    <xf numFmtId="49" fontId="3" fillId="0" borderId="11" xfId="0" applyNumberFormat="1" applyFont="1" applyFill="1" applyBorder="1" applyAlignment="1">
      <alignment vertical="center" wrapText="1"/>
    </xf>
    <xf numFmtId="49" fontId="3" fillId="0" borderId="7" xfId="0" applyNumberFormat="1" applyFont="1" applyFill="1" applyBorder="1" applyAlignment="1" applyProtection="1">
      <alignment vertical="center" wrapText="1"/>
      <protection locked="0"/>
    </xf>
    <xf numFmtId="4" fontId="4" fillId="0" borderId="8" xfId="0" applyNumberFormat="1" applyFont="1" applyFill="1" applyBorder="1" applyAlignment="1" applyProtection="1">
      <alignment vertical="center" wrapText="1"/>
      <protection locked="0"/>
    </xf>
    <xf numFmtId="3" fontId="4" fillId="0" borderId="1" xfId="0" applyNumberFormat="1" applyFont="1" applyFill="1" applyBorder="1" applyAlignment="1" applyProtection="1">
      <alignment vertical="center" wrapText="1"/>
      <protection locked="0"/>
    </xf>
    <xf numFmtId="49" fontId="3" fillId="0" borderId="5" xfId="0" applyNumberFormat="1" applyFont="1" applyFill="1" applyBorder="1" applyAlignment="1" applyProtection="1">
      <alignment horizontal="left" vertical="center" wrapText="1"/>
      <protection locked="0"/>
    </xf>
    <xf numFmtId="3" fontId="3" fillId="0" borderId="1" xfId="0" applyNumberFormat="1" applyFont="1" applyFill="1" applyBorder="1" applyAlignment="1">
      <alignment vertical="center" wrapText="1"/>
    </xf>
    <xf numFmtId="3" fontId="4" fillId="0" borderId="9" xfId="0" applyNumberFormat="1" applyFont="1" applyFill="1" applyBorder="1" applyAlignment="1" applyProtection="1">
      <alignment vertical="center"/>
      <protection locked="0"/>
    </xf>
    <xf numFmtId="49" fontId="3" fillId="0" borderId="11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11" xfId="0" applyNumberFormat="1" applyFont="1" applyFill="1" applyBorder="1" applyAlignment="1" applyProtection="1">
      <alignment vertical="center" wrapText="1"/>
      <protection locked="0"/>
    </xf>
    <xf numFmtId="49" fontId="3" fillId="0" borderId="5" xfId="0" applyNumberFormat="1" applyFont="1" applyFill="1" applyBorder="1" applyAlignment="1" applyProtection="1">
      <alignment vertical="center" wrapText="1"/>
      <protection locked="0"/>
    </xf>
    <xf numFmtId="49" fontId="10" fillId="0" borderId="7" xfId="0" applyNumberFormat="1" applyFont="1" applyFill="1" applyBorder="1" applyAlignment="1" applyProtection="1">
      <alignment vertical="center" wrapText="1"/>
      <protection locked="0"/>
    </xf>
    <xf numFmtId="4" fontId="11" fillId="0" borderId="1" xfId="0" applyNumberFormat="1" applyFont="1" applyFill="1" applyBorder="1" applyAlignment="1" applyProtection="1">
      <alignment vertical="center" wrapText="1"/>
      <protection locked="0"/>
    </xf>
    <xf numFmtId="49" fontId="4" fillId="0" borderId="7" xfId="0" applyNumberFormat="1" applyFont="1" applyFill="1" applyBorder="1" applyAlignment="1" applyProtection="1">
      <alignment vertical="center" wrapText="1"/>
      <protection locked="0"/>
    </xf>
    <xf numFmtId="49" fontId="3" fillId="0" borderId="7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7" xfId="0" applyNumberFormat="1" applyFont="1" applyFill="1" applyBorder="1" applyAlignment="1">
      <alignment vertical="center" wrapText="1"/>
    </xf>
    <xf numFmtId="4" fontId="4" fillId="0" borderId="10" xfId="0" applyNumberFormat="1" applyFont="1" applyFill="1" applyBorder="1" applyAlignment="1" applyProtection="1">
      <alignment vertical="center" wrapText="1"/>
      <protection locked="0"/>
    </xf>
    <xf numFmtId="3" fontId="3" fillId="0" borderId="9" xfId="0" applyNumberFormat="1" applyFont="1" applyFill="1" applyBorder="1" applyAlignment="1">
      <alignment vertical="center" wrapText="1"/>
    </xf>
    <xf numFmtId="49" fontId="4" fillId="0" borderId="11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5" xfId="0" applyNumberFormat="1" applyFont="1" applyFill="1" applyBorder="1" applyAlignment="1">
      <alignment horizontal="left" vertical="center" wrapText="1"/>
    </xf>
    <xf numFmtId="49" fontId="3" fillId="0" borderId="12" xfId="0" applyNumberFormat="1" applyFont="1" applyFill="1" applyBorder="1" applyAlignment="1">
      <alignment vertical="center" wrapText="1"/>
    </xf>
    <xf numFmtId="49" fontId="4" fillId="0" borderId="12" xfId="0" applyNumberFormat="1" applyFont="1" applyFill="1" applyBorder="1" applyAlignment="1" applyProtection="1">
      <alignment vertical="center" wrapText="1"/>
      <protection locked="0"/>
    </xf>
    <xf numFmtId="4" fontId="4" fillId="0" borderId="13" xfId="0" applyNumberFormat="1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49" fontId="3" fillId="0" borderId="11" xfId="0" applyNumberFormat="1" applyFont="1" applyFill="1" applyBorder="1" applyAlignment="1">
      <alignment horizontal="left" vertical="center" wrapText="1"/>
    </xf>
    <xf numFmtId="4" fontId="4" fillId="0" borderId="14" xfId="0" applyNumberFormat="1" applyFont="1" applyFill="1" applyBorder="1" applyAlignment="1" applyProtection="1">
      <alignment vertical="center" wrapText="1"/>
      <protection locked="0"/>
    </xf>
    <xf numFmtId="4" fontId="4" fillId="0" borderId="13" xfId="0" applyNumberFormat="1" applyFont="1" applyFill="1" applyBorder="1" applyAlignment="1" applyProtection="1">
      <alignment vertical="center" wrapText="1"/>
      <protection locked="0"/>
    </xf>
    <xf numFmtId="3" fontId="4" fillId="0" borderId="9" xfId="0" applyNumberFormat="1" applyFont="1" applyFill="1" applyBorder="1" applyAlignment="1" applyProtection="1">
      <alignment vertical="center" wrapText="1"/>
      <protection locked="0"/>
    </xf>
    <xf numFmtId="49" fontId="4" fillId="0" borderId="5" xfId="0" applyNumberFormat="1" applyFont="1" applyFill="1" applyBorder="1" applyAlignment="1">
      <alignment vertical="center" wrapText="1"/>
    </xf>
    <xf numFmtId="3" fontId="4" fillId="0" borderId="15" xfId="0" applyNumberFormat="1" applyFont="1" applyFill="1" applyBorder="1" applyAlignment="1" applyProtection="1">
      <alignment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49" fontId="4" fillId="0" borderId="16" xfId="0" applyNumberFormat="1" applyFont="1" applyFill="1" applyBorder="1" applyAlignment="1">
      <alignment horizontal="center" vertical="center" wrapText="1"/>
    </xf>
    <xf numFmtId="49" fontId="3" fillId="0" borderId="16" xfId="0" applyNumberFormat="1" applyFont="1" applyFill="1" applyBorder="1" applyAlignment="1">
      <alignment vertical="center" wrapText="1"/>
    </xf>
    <xf numFmtId="49" fontId="3" fillId="0" borderId="16" xfId="0" applyNumberFormat="1" applyFont="1" applyFill="1" applyBorder="1" applyAlignment="1" applyProtection="1">
      <alignment vertical="center" wrapText="1"/>
      <protection locked="0"/>
    </xf>
    <xf numFmtId="49" fontId="3" fillId="0" borderId="17" xfId="0" applyNumberFormat="1" applyFont="1" applyFill="1" applyBorder="1" applyAlignment="1" applyProtection="1">
      <alignment vertical="center" wrapText="1"/>
      <protection locked="0"/>
    </xf>
    <xf numFmtId="4" fontId="4" fillId="0" borderId="18" xfId="0" applyNumberFormat="1" applyFont="1" applyFill="1" applyBorder="1" applyAlignment="1" applyProtection="1">
      <alignment vertical="center" wrapText="1"/>
      <protection locked="0"/>
    </xf>
    <xf numFmtId="4" fontId="4" fillId="0" borderId="19" xfId="0" applyNumberFormat="1" applyFont="1" applyFill="1" applyBorder="1" applyAlignment="1" applyProtection="1">
      <alignment vertical="center" wrapText="1"/>
      <protection locked="0"/>
    </xf>
    <xf numFmtId="3" fontId="4" fillId="0" borderId="19" xfId="0" applyNumberFormat="1" applyFont="1" applyFill="1" applyBorder="1" applyAlignment="1" applyProtection="1">
      <alignment vertical="center" wrapText="1"/>
      <protection locked="0"/>
    </xf>
    <xf numFmtId="0" fontId="4" fillId="0" borderId="2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3" fillId="0" borderId="0" xfId="4" applyFont="1"/>
    <xf numFmtId="0" fontId="23" fillId="0" borderId="0" xfId="4" applyFont="1"/>
    <xf numFmtId="0" fontId="14" fillId="0" borderId="0" xfId="4" applyFont="1"/>
    <xf numFmtId="0" fontId="7" fillId="0" borderId="0" xfId="4" applyFont="1"/>
    <xf numFmtId="0" fontId="25" fillId="0" borderId="0" xfId="4" applyFont="1" applyAlignment="1">
      <alignment horizontal="center"/>
    </xf>
    <xf numFmtId="173" fontId="15" fillId="0" borderId="0" xfId="4" applyNumberFormat="1" applyFont="1"/>
    <xf numFmtId="0" fontId="26" fillId="0" borderId="0" xfId="4" applyFont="1" applyAlignment="1">
      <alignment horizontal="center"/>
    </xf>
    <xf numFmtId="173" fontId="26" fillId="0" borderId="0" xfId="4" applyNumberFormat="1" applyFont="1" applyAlignment="1">
      <alignment horizontal="center"/>
    </xf>
    <xf numFmtId="0" fontId="27" fillId="0" borderId="0" xfId="4" applyFont="1" applyAlignment="1">
      <alignment horizontal="center"/>
    </xf>
    <xf numFmtId="3" fontId="3" fillId="2" borderId="1" xfId="1" applyNumberFormat="1" applyFont="1" applyFill="1" applyBorder="1" applyAlignment="1">
      <alignment horizontal="center" vertical="center" wrapText="1"/>
    </xf>
    <xf numFmtId="3" fontId="3" fillId="0" borderId="1" xfId="4" applyNumberFormat="1" applyFont="1" applyFill="1" applyBorder="1" applyAlignment="1">
      <alignment horizontal="center"/>
    </xf>
    <xf numFmtId="3" fontId="15" fillId="3" borderId="1" xfId="4" applyNumberFormat="1" applyFont="1" applyFill="1" applyBorder="1" applyAlignment="1">
      <alignment horizontal="center"/>
    </xf>
    <xf numFmtId="3" fontId="15" fillId="4" borderId="1" xfId="4" applyNumberFormat="1" applyFont="1" applyFill="1" applyBorder="1" applyAlignment="1">
      <alignment horizontal="center"/>
    </xf>
    <xf numFmtId="4" fontId="4" fillId="3" borderId="1" xfId="4" applyNumberFormat="1" applyFont="1" applyFill="1" applyBorder="1" applyAlignment="1">
      <alignment horizontal="center"/>
    </xf>
    <xf numFmtId="4" fontId="4" fillId="4" borderId="1" xfId="4" applyNumberFormat="1" applyFont="1" applyFill="1" applyBorder="1" applyAlignment="1">
      <alignment horizontal="center"/>
    </xf>
    <xf numFmtId="0" fontId="4" fillId="0" borderId="1" xfId="4" applyNumberFormat="1" applyFont="1" applyFill="1" applyBorder="1" applyAlignment="1">
      <alignment horizontal="center"/>
    </xf>
    <xf numFmtId="3" fontId="3" fillId="0" borderId="1" xfId="4" applyNumberFormat="1" applyFont="1" applyBorder="1" applyAlignment="1">
      <alignment horizontal="center"/>
    </xf>
    <xf numFmtId="3" fontId="4" fillId="0" borderId="1" xfId="4" applyNumberFormat="1" applyFont="1" applyFill="1" applyBorder="1"/>
    <xf numFmtId="0" fontId="3" fillId="0" borderId="1" xfId="4" applyNumberFormat="1" applyFont="1" applyFill="1" applyBorder="1" applyAlignment="1">
      <alignment horizontal="center"/>
    </xf>
    <xf numFmtId="3" fontId="3" fillId="0" borderId="1" xfId="4" applyNumberFormat="1" applyFont="1" applyFill="1" applyBorder="1"/>
    <xf numFmtId="3" fontId="14" fillId="3" borderId="1" xfId="4" applyNumberFormat="1" applyFont="1" applyFill="1" applyBorder="1" applyAlignment="1">
      <alignment horizontal="center"/>
    </xf>
    <xf numFmtId="3" fontId="14" fillId="4" borderId="1" xfId="4" applyNumberFormat="1" applyFont="1" applyFill="1" applyBorder="1" applyAlignment="1">
      <alignment horizontal="center"/>
    </xf>
    <xf numFmtId="4" fontId="3" fillId="3" borderId="1" xfId="4" applyNumberFormat="1" applyFont="1" applyFill="1" applyBorder="1" applyAlignment="1">
      <alignment horizontal="center"/>
    </xf>
    <xf numFmtId="4" fontId="3" fillId="4" borderId="1" xfId="4" applyNumberFormat="1" applyFont="1" applyFill="1" applyBorder="1" applyAlignment="1">
      <alignment horizontal="center"/>
    </xf>
    <xf numFmtId="3" fontId="3" fillId="5" borderId="1" xfId="4" applyNumberFormat="1" applyFont="1" applyFill="1" applyBorder="1" applyAlignment="1">
      <alignment horizontal="center"/>
    </xf>
    <xf numFmtId="0" fontId="3" fillId="0" borderId="0" xfId="4" applyFont="1" applyFill="1"/>
    <xf numFmtId="0" fontId="13" fillId="0" borderId="0" xfId="4" applyFont="1" applyFill="1"/>
    <xf numFmtId="0" fontId="36" fillId="0" borderId="0" xfId="4" applyFont="1"/>
    <xf numFmtId="3" fontId="4" fillId="6" borderId="1" xfId="4" applyNumberFormat="1" applyFont="1" applyFill="1" applyBorder="1" applyAlignment="1">
      <alignment horizontal="center"/>
    </xf>
    <xf numFmtId="3" fontId="15" fillId="6" borderId="1" xfId="4" applyNumberFormat="1" applyFont="1" applyFill="1" applyBorder="1" applyAlignment="1">
      <alignment horizontal="center"/>
    </xf>
    <xf numFmtId="3" fontId="4" fillId="7" borderId="1" xfId="4" applyNumberFormat="1" applyFont="1" applyFill="1" applyBorder="1" applyAlignment="1">
      <alignment horizontal="center"/>
    </xf>
    <xf numFmtId="3" fontId="15" fillId="7" borderId="1" xfId="4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 applyProtection="1">
      <alignment horizontal="center" vertical="center"/>
      <protection locked="0"/>
    </xf>
    <xf numFmtId="49" fontId="30" fillId="0" borderId="7" xfId="0" applyNumberFormat="1" applyFont="1" applyFill="1" applyBorder="1" applyAlignment="1" applyProtection="1">
      <alignment vertical="center" wrapText="1"/>
      <protection locked="0"/>
    </xf>
    <xf numFmtId="4" fontId="13" fillId="0" borderId="1" xfId="0" applyNumberFormat="1" applyFont="1" applyFill="1" applyBorder="1" applyAlignment="1">
      <alignment vertical="center" wrapText="1"/>
    </xf>
    <xf numFmtId="49" fontId="14" fillId="0" borderId="11" xfId="0" applyNumberFormat="1" applyFont="1" applyFill="1" applyBorder="1" applyAlignment="1" applyProtection="1">
      <alignment horizontal="left" vertical="center" wrapText="1"/>
      <protection locked="0"/>
    </xf>
    <xf numFmtId="49" fontId="14" fillId="0" borderId="6" xfId="0" applyNumberFormat="1" applyFont="1" applyFill="1" applyBorder="1" applyAlignment="1" applyProtection="1">
      <alignment horizontal="left" vertical="center" wrapText="1"/>
      <protection locked="0"/>
    </xf>
    <xf numFmtId="4" fontId="15" fillId="0" borderId="1" xfId="0" applyNumberFormat="1" applyFont="1" applyFill="1" applyBorder="1" applyAlignment="1">
      <alignment vertical="center" wrapText="1"/>
    </xf>
    <xf numFmtId="4" fontId="15" fillId="0" borderId="1" xfId="0" applyNumberFormat="1" applyFont="1" applyFill="1" applyBorder="1" applyAlignment="1" applyProtection="1">
      <alignment vertical="center" wrapText="1"/>
      <protection locked="0"/>
    </xf>
    <xf numFmtId="4" fontId="13" fillId="0" borderId="1" xfId="0" applyNumberFormat="1" applyFont="1" applyFill="1" applyBorder="1" applyAlignment="1" applyProtection="1">
      <alignment vertical="center" wrapText="1"/>
      <protection locked="0"/>
    </xf>
    <xf numFmtId="4" fontId="15" fillId="0" borderId="1" xfId="0" applyNumberFormat="1" applyFont="1" applyFill="1" applyBorder="1" applyAlignment="1" applyProtection="1">
      <alignment vertical="center"/>
      <protection locked="0"/>
    </xf>
    <xf numFmtId="4" fontId="13" fillId="0" borderId="1" xfId="0" applyNumberFormat="1" applyFont="1" applyFill="1" applyBorder="1" applyAlignment="1" applyProtection="1">
      <alignment vertical="center"/>
      <protection locked="0"/>
    </xf>
    <xf numFmtId="4" fontId="15" fillId="0" borderId="11" xfId="0" applyNumberFormat="1" applyFont="1" applyFill="1" applyBorder="1" applyAlignment="1" applyProtection="1">
      <alignment vertical="center" wrapText="1"/>
      <protection locked="0"/>
    </xf>
    <xf numFmtId="4" fontId="15" fillId="0" borderId="13" xfId="0" applyNumberFormat="1" applyFont="1" applyFill="1" applyBorder="1" applyAlignment="1" applyProtection="1">
      <alignment vertical="center" wrapText="1"/>
      <protection locked="0"/>
    </xf>
    <xf numFmtId="4" fontId="15" fillId="0" borderId="10" xfId="0" applyNumberFormat="1" applyFont="1" applyFill="1" applyBorder="1" applyAlignment="1" applyProtection="1">
      <alignment vertical="center" wrapText="1"/>
      <protection locked="0"/>
    </xf>
    <xf numFmtId="4" fontId="15" fillId="0" borderId="21" xfId="0" applyNumberFormat="1" applyFont="1" applyFill="1" applyBorder="1" applyAlignment="1" applyProtection="1">
      <alignment vertical="center" wrapText="1"/>
      <protection locked="0"/>
    </xf>
    <xf numFmtId="49" fontId="31" fillId="0" borderId="5" xfId="0" applyNumberFormat="1" applyFont="1" applyFill="1" applyBorder="1" applyAlignment="1">
      <alignment horizontal="center" vertical="center" wrapText="1"/>
    </xf>
    <xf numFmtId="49" fontId="14" fillId="0" borderId="11" xfId="0" applyNumberFormat="1" applyFont="1" applyFill="1" applyBorder="1" applyAlignment="1">
      <alignment vertical="center" wrapText="1"/>
    </xf>
    <xf numFmtId="0" fontId="4" fillId="0" borderId="16" xfId="0" applyFont="1" applyFill="1" applyBorder="1" applyAlignment="1">
      <alignment horizontal="center" vertical="center" wrapText="1"/>
    </xf>
    <xf numFmtId="49" fontId="14" fillId="0" borderId="22" xfId="0" applyNumberFormat="1" applyFont="1" applyFill="1" applyBorder="1" applyAlignment="1">
      <alignment vertical="center" wrapText="1"/>
    </xf>
    <xf numFmtId="0" fontId="4" fillId="8" borderId="1" xfId="11" applyFont="1" applyFill="1" applyBorder="1" applyAlignment="1">
      <alignment horizontal="center" vertical="center" wrapText="1"/>
    </xf>
    <xf numFmtId="0" fontId="4" fillId="8" borderId="23" xfId="0" applyFont="1" applyFill="1" applyBorder="1" applyAlignment="1">
      <alignment horizontal="center" vertical="center"/>
    </xf>
    <xf numFmtId="0" fontId="9" fillId="8" borderId="24" xfId="0" applyFont="1" applyFill="1" applyBorder="1" applyAlignment="1">
      <alignment horizontal="center" vertical="center"/>
    </xf>
    <xf numFmtId="0" fontId="4" fillId="8" borderId="1" xfId="1" applyFont="1" applyFill="1" applyBorder="1" applyAlignment="1">
      <alignment horizontal="left"/>
    </xf>
    <xf numFmtId="0" fontId="4" fillId="8" borderId="1" xfId="1" applyFont="1" applyFill="1" applyBorder="1" applyAlignment="1">
      <alignment horizontal="center"/>
    </xf>
    <xf numFmtId="2" fontId="4" fillId="8" borderId="1" xfId="1" applyNumberFormat="1" applyFont="1" applyFill="1" applyBorder="1" applyAlignment="1">
      <alignment horizontal="center"/>
    </xf>
    <xf numFmtId="4" fontId="4" fillId="8" borderId="23" xfId="1" applyNumberFormat="1" applyFont="1" applyFill="1" applyBorder="1" applyAlignment="1">
      <alignment horizontal="center"/>
    </xf>
    <xf numFmtId="4" fontId="4" fillId="8" borderId="6" xfId="1" quotePrefix="1" applyNumberFormat="1" applyFont="1" applyFill="1" applyBorder="1" applyAlignment="1">
      <alignment horizontal="center"/>
    </xf>
    <xf numFmtId="4" fontId="4" fillId="8" borderId="5" xfId="1" quotePrefix="1" applyNumberFormat="1" applyFont="1" applyFill="1" applyBorder="1" applyAlignment="1">
      <alignment horizontal="center"/>
    </xf>
    <xf numFmtId="4" fontId="4" fillId="8" borderId="16" xfId="1" applyNumberFormat="1" applyFont="1" applyFill="1" applyBorder="1" applyAlignment="1">
      <alignment horizontal="center"/>
    </xf>
    <xf numFmtId="4" fontId="4" fillId="8" borderId="21" xfId="1" quotePrefix="1" applyNumberFormat="1" applyFont="1" applyFill="1" applyBorder="1" applyAlignment="1">
      <alignment horizontal="center"/>
    </xf>
    <xf numFmtId="4" fontId="4" fillId="8" borderId="13" xfId="1" applyNumberFormat="1" applyFont="1" applyFill="1" applyBorder="1" applyAlignment="1">
      <alignment horizontal="center"/>
    </xf>
    <xf numFmtId="4" fontId="4" fillId="8" borderId="13" xfId="1" quotePrefix="1" applyNumberFormat="1" applyFont="1" applyFill="1" applyBorder="1" applyAlignment="1">
      <alignment horizontal="center"/>
    </xf>
    <xf numFmtId="4" fontId="4" fillId="8" borderId="18" xfId="1" applyNumberFormat="1" applyFont="1" applyFill="1" applyBorder="1" applyAlignment="1">
      <alignment horizontal="center"/>
    </xf>
    <xf numFmtId="0" fontId="3" fillId="8" borderId="1" xfId="1" applyFont="1" applyFill="1" applyBorder="1" applyAlignment="1">
      <alignment horizontal="center"/>
    </xf>
    <xf numFmtId="0" fontId="4" fillId="8" borderId="10" xfId="1" applyFont="1" applyFill="1" applyBorder="1" applyAlignment="1">
      <alignment horizontal="center"/>
    </xf>
    <xf numFmtId="4" fontId="29" fillId="8" borderId="23" xfId="1" applyNumberFormat="1" applyFont="1" applyFill="1" applyBorder="1" applyAlignment="1">
      <alignment horizontal="center"/>
    </xf>
    <xf numFmtId="0" fontId="3" fillId="8" borderId="1" xfId="10" applyFont="1" applyFill="1" applyBorder="1"/>
    <xf numFmtId="0" fontId="4" fillId="8" borderId="1" xfId="10" applyFont="1" applyFill="1" applyBorder="1" applyAlignment="1">
      <alignment horizontal="center" vertical="center" wrapText="1"/>
    </xf>
    <xf numFmtId="0" fontId="25" fillId="8" borderId="1" xfId="10" applyFont="1" applyFill="1" applyBorder="1" applyAlignment="1">
      <alignment horizontal="center" vertical="center" wrapText="1"/>
    </xf>
    <xf numFmtId="2" fontId="4" fillId="8" borderId="1" xfId="1" applyNumberFormat="1" applyFont="1" applyFill="1" applyBorder="1" applyAlignment="1">
      <alignment horizontal="center" vertical="center"/>
    </xf>
    <xf numFmtId="169" fontId="12" fillId="0" borderId="10" xfId="0" applyNumberFormat="1" applyFont="1" applyBorder="1" applyAlignment="1"/>
    <xf numFmtId="169" fontId="12" fillId="0" borderId="8" xfId="0" applyNumberFormat="1" applyFont="1" applyBorder="1" applyAlignment="1"/>
    <xf numFmtId="169" fontId="12" fillId="0" borderId="7" xfId="0" applyNumberFormat="1" applyFont="1" applyBorder="1" applyAlignment="1"/>
    <xf numFmtId="0" fontId="4" fillId="8" borderId="25" xfId="1" applyFont="1" applyFill="1" applyBorder="1" applyAlignment="1">
      <alignment horizontal="center"/>
    </xf>
    <xf numFmtId="49" fontId="3" fillId="0" borderId="1" xfId="1" applyNumberFormat="1" applyFont="1" applyFill="1" applyBorder="1" applyAlignment="1">
      <alignment horizontal="center"/>
    </xf>
    <xf numFmtId="0" fontId="3" fillId="0" borderId="10" xfId="1" applyFont="1" applyFill="1" applyBorder="1" applyAlignment="1">
      <alignment horizontal="center"/>
    </xf>
    <xf numFmtId="0" fontId="3" fillId="8" borderId="26" xfId="1" applyFont="1" applyFill="1" applyBorder="1" applyAlignment="1">
      <alignment horizontal="center" vertical="center"/>
    </xf>
    <xf numFmtId="0" fontId="3" fillId="8" borderId="2" xfId="1" applyFont="1" applyFill="1" applyBorder="1" applyAlignment="1">
      <alignment horizontal="center" vertical="center" wrapText="1"/>
    </xf>
    <xf numFmtId="0" fontId="3" fillId="8" borderId="26" xfId="1" applyFont="1" applyFill="1" applyBorder="1" applyAlignment="1">
      <alignment horizontal="center"/>
    </xf>
    <xf numFmtId="0" fontId="3" fillId="8" borderId="2" xfId="1" applyFont="1" applyFill="1" applyBorder="1" applyAlignment="1">
      <alignment horizontal="center" wrapText="1"/>
    </xf>
    <xf numFmtId="0" fontId="21" fillId="0" borderId="0" xfId="11" applyFont="1" applyFill="1" applyBorder="1" applyAlignment="1">
      <alignment horizontal="center" vertical="center"/>
    </xf>
    <xf numFmtId="164" fontId="21" fillId="0" borderId="0" xfId="11" applyNumberFormat="1" applyFont="1" applyFill="1" applyBorder="1" applyAlignment="1">
      <alignment horizontal="center" vertical="center" wrapText="1"/>
    </xf>
    <xf numFmtId="166" fontId="33" fillId="0" borderId="0" xfId="11" applyNumberFormat="1" applyFont="1" applyFill="1" applyBorder="1" applyAlignment="1">
      <alignment horizontal="center" vertical="center" wrapText="1"/>
    </xf>
    <xf numFmtId="166" fontId="21" fillId="0" borderId="0" xfId="11" applyNumberFormat="1" applyFont="1" applyFill="1" applyBorder="1" applyAlignment="1">
      <alignment horizontal="center" vertical="center" wrapText="1"/>
    </xf>
    <xf numFmtId="164" fontId="22" fillId="0" borderId="0" xfId="11" applyNumberFormat="1" applyFont="1" applyFill="1" applyBorder="1" applyAlignment="1">
      <alignment horizontal="center" vertical="center" wrapText="1"/>
    </xf>
    <xf numFmtId="167" fontId="21" fillId="0" borderId="0" xfId="11" applyNumberFormat="1" applyFont="1" applyFill="1" applyBorder="1" applyAlignment="1">
      <alignment horizontal="center" vertical="center" wrapText="1"/>
    </xf>
    <xf numFmtId="164" fontId="3" fillId="0" borderId="0" xfId="11" applyNumberFormat="1" applyFont="1" applyFill="1" applyBorder="1" applyAlignment="1">
      <alignment horizontal="center" vertical="center" wrapText="1"/>
    </xf>
    <xf numFmtId="0" fontId="21" fillId="0" borderId="0" xfId="11" applyFont="1" applyFill="1" applyBorder="1" applyAlignment="1">
      <alignment horizontal="center" wrapText="1"/>
    </xf>
    <xf numFmtId="49" fontId="19" fillId="10" borderId="0" xfId="11" applyNumberFormat="1" applyFont="1" applyFill="1"/>
    <xf numFmtId="0" fontId="19" fillId="0" borderId="0" xfId="11" applyFont="1" applyFill="1" applyBorder="1" applyAlignment="1">
      <alignment horizontal="center" wrapText="1"/>
    </xf>
    <xf numFmtId="1" fontId="22" fillId="0" borderId="0" xfId="11" applyNumberFormat="1" applyFont="1" applyFill="1" applyBorder="1" applyAlignment="1">
      <alignment horizontal="center"/>
    </xf>
    <xf numFmtId="1" fontId="21" fillId="0" borderId="0" xfId="11" applyNumberFormat="1" applyFont="1" applyFill="1" applyBorder="1" applyAlignment="1">
      <alignment horizontal="center"/>
    </xf>
    <xf numFmtId="0" fontId="3" fillId="0" borderId="0" xfId="11" applyFont="1" applyFill="1" applyBorder="1"/>
    <xf numFmtId="164" fontId="21" fillId="0" borderId="0" xfId="11" applyNumberFormat="1" applyFont="1" applyFill="1" applyBorder="1"/>
    <xf numFmtId="166" fontId="21" fillId="0" borderId="0" xfId="11" applyNumberFormat="1" applyFont="1" applyFill="1" applyBorder="1"/>
    <xf numFmtId="164" fontId="19" fillId="0" borderId="0" xfId="11" applyNumberFormat="1" applyFont="1" applyFill="1" applyBorder="1"/>
    <xf numFmtId="166" fontId="22" fillId="0" borderId="0" xfId="11" applyNumberFormat="1" applyFont="1" applyFill="1" applyBorder="1"/>
    <xf numFmtId="167" fontId="21" fillId="0" borderId="0" xfId="11" applyNumberFormat="1" applyFont="1" applyFill="1" applyBorder="1"/>
    <xf numFmtId="49" fontId="3" fillId="0" borderId="0" xfId="1" applyNumberFormat="1" applyFont="1" applyFill="1" applyBorder="1" applyAlignment="1">
      <alignment vertical="center"/>
    </xf>
    <xf numFmtId="167" fontId="34" fillId="0" borderId="0" xfId="11" applyNumberFormat="1" applyFont="1" applyFill="1" applyBorder="1"/>
    <xf numFmtId="49" fontId="3" fillId="0" borderId="0" xfId="1" applyNumberFormat="1" applyFont="1" applyFill="1" applyBorder="1" applyAlignment="1" applyProtection="1">
      <alignment vertical="center"/>
      <protection locked="0"/>
    </xf>
    <xf numFmtId="1" fontId="18" fillId="0" borderId="0" xfId="11" applyNumberFormat="1" applyFont="1" applyFill="1" applyBorder="1" applyAlignment="1">
      <alignment horizontal="center"/>
    </xf>
    <xf numFmtId="49" fontId="4" fillId="0" borderId="0" xfId="1" applyNumberFormat="1" applyFont="1" applyFill="1" applyBorder="1" applyAlignment="1">
      <alignment vertical="center"/>
    </xf>
    <xf numFmtId="164" fontId="18" fillId="0" borderId="0" xfId="11" applyNumberFormat="1" applyFont="1" applyFill="1"/>
    <xf numFmtId="164" fontId="18" fillId="0" borderId="0" xfId="11" applyNumberFormat="1" applyFont="1" applyFill="1" applyBorder="1"/>
    <xf numFmtId="1" fontId="18" fillId="11" borderId="0" xfId="11" applyNumberFormat="1" applyFont="1" applyFill="1" applyBorder="1" applyAlignment="1">
      <alignment horizontal="center"/>
    </xf>
    <xf numFmtId="49" fontId="4" fillId="11" borderId="0" xfId="1" applyNumberFormat="1" applyFont="1" applyFill="1" applyBorder="1" applyAlignment="1">
      <alignment vertical="center"/>
    </xf>
    <xf numFmtId="166" fontId="18" fillId="11" borderId="0" xfId="11" applyNumberFormat="1" applyFont="1" applyFill="1"/>
    <xf numFmtId="164" fontId="18" fillId="11" borderId="0" xfId="11" applyNumberFormat="1" applyFont="1" applyFill="1"/>
    <xf numFmtId="164" fontId="19" fillId="11" borderId="0" xfId="11" applyNumberFormat="1" applyFont="1" applyFill="1"/>
    <xf numFmtId="164" fontId="18" fillId="11" borderId="0" xfId="11" applyNumberFormat="1" applyFont="1" applyFill="1" applyBorder="1"/>
    <xf numFmtId="1" fontId="22" fillId="0" borderId="0" xfId="11" applyNumberFormat="1" applyFont="1" applyBorder="1" applyAlignment="1">
      <alignment horizontal="center"/>
    </xf>
    <xf numFmtId="164" fontId="21" fillId="0" borderId="0" xfId="11" applyNumberFormat="1" applyFont="1" applyBorder="1"/>
    <xf numFmtId="166" fontId="21" fillId="0" borderId="0" xfId="11" applyNumberFormat="1" applyFont="1" applyBorder="1"/>
    <xf numFmtId="166" fontId="21" fillId="0" borderId="0" xfId="11" applyNumberFormat="1" applyFont="1" applyFill="1"/>
    <xf numFmtId="1" fontId="21" fillId="0" borderId="0" xfId="11" applyNumberFormat="1" applyFont="1" applyBorder="1" applyAlignment="1">
      <alignment horizontal="center"/>
    </xf>
    <xf numFmtId="166" fontId="21" fillId="0" borderId="0" xfId="11" applyNumberFormat="1" applyFont="1"/>
    <xf numFmtId="164" fontId="21" fillId="12" borderId="0" xfId="11" applyNumberFormat="1" applyFont="1" applyFill="1" applyBorder="1"/>
    <xf numFmtId="0" fontId="35" fillId="0" borderId="0" xfId="11" applyFont="1" applyFill="1" applyBorder="1"/>
    <xf numFmtId="1" fontId="3" fillId="0" borderId="0" xfId="11" applyNumberFormat="1" applyFont="1" applyFill="1" applyBorder="1" applyAlignment="1">
      <alignment horizontal="center"/>
    </xf>
    <xf numFmtId="0" fontId="22" fillId="0" borderId="0" xfId="11" applyFont="1" applyFill="1" applyBorder="1" applyAlignment="1">
      <alignment horizontal="left"/>
    </xf>
    <xf numFmtId="164" fontId="22" fillId="0" borderId="0" xfId="1" applyNumberFormat="1" applyFont="1" applyFill="1" applyBorder="1"/>
    <xf numFmtId="166" fontId="34" fillId="0" borderId="0" xfId="11" applyNumberFormat="1" applyFont="1" applyFill="1" applyBorder="1"/>
    <xf numFmtId="1" fontId="21" fillId="0" borderId="0" xfId="11" applyNumberFormat="1" applyFont="1" applyAlignment="1">
      <alignment horizontal="center"/>
    </xf>
    <xf numFmtId="164" fontId="22" fillId="0" borderId="0" xfId="11" applyNumberFormat="1" applyFont="1"/>
    <xf numFmtId="167" fontId="21" fillId="0" borderId="0" xfId="11" applyNumberFormat="1" applyFont="1"/>
    <xf numFmtId="164" fontId="19" fillId="0" borderId="0" xfId="11" applyNumberFormat="1" applyFont="1" applyBorder="1" applyAlignment="1">
      <alignment horizontal="center" vertical="center" wrapText="1"/>
    </xf>
    <xf numFmtId="1" fontId="21" fillId="0" borderId="0" xfId="11" applyNumberFormat="1" applyFont="1" applyFill="1" applyBorder="1" applyAlignment="1">
      <alignment horizontal="left"/>
    </xf>
    <xf numFmtId="0" fontId="21" fillId="0" borderId="0" xfId="11" applyFont="1" applyFill="1" applyBorder="1" applyAlignment="1">
      <alignment horizontal="left"/>
    </xf>
    <xf numFmtId="49" fontId="37" fillId="0" borderId="0" xfId="1" applyNumberFormat="1" applyFont="1" applyFill="1" applyBorder="1" applyAlignment="1" applyProtection="1">
      <alignment horizontal="left" vertical="center" wrapText="1"/>
      <protection locked="0"/>
    </xf>
    <xf numFmtId="49" fontId="38" fillId="0" borderId="0" xfId="1" applyNumberFormat="1" applyFont="1" applyFill="1" applyBorder="1" applyAlignment="1">
      <alignment vertical="center"/>
    </xf>
    <xf numFmtId="0" fontId="39" fillId="0" borderId="0" xfId="11" applyFont="1" applyFill="1" applyBorder="1"/>
    <xf numFmtId="49" fontId="3" fillId="0" borderId="0" xfId="1" applyNumberFormat="1" applyFont="1" applyFill="1" applyBorder="1" applyAlignment="1" applyProtection="1">
      <alignment horizontal="left" vertical="center"/>
      <protection locked="0"/>
    </xf>
    <xf numFmtId="49" fontId="3" fillId="0" borderId="0" xfId="1" applyNumberFormat="1" applyFont="1" applyFill="1" applyBorder="1" applyAlignment="1">
      <alignment horizontal="left" vertical="center"/>
    </xf>
    <xf numFmtId="49" fontId="23" fillId="0" borderId="0" xfId="1" applyNumberFormat="1" applyFont="1" applyFill="1" applyBorder="1" applyAlignment="1">
      <alignment vertical="center"/>
    </xf>
    <xf numFmtId="2" fontId="21" fillId="0" borderId="0" xfId="11" applyNumberFormat="1" applyFont="1" applyFill="1" applyBorder="1" applyAlignment="1">
      <alignment horizontal="left"/>
    </xf>
    <xf numFmtId="0" fontId="18" fillId="0" borderId="0" xfId="11" applyFont="1" applyFill="1" applyBorder="1" applyAlignment="1">
      <alignment horizontal="left"/>
    </xf>
    <xf numFmtId="166" fontId="18" fillId="0" borderId="0" xfId="11" applyNumberFormat="1" applyFont="1" applyFill="1" applyBorder="1"/>
    <xf numFmtId="167" fontId="18" fillId="0" borderId="0" xfId="11" applyNumberFormat="1" applyFont="1" applyFill="1" applyBorder="1"/>
    <xf numFmtId="49" fontId="40" fillId="0" borderId="0" xfId="1" applyNumberFormat="1" applyFont="1" applyFill="1" applyBorder="1" applyAlignment="1">
      <alignment vertical="center"/>
    </xf>
    <xf numFmtId="0" fontId="41" fillId="0" borderId="0" xfId="11" applyFont="1" applyFill="1" applyBorder="1"/>
    <xf numFmtId="49" fontId="37" fillId="0" borderId="0" xfId="1" applyNumberFormat="1" applyFont="1" applyFill="1" applyBorder="1" applyAlignment="1" applyProtection="1">
      <alignment vertical="center"/>
      <protection locked="0"/>
    </xf>
    <xf numFmtId="1" fontId="18" fillId="0" borderId="0" xfId="11" applyNumberFormat="1" applyFont="1" applyBorder="1" applyAlignment="1">
      <alignment horizontal="center"/>
    </xf>
    <xf numFmtId="164" fontId="18" fillId="0" borderId="0" xfId="11" applyNumberFormat="1" applyFont="1" applyBorder="1"/>
    <xf numFmtId="166" fontId="18" fillId="0" borderId="0" xfId="11" applyNumberFormat="1" applyFont="1" applyBorder="1"/>
    <xf numFmtId="166" fontId="19" fillId="0" borderId="0" xfId="11" applyNumberFormat="1" applyFont="1" applyFill="1" applyBorder="1"/>
    <xf numFmtId="1" fontId="18" fillId="11" borderId="0" xfId="11" applyNumberFormat="1" applyFont="1" applyFill="1" applyAlignment="1">
      <alignment horizontal="center"/>
    </xf>
    <xf numFmtId="0" fontId="18" fillId="11" borderId="0" xfId="11" applyFont="1" applyFill="1" applyBorder="1" applyAlignment="1">
      <alignment horizontal="left"/>
    </xf>
    <xf numFmtId="166" fontId="18" fillId="11" borderId="0" xfId="11" applyNumberFormat="1" applyFont="1" applyFill="1" applyBorder="1"/>
    <xf numFmtId="164" fontId="22" fillId="0" borderId="0" xfId="11" applyNumberFormat="1" applyFont="1" applyFill="1" applyBorder="1"/>
    <xf numFmtId="164" fontId="22" fillId="0" borderId="0" xfId="11" applyNumberFormat="1" applyFont="1" applyBorder="1"/>
    <xf numFmtId="1" fontId="19" fillId="0" borderId="0" xfId="11" applyNumberFormat="1" applyFont="1" applyBorder="1" applyAlignment="1">
      <alignment horizontal="center"/>
    </xf>
    <xf numFmtId="0" fontId="19" fillId="0" borderId="0" xfId="11" applyFont="1" applyBorder="1" applyAlignment="1">
      <alignment horizontal="center"/>
    </xf>
    <xf numFmtId="0" fontId="19" fillId="0" borderId="0" xfId="11" applyFont="1" applyBorder="1"/>
    <xf numFmtId="164" fontId="19" fillId="0" borderId="0" xfId="11" applyNumberFormat="1" applyFont="1" applyBorder="1"/>
    <xf numFmtId="166" fontId="19" fillId="0" borderId="0" xfId="11" applyNumberFormat="1" applyFont="1" applyBorder="1"/>
    <xf numFmtId="167" fontId="19" fillId="0" borderId="0" xfId="11" applyNumberFormat="1" applyFont="1" applyBorder="1"/>
    <xf numFmtId="0" fontId="19" fillId="0" borderId="0" xfId="11" applyFont="1" applyFill="1" applyBorder="1"/>
    <xf numFmtId="0" fontId="4" fillId="8" borderId="10" xfId="11" applyFont="1" applyFill="1" applyBorder="1" applyAlignment="1">
      <alignment horizontal="center" vertical="center" wrapText="1"/>
    </xf>
    <xf numFmtId="0" fontId="4" fillId="0" borderId="0" xfId="11" applyFont="1" applyFill="1" applyBorder="1"/>
    <xf numFmtId="0" fontId="4" fillId="9" borderId="1" xfId="11" applyFont="1" applyFill="1" applyBorder="1" applyAlignment="1">
      <alignment horizontal="center" vertical="center" wrapText="1"/>
    </xf>
    <xf numFmtId="0" fontId="4" fillId="0" borderId="0" xfId="11" applyFont="1" applyFill="1" applyBorder="1" applyAlignment="1">
      <alignment horizontal="center" wrapText="1"/>
    </xf>
    <xf numFmtId="0" fontId="4" fillId="0" borderId="0" xfId="11" applyFont="1" applyFill="1" applyBorder="1" applyAlignment="1">
      <alignment horizontal="center" vertical="center" wrapText="1"/>
    </xf>
    <xf numFmtId="0" fontId="4" fillId="0" borderId="0" xfId="11" applyFont="1" applyFill="1" applyBorder="1" applyAlignment="1">
      <alignment horizontal="center" vertical="center"/>
    </xf>
    <xf numFmtId="2" fontId="4" fillId="0" borderId="0" xfId="11" applyNumberFormat="1" applyFont="1" applyFill="1" applyBorder="1" applyAlignment="1">
      <alignment horizontal="center" vertical="center" wrapText="1"/>
    </xf>
    <xf numFmtId="164" fontId="4" fillId="0" borderId="0" xfId="11" applyNumberFormat="1" applyFont="1" applyFill="1" applyBorder="1" applyAlignment="1">
      <alignment horizontal="center" vertical="center" wrapText="1"/>
    </xf>
    <xf numFmtId="165" fontId="4" fillId="0" borderId="0" xfId="11" applyNumberFormat="1" applyFont="1" applyFill="1" applyBorder="1" applyAlignment="1">
      <alignment horizontal="center" vertical="center" wrapText="1"/>
    </xf>
    <xf numFmtId="9" fontId="4" fillId="0" borderId="0" xfId="11" applyNumberFormat="1" applyFont="1" applyFill="1" applyBorder="1" applyAlignment="1">
      <alignment horizontal="center" vertical="center" wrapText="1"/>
    </xf>
    <xf numFmtId="0" fontId="4" fillId="0" borderId="0" xfId="11" applyNumberFormat="1" applyFont="1" applyFill="1" applyBorder="1" applyAlignment="1">
      <alignment horizontal="center" vertical="center" wrapText="1"/>
    </xf>
    <xf numFmtId="1" fontId="4" fillId="0" borderId="0" xfId="11" applyNumberFormat="1" applyFont="1" applyFill="1" applyBorder="1" applyAlignment="1">
      <alignment horizontal="center" vertical="center" wrapText="1"/>
    </xf>
    <xf numFmtId="1" fontId="3" fillId="0" borderId="0" xfId="11" applyNumberFormat="1" applyFont="1" applyFill="1" applyAlignment="1">
      <alignment horizontal="center" vertical="center" wrapText="1"/>
    </xf>
    <xf numFmtId="49" fontId="4" fillId="0" borderId="0" xfId="11" applyNumberFormat="1" applyFont="1" applyFill="1" applyAlignment="1">
      <alignment vertical="center" wrapText="1"/>
    </xf>
    <xf numFmtId="0" fontId="4" fillId="0" borderId="0" xfId="11" applyFont="1" applyFill="1" applyAlignment="1">
      <alignment horizontal="center" vertical="center" wrapText="1"/>
    </xf>
    <xf numFmtId="2" fontId="4" fillId="0" borderId="0" xfId="11" applyNumberFormat="1" applyFont="1" applyFill="1" applyAlignment="1">
      <alignment horizontal="center" vertical="center" wrapText="1"/>
    </xf>
    <xf numFmtId="164" fontId="4" fillId="0" borderId="0" xfId="11" applyNumberFormat="1" applyFont="1" applyFill="1" applyAlignment="1">
      <alignment horizontal="center" vertical="center" wrapText="1"/>
    </xf>
    <xf numFmtId="165" fontId="4" fillId="0" borderId="0" xfId="11" applyNumberFormat="1" applyFont="1" applyFill="1" applyAlignment="1">
      <alignment horizontal="center" vertical="center" wrapText="1"/>
    </xf>
    <xf numFmtId="0" fontId="4" fillId="0" borderId="0" xfId="11" applyNumberFormat="1" applyFont="1" applyFill="1" applyAlignment="1">
      <alignment horizontal="center" vertical="center" wrapText="1"/>
    </xf>
    <xf numFmtId="1" fontId="4" fillId="0" borderId="0" xfId="11" applyNumberFormat="1" applyFont="1" applyFill="1" applyAlignment="1">
      <alignment horizontal="center" vertical="center" wrapText="1"/>
    </xf>
    <xf numFmtId="1" fontId="3" fillId="0" borderId="0" xfId="11" applyNumberFormat="1" applyFont="1" applyFill="1" applyBorder="1" applyAlignment="1">
      <alignment horizontal="center" vertical="center" wrapText="1"/>
    </xf>
    <xf numFmtId="0" fontId="3" fillId="0" borderId="0" xfId="11" applyFont="1" applyFill="1" applyBorder="1" applyAlignment="1">
      <alignment vertical="center" wrapText="1"/>
    </xf>
    <xf numFmtId="0" fontId="3" fillId="0" borderId="0" xfId="11" applyFont="1" applyFill="1" applyAlignment="1">
      <alignment vertical="center" wrapText="1"/>
    </xf>
    <xf numFmtId="2" fontId="3" fillId="0" borderId="0" xfId="11" applyNumberFormat="1" applyFont="1" applyFill="1" applyAlignment="1">
      <alignment vertical="center" wrapText="1"/>
    </xf>
    <xf numFmtId="164" fontId="3" fillId="0" borderId="0" xfId="11" applyNumberFormat="1" applyFont="1" applyFill="1" applyAlignment="1">
      <alignment vertical="center" wrapText="1"/>
    </xf>
    <xf numFmtId="165" fontId="3" fillId="0" borderId="0" xfId="11" applyNumberFormat="1" applyFont="1" applyFill="1" applyAlignment="1">
      <alignment vertical="center" wrapText="1"/>
    </xf>
    <xf numFmtId="166" fontId="3" fillId="0" borderId="0" xfId="11" applyNumberFormat="1" applyFont="1" applyFill="1" applyAlignment="1">
      <alignment vertical="center" wrapText="1"/>
    </xf>
    <xf numFmtId="164" fontId="4" fillId="0" borderId="0" xfId="11" applyNumberFormat="1" applyFont="1" applyFill="1" applyAlignment="1">
      <alignment vertical="center" wrapText="1"/>
    </xf>
    <xf numFmtId="1" fontId="3" fillId="0" borderId="0" xfId="11" applyNumberFormat="1" applyFont="1" applyFill="1" applyAlignment="1">
      <alignment vertical="center" wrapText="1"/>
    </xf>
    <xf numFmtId="3" fontId="3" fillId="0" borderId="0" xfId="11" applyNumberFormat="1" applyFont="1" applyFill="1" applyBorder="1" applyAlignment="1">
      <alignment vertical="center" wrapText="1"/>
    </xf>
    <xf numFmtId="3" fontId="3" fillId="0" borderId="0" xfId="11" applyNumberFormat="1" applyFont="1" applyFill="1" applyAlignment="1">
      <alignment vertical="center" wrapText="1"/>
    </xf>
    <xf numFmtId="0" fontId="3" fillId="0" borderId="0" xfId="11" applyFont="1" applyFill="1" applyAlignment="1">
      <alignment horizontal="center" vertical="center" wrapText="1"/>
    </xf>
    <xf numFmtId="0" fontId="3" fillId="0" borderId="0" xfId="11" applyFont="1" applyFill="1" applyBorder="1" applyAlignment="1">
      <alignment horizontal="center" vertical="center" wrapText="1"/>
    </xf>
    <xf numFmtId="49" fontId="3" fillId="0" borderId="0" xfId="1" applyNumberFormat="1" applyFont="1" applyFill="1" applyBorder="1" applyAlignment="1">
      <alignment vertical="center" wrapText="1"/>
    </xf>
    <xf numFmtId="175" fontId="3" fillId="0" borderId="0" xfId="11" applyNumberFormat="1" applyFont="1" applyFill="1" applyAlignment="1">
      <alignment vertical="center" wrapText="1"/>
    </xf>
    <xf numFmtId="2" fontId="3" fillId="0" borderId="0" xfId="11" applyNumberFormat="1" applyFont="1" applyFill="1" applyBorder="1" applyAlignment="1">
      <alignment vertical="center" wrapText="1"/>
    </xf>
    <xf numFmtId="49" fontId="3" fillId="0" borderId="0" xfId="1" applyNumberFormat="1" applyFont="1" applyFill="1" applyBorder="1" applyAlignment="1">
      <alignment horizontal="center" vertical="center" wrapText="1"/>
    </xf>
    <xf numFmtId="1" fontId="3" fillId="0" borderId="0" xfId="9" applyNumberFormat="1" applyFont="1" applyFill="1" applyAlignment="1">
      <alignment horizontal="center" vertical="center" wrapText="1"/>
    </xf>
    <xf numFmtId="49" fontId="3" fillId="0" borderId="0" xfId="11" applyNumberFormat="1" applyFont="1" applyFill="1" applyBorder="1" applyAlignment="1">
      <alignment horizontal="left" vertical="center" wrapText="1"/>
    </xf>
    <xf numFmtId="0" fontId="3" fillId="0" borderId="0" xfId="9" applyFont="1" applyFill="1" applyAlignment="1">
      <alignment vertical="center" wrapText="1"/>
    </xf>
    <xf numFmtId="2" fontId="3" fillId="0" borderId="0" xfId="9" applyNumberFormat="1" applyFont="1" applyFill="1" applyAlignment="1">
      <alignment vertical="center" wrapText="1"/>
    </xf>
    <xf numFmtId="164" fontId="3" fillId="0" borderId="0" xfId="9" applyNumberFormat="1" applyFont="1" applyFill="1" applyAlignment="1">
      <alignment vertical="center" wrapText="1"/>
    </xf>
    <xf numFmtId="167" fontId="3" fillId="0" borderId="0" xfId="9" applyNumberFormat="1" applyFont="1" applyFill="1" applyAlignment="1">
      <alignment horizontal="right" vertical="center" wrapText="1"/>
    </xf>
    <xf numFmtId="166" fontId="4" fillId="0" borderId="0" xfId="9" applyNumberFormat="1" applyFont="1" applyFill="1" applyAlignment="1">
      <alignment vertical="center" wrapText="1"/>
    </xf>
    <xf numFmtId="164" fontId="3" fillId="0" borderId="0" xfId="9" applyNumberFormat="1" applyFont="1" applyFill="1" applyBorder="1" applyAlignment="1">
      <alignment vertical="center" wrapText="1"/>
    </xf>
    <xf numFmtId="0" fontId="3" fillId="0" borderId="0" xfId="11" applyFont="1" applyFill="1" applyAlignment="1">
      <alignment horizontal="left" vertical="center" wrapText="1"/>
    </xf>
    <xf numFmtId="1" fontId="3" fillId="0" borderId="0" xfId="11" applyNumberFormat="1" applyFont="1" applyFill="1" applyBorder="1" applyAlignment="1" applyProtection="1">
      <alignment vertical="center" wrapText="1"/>
      <protection locked="0"/>
    </xf>
    <xf numFmtId="1" fontId="3" fillId="0" borderId="0" xfId="1" applyNumberFormat="1" applyFont="1" applyFill="1" applyBorder="1" applyAlignment="1" applyProtection="1">
      <alignment vertical="center" wrapText="1"/>
      <protection locked="0"/>
    </xf>
    <xf numFmtId="0" fontId="3" fillId="0" borderId="0" xfId="9" applyFont="1" applyFill="1" applyBorder="1" applyAlignment="1">
      <alignment vertical="center" wrapText="1"/>
    </xf>
    <xf numFmtId="0" fontId="4" fillId="0" borderId="0" xfId="11" applyFont="1" applyFill="1" applyAlignment="1">
      <alignment vertical="center" wrapText="1"/>
    </xf>
    <xf numFmtId="49" fontId="4" fillId="0" borderId="0" xfId="11" applyNumberFormat="1" applyFont="1" applyFill="1" applyAlignment="1">
      <alignment horizontal="left" vertical="center" wrapText="1"/>
    </xf>
    <xf numFmtId="2" fontId="4" fillId="0" borderId="0" xfId="11" applyNumberFormat="1" applyFont="1" applyFill="1" applyAlignment="1">
      <alignment vertical="center" wrapText="1"/>
    </xf>
    <xf numFmtId="165" fontId="4" fillId="0" borderId="0" xfId="11" applyNumberFormat="1" applyFont="1" applyFill="1" applyAlignment="1">
      <alignment vertical="center" wrapText="1"/>
    </xf>
    <xf numFmtId="3" fontId="4" fillId="0" borderId="0" xfId="11" applyNumberFormat="1" applyFont="1" applyFill="1" applyBorder="1" applyAlignment="1">
      <alignment vertical="center" wrapText="1"/>
    </xf>
    <xf numFmtId="3" fontId="4" fillId="0" borderId="0" xfId="11" applyNumberFormat="1" applyFont="1" applyFill="1" applyAlignment="1">
      <alignment vertical="center" wrapText="1"/>
    </xf>
    <xf numFmtId="1" fontId="4" fillId="0" borderId="0" xfId="11" applyNumberFormat="1" applyFont="1" applyFill="1" applyAlignment="1">
      <alignment vertical="center" wrapText="1"/>
    </xf>
    <xf numFmtId="0" fontId="4" fillId="0" borderId="0" xfId="11" applyFont="1" applyFill="1" applyBorder="1" applyAlignment="1">
      <alignment vertical="center" wrapText="1"/>
    </xf>
    <xf numFmtId="0" fontId="3" fillId="0" borderId="0" xfId="11" applyFont="1" applyFill="1" applyAlignment="1">
      <alignment horizontal="center"/>
    </xf>
    <xf numFmtId="0" fontId="3" fillId="0" borderId="0" xfId="11" applyFont="1" applyFill="1"/>
    <xf numFmtId="2" fontId="3" fillId="0" borderId="0" xfId="11" applyNumberFormat="1" applyFont="1" applyFill="1"/>
    <xf numFmtId="164" fontId="3" fillId="0" borderId="0" xfId="11" applyNumberFormat="1" applyFont="1" applyFill="1"/>
    <xf numFmtId="165" fontId="3" fillId="0" borderId="0" xfId="11" applyNumberFormat="1" applyFont="1" applyFill="1"/>
    <xf numFmtId="0" fontId="4" fillId="0" borderId="0" xfId="11" applyFont="1" applyFill="1"/>
    <xf numFmtId="0" fontId="4" fillId="0" borderId="0" xfId="11" applyFont="1" applyFill="1" applyAlignment="1">
      <alignment horizontal="left"/>
    </xf>
    <xf numFmtId="2" fontId="3" fillId="0" borderId="0" xfId="11" applyNumberFormat="1" applyFont="1" applyFill="1" applyAlignment="1">
      <alignment horizontal="left"/>
    </xf>
    <xf numFmtId="174" fontId="4" fillId="0" borderId="0" xfId="11" applyNumberFormat="1" applyFont="1" applyFill="1"/>
    <xf numFmtId="0" fontId="3" fillId="0" borderId="0" xfId="11" applyFont="1" applyAlignment="1">
      <alignment horizontal="center"/>
    </xf>
    <xf numFmtId="0" fontId="3" fillId="0" borderId="0" xfId="11" applyFont="1"/>
    <xf numFmtId="2" fontId="3" fillId="0" borderId="0" xfId="11" applyNumberFormat="1" applyFont="1"/>
    <xf numFmtId="164" fontId="3" fillId="0" borderId="0" xfId="11" applyNumberFormat="1" applyFont="1"/>
    <xf numFmtId="165" fontId="3" fillId="0" borderId="0" xfId="11" applyNumberFormat="1" applyFont="1"/>
    <xf numFmtId="0" fontId="4" fillId="0" borderId="0" xfId="11" applyFont="1"/>
    <xf numFmtId="0" fontId="4" fillId="0" borderId="6" xfId="0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 applyProtection="1">
      <alignment vertical="center"/>
      <protection locked="0"/>
    </xf>
    <xf numFmtId="4" fontId="4" fillId="0" borderId="2" xfId="0" applyNumberFormat="1" applyFont="1" applyFill="1" applyBorder="1" applyAlignment="1">
      <alignment vertical="center"/>
    </xf>
    <xf numFmtId="4" fontId="4" fillId="0" borderId="2" xfId="0" applyNumberFormat="1" applyFont="1" applyFill="1" applyBorder="1" applyAlignment="1" applyProtection="1">
      <alignment vertical="center" wrapText="1"/>
      <protection locked="0"/>
    </xf>
    <xf numFmtId="4" fontId="4" fillId="0" borderId="35" xfId="0" applyNumberFormat="1" applyFont="1" applyFill="1" applyBorder="1" applyAlignment="1">
      <alignment vertical="center"/>
    </xf>
    <xf numFmtId="3" fontId="4" fillId="0" borderId="2" xfId="0" applyNumberFormat="1" applyFont="1" applyFill="1" applyBorder="1" applyAlignment="1">
      <alignment vertical="center" wrapText="1"/>
    </xf>
    <xf numFmtId="3" fontId="3" fillId="0" borderId="2" xfId="0" applyNumberFormat="1" applyFont="1" applyFill="1" applyBorder="1" applyAlignment="1">
      <alignment vertical="center"/>
    </xf>
    <xf numFmtId="3" fontId="4" fillId="0" borderId="2" xfId="0" applyNumberFormat="1" applyFont="1" applyFill="1" applyBorder="1" applyAlignment="1">
      <alignment vertical="center"/>
    </xf>
    <xf numFmtId="3" fontId="4" fillId="0" borderId="48" xfId="0" applyNumberFormat="1" applyFont="1" applyFill="1" applyBorder="1" applyAlignment="1">
      <alignment vertical="center"/>
    </xf>
    <xf numFmtId="0" fontId="4" fillId="8" borderId="10" xfId="11" applyFont="1" applyFill="1" applyBorder="1" applyAlignment="1">
      <alignment horizontal="center" vertical="center" wrapText="1"/>
    </xf>
    <xf numFmtId="0" fontId="4" fillId="8" borderId="1" xfId="11" applyFont="1" applyFill="1" applyBorder="1" applyAlignment="1">
      <alignment horizontal="center" vertical="center" wrapText="1"/>
    </xf>
    <xf numFmtId="0" fontId="18" fillId="8" borderId="1" xfId="11" applyFont="1" applyFill="1" applyBorder="1" applyAlignment="1">
      <alignment horizontal="center" vertical="center" wrapText="1"/>
    </xf>
    <xf numFmtId="0" fontId="18" fillId="9" borderId="1" xfId="11" applyFont="1" applyFill="1" applyBorder="1" applyAlignment="1">
      <alignment horizontal="center" vertical="center" wrapText="1"/>
    </xf>
    <xf numFmtId="0" fontId="7" fillId="8" borderId="30" xfId="0" applyFont="1" applyFill="1" applyBorder="1" applyAlignment="1" applyProtection="1">
      <alignment horizontal="center" vertical="center" wrapText="1"/>
      <protection locked="0"/>
    </xf>
    <xf numFmtId="0" fontId="7" fillId="8" borderId="31" xfId="0" applyFont="1" applyFill="1" applyBorder="1" applyAlignment="1" applyProtection="1">
      <alignment horizontal="center" vertical="center" wrapText="1"/>
      <protection locked="0"/>
    </xf>
    <xf numFmtId="0" fontId="7" fillId="8" borderId="24" xfId="0" applyFont="1" applyFill="1" applyBorder="1" applyAlignment="1" applyProtection="1">
      <alignment horizontal="center" vertical="center" wrapText="1"/>
      <protection locked="0"/>
    </xf>
    <xf numFmtId="0" fontId="5" fillId="8" borderId="27" xfId="0" applyFont="1" applyFill="1" applyBorder="1" applyAlignment="1" applyProtection="1">
      <alignment horizontal="center" vertical="center" wrapText="1"/>
      <protection locked="0"/>
    </xf>
    <xf numFmtId="0" fontId="5" fillId="8" borderId="28" xfId="0" applyFont="1" applyFill="1" applyBorder="1" applyAlignment="1" applyProtection="1">
      <alignment horizontal="center" vertical="center" wrapText="1"/>
      <protection locked="0"/>
    </xf>
    <xf numFmtId="0" fontId="5" fillId="8" borderId="29" xfId="0" applyFont="1" applyFill="1" applyBorder="1" applyAlignment="1" applyProtection="1">
      <alignment horizontal="center" vertical="center" wrapText="1"/>
      <protection locked="0"/>
    </xf>
    <xf numFmtId="0" fontId="3" fillId="0" borderId="2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1" fontId="6" fillId="0" borderId="27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28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29" xfId="0" applyNumberFormat="1" applyFont="1" applyFill="1" applyBorder="1" applyAlignment="1" applyProtection="1">
      <alignment horizontal="center" vertical="center" wrapText="1"/>
      <protection locked="0"/>
    </xf>
    <xf numFmtId="1" fontId="4" fillId="8" borderId="30" xfId="0" applyNumberFormat="1" applyFont="1" applyFill="1" applyBorder="1" applyAlignment="1" applyProtection="1">
      <alignment horizontal="center" vertical="center" wrapText="1"/>
      <protection locked="0"/>
    </xf>
    <xf numFmtId="1" fontId="4" fillId="8" borderId="31" xfId="0" applyNumberFormat="1" applyFont="1" applyFill="1" applyBorder="1" applyAlignment="1" applyProtection="1">
      <alignment horizontal="center" vertical="center" wrapText="1"/>
      <protection locked="0"/>
    </xf>
    <xf numFmtId="1" fontId="4" fillId="8" borderId="24" xfId="0" applyNumberFormat="1" applyFont="1" applyFill="1" applyBorder="1" applyAlignment="1" applyProtection="1">
      <alignment horizontal="center" vertical="center" wrapText="1"/>
      <protection locked="0"/>
    </xf>
    <xf numFmtId="0" fontId="7" fillId="8" borderId="27" xfId="0" applyFont="1" applyFill="1" applyBorder="1" applyAlignment="1" applyProtection="1">
      <alignment horizontal="center" vertical="center" wrapText="1"/>
      <protection locked="0"/>
    </xf>
    <xf numFmtId="0" fontId="7" fillId="8" borderId="28" xfId="0" applyFont="1" applyFill="1" applyBorder="1" applyAlignment="1" applyProtection="1">
      <alignment horizontal="center" vertical="center" wrapText="1"/>
      <protection locked="0"/>
    </xf>
    <xf numFmtId="0" fontId="7" fillId="8" borderId="29" xfId="0" applyFont="1" applyFill="1" applyBorder="1" applyAlignment="1" applyProtection="1">
      <alignment horizontal="center" vertical="center" wrapText="1"/>
      <protection locked="0"/>
    </xf>
    <xf numFmtId="1" fontId="4" fillId="8" borderId="30" xfId="0" applyNumberFormat="1" applyFont="1" applyFill="1" applyBorder="1" applyAlignment="1">
      <alignment horizontal="center" vertical="center" wrapText="1"/>
    </xf>
    <xf numFmtId="1" fontId="4" fillId="8" borderId="31" xfId="0" applyNumberFormat="1" applyFont="1" applyFill="1" applyBorder="1" applyAlignment="1">
      <alignment horizontal="center" vertical="center" wrapText="1"/>
    </xf>
    <xf numFmtId="1" fontId="4" fillId="8" borderId="24" xfId="0" applyNumberFormat="1" applyFont="1" applyFill="1" applyBorder="1" applyAlignment="1">
      <alignment horizontal="center" vertical="center" wrapText="1"/>
    </xf>
    <xf numFmtId="0" fontId="4" fillId="9" borderId="10" xfId="11" applyFont="1" applyFill="1" applyBorder="1" applyAlignment="1">
      <alignment horizontal="center" vertical="center" wrapText="1"/>
    </xf>
    <xf numFmtId="0" fontId="4" fillId="9" borderId="11" xfId="11" applyFont="1" applyFill="1" applyBorder="1" applyAlignment="1">
      <alignment horizontal="center" vertical="center" wrapText="1"/>
    </xf>
    <xf numFmtId="0" fontId="4" fillId="9" borderId="8" xfId="11" applyFont="1" applyFill="1" applyBorder="1" applyAlignment="1">
      <alignment horizontal="center" vertical="center" wrapText="1"/>
    </xf>
    <xf numFmtId="0" fontId="4" fillId="9" borderId="1" xfId="11" applyFont="1" applyFill="1" applyBorder="1" applyAlignment="1">
      <alignment horizontal="center" vertical="center" wrapText="1"/>
    </xf>
    <xf numFmtId="0" fontId="4" fillId="8" borderId="32" xfId="11" applyNumberFormat="1" applyFont="1" applyFill="1" applyBorder="1" applyAlignment="1">
      <alignment horizontal="center" vertical="center" wrapText="1"/>
    </xf>
    <xf numFmtId="0" fontId="4" fillId="8" borderId="2" xfId="11" applyNumberFormat="1" applyFont="1" applyFill="1" applyBorder="1" applyAlignment="1">
      <alignment horizontal="center" vertical="center" wrapText="1"/>
    </xf>
    <xf numFmtId="0" fontId="4" fillId="8" borderId="1" xfId="11" applyFont="1" applyFill="1" applyBorder="1" applyAlignment="1">
      <alignment horizontal="center" vertical="center" wrapText="1"/>
    </xf>
    <xf numFmtId="0" fontId="4" fillId="8" borderId="32" xfId="11" applyFont="1" applyFill="1" applyBorder="1" applyAlignment="1">
      <alignment horizontal="center" vertical="center" wrapText="1"/>
    </xf>
    <xf numFmtId="0" fontId="4" fillId="8" borderId="2" xfId="11" applyFont="1" applyFill="1" applyBorder="1" applyAlignment="1">
      <alignment horizontal="center" vertical="center" wrapText="1"/>
    </xf>
    <xf numFmtId="0" fontId="4" fillId="8" borderId="10" xfId="11" applyFont="1" applyFill="1" applyBorder="1" applyAlignment="1">
      <alignment horizontal="center" vertical="center" wrapText="1"/>
    </xf>
    <xf numFmtId="0" fontId="4" fillId="8" borderId="11" xfId="11" applyFont="1" applyFill="1" applyBorder="1" applyAlignment="1">
      <alignment horizontal="center" vertical="center" wrapText="1"/>
    </xf>
    <xf numFmtId="0" fontId="4" fillId="8" borderId="8" xfId="11" applyFont="1" applyFill="1" applyBorder="1" applyAlignment="1">
      <alignment horizontal="center" vertical="center" wrapText="1"/>
    </xf>
    <xf numFmtId="0" fontId="4" fillId="8" borderId="1" xfId="11" applyFont="1" applyFill="1" applyBorder="1" applyAlignment="1">
      <alignment horizontal="center" vertical="center"/>
    </xf>
    <xf numFmtId="2" fontId="4" fillId="8" borderId="32" xfId="11" applyNumberFormat="1" applyFont="1" applyFill="1" applyBorder="1" applyAlignment="1">
      <alignment horizontal="center" vertical="center" wrapText="1"/>
    </xf>
    <xf numFmtId="2" fontId="4" fillId="8" borderId="2" xfId="11" applyNumberFormat="1" applyFont="1" applyFill="1" applyBorder="1" applyAlignment="1">
      <alignment horizontal="center" vertical="center" wrapText="1"/>
    </xf>
    <xf numFmtId="164" fontId="4" fillId="8" borderId="32" xfId="11" applyNumberFormat="1" applyFont="1" applyFill="1" applyBorder="1" applyAlignment="1">
      <alignment horizontal="center" vertical="center" wrapText="1"/>
    </xf>
    <xf numFmtId="164" fontId="4" fillId="8" borderId="2" xfId="11" applyNumberFormat="1" applyFont="1" applyFill="1" applyBorder="1" applyAlignment="1">
      <alignment horizontal="center" vertical="center" wrapText="1"/>
    </xf>
    <xf numFmtId="165" fontId="4" fillId="8" borderId="32" xfId="11" applyNumberFormat="1" applyFont="1" applyFill="1" applyBorder="1" applyAlignment="1">
      <alignment horizontal="center" vertical="center" wrapText="1"/>
    </xf>
    <xf numFmtId="165" fontId="4" fillId="8" borderId="2" xfId="11" applyNumberFormat="1" applyFont="1" applyFill="1" applyBorder="1" applyAlignment="1">
      <alignment horizontal="center" vertical="center" wrapText="1"/>
    </xf>
    <xf numFmtId="0" fontId="3" fillId="8" borderId="8" xfId="11" applyFont="1" applyFill="1" applyBorder="1" applyAlignment="1">
      <alignment horizontal="center" vertical="center" wrapText="1"/>
    </xf>
    <xf numFmtId="0" fontId="18" fillId="8" borderId="32" xfId="11" applyFont="1" applyFill="1" applyBorder="1" applyAlignment="1">
      <alignment horizontal="center" vertical="center" wrapText="1"/>
    </xf>
    <xf numFmtId="0" fontId="18" fillId="8" borderId="2" xfId="11" applyFont="1" applyFill="1" applyBorder="1" applyAlignment="1">
      <alignment horizontal="center" vertical="center" wrapText="1"/>
    </xf>
    <xf numFmtId="0" fontId="18" fillId="8" borderId="1" xfId="11" applyFont="1" applyFill="1" applyBorder="1" applyAlignment="1">
      <alignment horizontal="center" vertical="center"/>
    </xf>
    <xf numFmtId="0" fontId="18" fillId="8" borderId="10" xfId="11" applyFont="1" applyFill="1" applyBorder="1" applyAlignment="1">
      <alignment horizontal="center" vertical="center" wrapText="1"/>
    </xf>
    <xf numFmtId="0" fontId="18" fillId="8" borderId="11" xfId="11" applyFont="1" applyFill="1" applyBorder="1" applyAlignment="1">
      <alignment horizontal="center" vertical="center" wrapText="1"/>
    </xf>
    <xf numFmtId="0" fontId="18" fillId="8" borderId="8" xfId="11" applyFont="1" applyFill="1" applyBorder="1" applyAlignment="1">
      <alignment horizontal="center" vertical="center" wrapText="1"/>
    </xf>
    <xf numFmtId="0" fontId="18" fillId="8" borderId="1" xfId="11" applyFont="1" applyFill="1" applyBorder="1" applyAlignment="1">
      <alignment horizontal="center" vertical="center" wrapText="1"/>
    </xf>
    <xf numFmtId="2" fontId="18" fillId="8" borderId="32" xfId="11" applyNumberFormat="1" applyFont="1" applyFill="1" applyBorder="1" applyAlignment="1">
      <alignment horizontal="center" vertical="center" wrapText="1"/>
    </xf>
    <xf numFmtId="2" fontId="18" fillId="8" borderId="2" xfId="11" applyNumberFormat="1" applyFont="1" applyFill="1" applyBorder="1" applyAlignment="1">
      <alignment horizontal="center" vertical="center" wrapText="1"/>
    </xf>
    <xf numFmtId="164" fontId="18" fillId="8" borderId="32" xfId="11" applyNumberFormat="1" applyFont="1" applyFill="1" applyBorder="1" applyAlignment="1">
      <alignment horizontal="center" vertical="center" wrapText="1"/>
    </xf>
    <xf numFmtId="164" fontId="18" fillId="8" borderId="2" xfId="11" applyNumberFormat="1" applyFont="1" applyFill="1" applyBorder="1" applyAlignment="1">
      <alignment horizontal="center" vertical="center" wrapText="1"/>
    </xf>
    <xf numFmtId="165" fontId="18" fillId="8" borderId="2" xfId="11" applyNumberFormat="1" applyFont="1" applyFill="1" applyBorder="1" applyAlignment="1">
      <alignment horizontal="center" vertical="center" wrapText="1"/>
    </xf>
    <xf numFmtId="0" fontId="18" fillId="9" borderId="1" xfId="11" applyFont="1" applyFill="1" applyBorder="1" applyAlignment="1">
      <alignment horizontal="center" vertical="center" wrapText="1"/>
    </xf>
    <xf numFmtId="0" fontId="18" fillId="8" borderId="32" xfId="11" applyNumberFormat="1" applyFont="1" applyFill="1" applyBorder="1" applyAlignment="1">
      <alignment horizontal="center" vertical="center" wrapText="1"/>
    </xf>
    <xf numFmtId="0" fontId="18" fillId="8" borderId="2" xfId="11" applyNumberFormat="1" applyFont="1" applyFill="1" applyBorder="1" applyAlignment="1">
      <alignment horizontal="center" vertical="center" wrapText="1"/>
    </xf>
    <xf numFmtId="0" fontId="19" fillId="8" borderId="1" xfId="11" applyFont="1" applyFill="1" applyBorder="1" applyAlignment="1">
      <alignment horizontal="center" vertical="center" wrapText="1"/>
    </xf>
    <xf numFmtId="0" fontId="18" fillId="13" borderId="32" xfId="11" applyFont="1" applyFill="1" applyBorder="1" applyAlignment="1">
      <alignment horizontal="center" vertical="center" wrapText="1"/>
    </xf>
    <xf numFmtId="0" fontId="18" fillId="13" borderId="2" xfId="11" applyFont="1" applyFill="1" applyBorder="1" applyAlignment="1">
      <alignment horizontal="center" vertical="center" wrapText="1"/>
    </xf>
    <xf numFmtId="0" fontId="18" fillId="9" borderId="10" xfId="11" applyFont="1" applyFill="1" applyBorder="1" applyAlignment="1">
      <alignment horizontal="center" vertical="center" wrapText="1"/>
    </xf>
    <xf numFmtId="0" fontId="18" fillId="9" borderId="11" xfId="11" applyFont="1" applyFill="1" applyBorder="1" applyAlignment="1">
      <alignment horizontal="center" vertical="center" wrapText="1"/>
    </xf>
    <xf numFmtId="0" fontId="18" fillId="9" borderId="8" xfId="11" applyFont="1" applyFill="1" applyBorder="1" applyAlignment="1">
      <alignment horizontal="center" vertical="center" wrapText="1"/>
    </xf>
    <xf numFmtId="169" fontId="3" fillId="0" borderId="39" xfId="1" applyNumberFormat="1" applyFont="1" applyBorder="1" applyAlignment="1">
      <alignment horizontal="center"/>
    </xf>
    <xf numFmtId="169" fontId="3" fillId="0" borderId="38" xfId="1" applyNumberFormat="1" applyFont="1" applyBorder="1" applyAlignment="1">
      <alignment horizontal="center"/>
    </xf>
    <xf numFmtId="0" fontId="3" fillId="0" borderId="40" xfId="1" applyNumberFormat="1" applyFont="1" applyBorder="1" applyAlignment="1">
      <alignment horizontal="center"/>
    </xf>
    <xf numFmtId="0" fontId="3" fillId="0" borderId="41" xfId="1" applyNumberFormat="1" applyFont="1" applyBorder="1" applyAlignment="1">
      <alignment horizontal="center"/>
    </xf>
    <xf numFmtId="169" fontId="3" fillId="0" borderId="13" xfId="0" applyNumberFormat="1" applyFont="1" applyFill="1" applyBorder="1" applyAlignment="1">
      <alignment horizontal="center"/>
    </xf>
    <xf numFmtId="169" fontId="3" fillId="0" borderId="8" xfId="0" applyNumberFormat="1" applyFont="1" applyFill="1" applyBorder="1" applyAlignment="1">
      <alignment horizontal="center"/>
    </xf>
    <xf numFmtId="169" fontId="3" fillId="0" borderId="10" xfId="0" applyNumberFormat="1" applyFont="1" applyBorder="1" applyAlignment="1">
      <alignment horizontal="center"/>
    </xf>
    <xf numFmtId="169" fontId="3" fillId="0" borderId="8" xfId="0" applyNumberFormat="1" applyFont="1" applyBorder="1" applyAlignment="1">
      <alignment horizontal="center"/>
    </xf>
    <xf numFmtId="2" fontId="3" fillId="0" borderId="18" xfId="1" applyNumberFormat="1" applyFont="1" applyFill="1" applyBorder="1" applyAlignment="1">
      <alignment horizontal="center"/>
    </xf>
    <xf numFmtId="2" fontId="3" fillId="0" borderId="38" xfId="1" applyNumberFormat="1" applyFont="1" applyFill="1" applyBorder="1" applyAlignment="1">
      <alignment horizontal="center"/>
    </xf>
    <xf numFmtId="169" fontId="3" fillId="0" borderId="39" xfId="1" applyNumberFormat="1" applyFont="1" applyFill="1" applyBorder="1" applyAlignment="1">
      <alignment horizontal="center"/>
    </xf>
    <xf numFmtId="169" fontId="3" fillId="0" borderId="38" xfId="1" applyNumberFormat="1" applyFont="1" applyFill="1" applyBorder="1" applyAlignment="1">
      <alignment horizontal="center"/>
    </xf>
    <xf numFmtId="169" fontId="3" fillId="0" borderId="10" xfId="1" applyNumberFormat="1" applyFont="1" applyFill="1" applyBorder="1" applyAlignment="1">
      <alignment horizontal="center"/>
    </xf>
    <xf numFmtId="169" fontId="3" fillId="0" borderId="8" xfId="1" applyNumberFormat="1" applyFont="1" applyFill="1" applyBorder="1" applyAlignment="1">
      <alignment horizontal="center"/>
    </xf>
    <xf numFmtId="169" fontId="3" fillId="0" borderId="10" xfId="1" applyNumberFormat="1" applyFont="1" applyBorder="1" applyAlignment="1">
      <alignment horizontal="center"/>
    </xf>
    <xf numFmtId="169" fontId="3" fillId="0" borderId="8" xfId="1" applyNumberFormat="1" applyFont="1" applyBorder="1" applyAlignment="1">
      <alignment horizontal="center"/>
    </xf>
    <xf numFmtId="0" fontId="4" fillId="8" borderId="34" xfId="1" applyFont="1" applyFill="1" applyBorder="1" applyAlignment="1">
      <alignment horizontal="center"/>
    </xf>
    <xf numFmtId="0" fontId="4" fillId="8" borderId="29" xfId="1" applyFont="1" applyFill="1" applyBorder="1" applyAlignment="1">
      <alignment horizontal="center"/>
    </xf>
    <xf numFmtId="168" fontId="3" fillId="0" borderId="37" xfId="1" applyNumberFormat="1" applyFont="1" applyFill="1" applyBorder="1" applyAlignment="1">
      <alignment horizontal="center"/>
    </xf>
    <xf numFmtId="168" fontId="3" fillId="0" borderId="35" xfId="1" applyNumberFormat="1" applyFont="1" applyFill="1" applyBorder="1" applyAlignment="1">
      <alignment horizontal="center"/>
    </xf>
    <xf numFmtId="169" fontId="3" fillId="0" borderId="7" xfId="1" applyNumberFormat="1" applyFont="1" applyBorder="1" applyAlignment="1">
      <alignment horizontal="center"/>
    </xf>
    <xf numFmtId="0" fontId="3" fillId="0" borderId="39" xfId="1" applyNumberFormat="1" applyFont="1" applyBorder="1" applyAlignment="1">
      <alignment horizontal="center"/>
    </xf>
    <xf numFmtId="0" fontId="3" fillId="0" borderId="38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168" fontId="3" fillId="0" borderId="37" xfId="1" applyNumberFormat="1" applyFont="1" applyBorder="1" applyAlignment="1">
      <alignment horizontal="center"/>
    </xf>
    <xf numFmtId="168" fontId="3" fillId="0" borderId="35" xfId="1" applyNumberFormat="1" applyFont="1" applyBorder="1" applyAlignment="1">
      <alignment horizontal="center"/>
    </xf>
    <xf numFmtId="168" fontId="3" fillId="0" borderId="12" xfId="1" applyNumberFormat="1" applyFont="1" applyBorder="1" applyAlignment="1">
      <alignment horizontal="center"/>
    </xf>
    <xf numFmtId="0" fontId="4" fillId="8" borderId="27" xfId="1" applyFont="1" applyFill="1" applyBorder="1" applyAlignment="1">
      <alignment horizontal="center"/>
    </xf>
    <xf numFmtId="0" fontId="4" fillId="8" borderId="33" xfId="1" applyFont="1" applyFill="1" applyBorder="1" applyAlignment="1">
      <alignment horizontal="center"/>
    </xf>
    <xf numFmtId="2" fontId="3" fillId="0" borderId="3" xfId="1" applyNumberFormat="1" applyFont="1" applyFill="1" applyBorder="1" applyAlignment="1">
      <alignment horizontal="center"/>
    </xf>
    <xf numFmtId="2" fontId="3" fillId="0" borderId="35" xfId="1" applyNumberFormat="1" applyFont="1" applyFill="1" applyBorder="1" applyAlignment="1">
      <alignment horizontal="center"/>
    </xf>
    <xf numFmtId="168" fontId="3" fillId="0" borderId="36" xfId="1" applyNumberFormat="1" applyFont="1" applyFill="1" applyBorder="1" applyAlignment="1">
      <alignment horizontal="center"/>
    </xf>
    <xf numFmtId="168" fontId="3" fillId="0" borderId="4" xfId="1" applyNumberFormat="1" applyFont="1" applyFill="1" applyBorder="1" applyAlignment="1">
      <alignment horizontal="center"/>
    </xf>
    <xf numFmtId="0" fontId="3" fillId="0" borderId="22" xfId="1" applyNumberFormat="1" applyFont="1" applyBorder="1" applyAlignment="1">
      <alignment horizontal="center"/>
    </xf>
    <xf numFmtId="170" fontId="3" fillId="0" borderId="39" xfId="1" applyNumberFormat="1" applyFont="1" applyBorder="1" applyAlignment="1">
      <alignment horizontal="center"/>
    </xf>
    <xf numFmtId="170" fontId="3" fillId="0" borderId="38" xfId="1" applyNumberFormat="1" applyFont="1" applyBorder="1" applyAlignment="1">
      <alignment horizontal="center"/>
    </xf>
    <xf numFmtId="11" fontId="3" fillId="0" borderId="10" xfId="1" applyNumberFormat="1" applyFont="1" applyBorder="1" applyAlignment="1">
      <alignment horizontal="center"/>
    </xf>
    <xf numFmtId="0" fontId="3" fillId="0" borderId="8" xfId="1" applyNumberFormat="1" applyFont="1" applyBorder="1" applyAlignment="1">
      <alignment horizontal="center"/>
    </xf>
    <xf numFmtId="0" fontId="3" fillId="0" borderId="7" xfId="1" applyNumberFormat="1" applyFont="1" applyBorder="1" applyAlignment="1">
      <alignment horizontal="center"/>
    </xf>
    <xf numFmtId="0" fontId="3" fillId="0" borderId="37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169" fontId="3" fillId="0" borderId="13" xfId="1" applyNumberFormat="1" applyFont="1" applyBorder="1" applyAlignment="1">
      <alignment horizontal="center"/>
    </xf>
    <xf numFmtId="2" fontId="3" fillId="0" borderId="3" xfId="1" applyNumberFormat="1" applyFont="1" applyBorder="1" applyAlignment="1">
      <alignment horizontal="center"/>
    </xf>
    <xf numFmtId="2" fontId="3" fillId="0" borderId="35" xfId="1" applyNumberFormat="1" applyFont="1" applyBorder="1" applyAlignment="1">
      <alignment horizontal="center"/>
    </xf>
    <xf numFmtId="168" fontId="3" fillId="0" borderId="36" xfId="1" applyNumberFormat="1" applyFont="1" applyBorder="1" applyAlignment="1">
      <alignment horizontal="center"/>
    </xf>
    <xf numFmtId="168" fontId="3" fillId="0" borderId="4" xfId="1" applyNumberFormat="1" applyFont="1" applyBorder="1" applyAlignment="1">
      <alignment horizontal="center"/>
    </xf>
    <xf numFmtId="169" fontId="3" fillId="0" borderId="13" xfId="1" applyNumberFormat="1" applyFont="1" applyFill="1" applyBorder="1" applyAlignment="1">
      <alignment horizontal="center"/>
    </xf>
    <xf numFmtId="2" fontId="4" fillId="8" borderId="10" xfId="1" applyNumberFormat="1" applyFont="1" applyFill="1" applyBorder="1" applyAlignment="1">
      <alignment horizontal="center" vertical="center" wrapText="1"/>
    </xf>
    <xf numFmtId="2" fontId="4" fillId="8" borderId="11" xfId="1" applyNumberFormat="1" applyFont="1" applyFill="1" applyBorder="1" applyAlignment="1">
      <alignment horizontal="center" vertical="center" wrapText="1"/>
    </xf>
    <xf numFmtId="0" fontId="4" fillId="8" borderId="1" xfId="1" applyFont="1" applyFill="1" applyBorder="1" applyAlignment="1">
      <alignment horizontal="center" vertical="center" wrapText="1"/>
    </xf>
    <xf numFmtId="0" fontId="3" fillId="0" borderId="35" xfId="1" applyNumberFormat="1" applyFont="1" applyBorder="1" applyAlignment="1">
      <alignment horizontal="center"/>
    </xf>
    <xf numFmtId="2" fontId="12" fillId="0" borderId="3" xfId="0" applyNumberFormat="1" applyFont="1" applyBorder="1" applyAlignment="1">
      <alignment horizontal="center"/>
    </xf>
    <xf numFmtId="2" fontId="12" fillId="0" borderId="35" xfId="0" applyNumberFormat="1" applyFont="1" applyBorder="1" applyAlignment="1">
      <alignment horizontal="center"/>
    </xf>
    <xf numFmtId="168" fontId="12" fillId="0" borderId="44" xfId="0" applyNumberFormat="1" applyFont="1" applyBorder="1" applyAlignment="1">
      <alignment horizontal="center"/>
    </xf>
    <xf numFmtId="168" fontId="12" fillId="0" borderId="45" xfId="0" applyNumberFormat="1" applyFont="1" applyBorder="1" applyAlignment="1">
      <alignment horizontal="center"/>
    </xf>
    <xf numFmtId="168" fontId="12" fillId="0" borderId="37" xfId="0" applyNumberFormat="1" applyFont="1" applyBorder="1" applyAlignment="1">
      <alignment horizontal="center"/>
    </xf>
    <xf numFmtId="168" fontId="12" fillId="0" borderId="35" xfId="0" applyNumberFormat="1" applyFont="1" applyBorder="1" applyAlignment="1">
      <alignment horizontal="center"/>
    </xf>
    <xf numFmtId="168" fontId="12" fillId="0" borderId="12" xfId="0" applyNumberFormat="1" applyFont="1" applyBorder="1" applyAlignment="1">
      <alignment horizontal="center"/>
    </xf>
    <xf numFmtId="176" fontId="12" fillId="0" borderId="3" xfId="0" applyNumberFormat="1" applyFont="1" applyBorder="1" applyAlignment="1">
      <alignment horizontal="center"/>
    </xf>
    <xf numFmtId="176" fontId="12" fillId="0" borderId="35" xfId="0" applyNumberFormat="1" applyFont="1" applyBorder="1" applyAlignment="1">
      <alignment horizontal="center"/>
    </xf>
    <xf numFmtId="176" fontId="12" fillId="0" borderId="1" xfId="0" applyNumberFormat="1" applyFont="1" applyBorder="1" applyAlignment="1">
      <alignment horizontal="center"/>
    </xf>
    <xf numFmtId="176" fontId="12" fillId="0" borderId="37" xfId="0" applyNumberFormat="1" applyFont="1" applyBorder="1" applyAlignment="1">
      <alignment horizontal="center"/>
    </xf>
    <xf numFmtId="2" fontId="12" fillId="0" borderId="42" xfId="0" applyNumberFormat="1" applyFont="1" applyBorder="1" applyAlignment="1">
      <alignment horizontal="center"/>
    </xf>
    <xf numFmtId="2" fontId="12" fillId="0" borderId="43" xfId="0" applyNumberFormat="1" applyFont="1" applyBorder="1" applyAlignment="1">
      <alignment horizontal="center"/>
    </xf>
    <xf numFmtId="11" fontId="12" fillId="0" borderId="19" xfId="0" applyNumberFormat="1" applyFont="1" applyBorder="1" applyAlignment="1">
      <alignment horizontal="center"/>
    </xf>
    <xf numFmtId="0" fontId="12" fillId="0" borderId="19" xfId="0" applyNumberFormat="1" applyFont="1" applyBorder="1" applyAlignment="1">
      <alignment horizontal="center"/>
    </xf>
    <xf numFmtId="11" fontId="12" fillId="0" borderId="40" xfId="0" applyNumberFormat="1" applyFont="1" applyBorder="1" applyAlignment="1">
      <alignment horizontal="center"/>
    </xf>
    <xf numFmtId="0" fontId="12" fillId="0" borderId="43" xfId="0" applyNumberFormat="1" applyFont="1" applyBorder="1" applyAlignment="1">
      <alignment horizontal="center"/>
    </xf>
    <xf numFmtId="0" fontId="12" fillId="0" borderId="41" xfId="0" applyNumberFormat="1" applyFont="1" applyBorder="1" applyAlignment="1">
      <alignment horizontal="center"/>
    </xf>
    <xf numFmtId="2" fontId="3" fillId="0" borderId="19" xfId="1" applyNumberFormat="1" applyFont="1" applyFill="1" applyBorder="1" applyAlignment="1">
      <alignment horizontal="center"/>
    </xf>
    <xf numFmtId="169" fontId="12" fillId="0" borderId="13" xfId="0" applyNumberFormat="1" applyFont="1" applyBorder="1" applyAlignment="1">
      <alignment horizontal="center"/>
    </xf>
    <xf numFmtId="169" fontId="12" fillId="0" borderId="8" xfId="0" applyNumberFormat="1" applyFont="1" applyBorder="1" applyAlignment="1">
      <alignment horizontal="center"/>
    </xf>
    <xf numFmtId="169" fontId="12" fillId="0" borderId="10" xfId="0" applyNumberFormat="1" applyFont="1" applyFill="1" applyBorder="1" applyAlignment="1">
      <alignment horizontal="center"/>
    </xf>
    <xf numFmtId="169" fontId="12" fillId="0" borderId="8" xfId="0" applyNumberFormat="1" applyFont="1" applyFill="1" applyBorder="1" applyAlignment="1">
      <alignment horizontal="center"/>
    </xf>
    <xf numFmtId="169" fontId="12" fillId="0" borderId="10" xfId="0" applyNumberFormat="1" applyFont="1" applyBorder="1" applyAlignment="1">
      <alignment horizontal="center"/>
    </xf>
    <xf numFmtId="0" fontId="3" fillId="0" borderId="19" xfId="1" applyNumberFormat="1" applyFont="1" applyFill="1" applyBorder="1" applyAlignment="1">
      <alignment horizontal="center"/>
    </xf>
    <xf numFmtId="0" fontId="3" fillId="0" borderId="20" xfId="1" applyNumberFormat="1" applyFont="1" applyFill="1" applyBorder="1" applyAlignment="1">
      <alignment horizontal="center"/>
    </xf>
    <xf numFmtId="169" fontId="3" fillId="0" borderId="1" xfId="1" applyNumberFormat="1" applyFont="1" applyFill="1" applyBorder="1" applyAlignment="1">
      <alignment horizontal="center"/>
    </xf>
    <xf numFmtId="169" fontId="3" fillId="0" borderId="9" xfId="1" applyNumberFormat="1" applyFont="1" applyFill="1" applyBorder="1" applyAlignment="1">
      <alignment horizontal="center"/>
    </xf>
    <xf numFmtId="168" fontId="12" fillId="0" borderId="10" xfId="0" applyNumberFormat="1" applyFont="1" applyBorder="1" applyAlignment="1">
      <alignment horizontal="center"/>
    </xf>
    <xf numFmtId="168" fontId="12" fillId="0" borderId="7" xfId="0" applyNumberFormat="1" applyFont="1" applyBorder="1" applyAlignment="1">
      <alignment horizontal="center"/>
    </xf>
    <xf numFmtId="0" fontId="4" fillId="8" borderId="28" xfId="1" applyFont="1" applyFill="1" applyBorder="1" applyAlignment="1">
      <alignment horizontal="center"/>
    </xf>
    <xf numFmtId="0" fontId="4" fillId="8" borderId="46" xfId="1" applyFont="1" applyFill="1" applyBorder="1" applyAlignment="1">
      <alignment horizontal="center"/>
    </xf>
    <xf numFmtId="0" fontId="4" fillId="8" borderId="47" xfId="1" applyFont="1" applyFill="1" applyBorder="1" applyAlignment="1">
      <alignment horizontal="center"/>
    </xf>
    <xf numFmtId="2" fontId="3" fillId="0" borderId="2" xfId="1" applyNumberFormat="1" applyFont="1" applyFill="1" applyBorder="1" applyAlignment="1">
      <alignment horizontal="center"/>
    </xf>
    <xf numFmtId="170" fontId="3" fillId="0" borderId="2" xfId="1" applyNumberFormat="1" applyFont="1" applyFill="1" applyBorder="1" applyAlignment="1">
      <alignment horizontal="center"/>
    </xf>
    <xf numFmtId="0" fontId="3" fillId="0" borderId="2" xfId="1" applyNumberFormat="1" applyFont="1" applyFill="1" applyBorder="1" applyAlignment="1">
      <alignment horizontal="center"/>
    </xf>
    <xf numFmtId="0" fontId="3" fillId="0" borderId="48" xfId="1" applyNumberFormat="1" applyFont="1" applyFill="1" applyBorder="1" applyAlignment="1">
      <alignment horizontal="center"/>
    </xf>
    <xf numFmtId="2" fontId="4" fillId="8" borderId="1" xfId="1" applyNumberFormat="1" applyFont="1" applyFill="1" applyBorder="1" applyAlignment="1">
      <alignment horizontal="center" vertical="center" wrapText="1"/>
    </xf>
    <xf numFmtId="0" fontId="3" fillId="0" borderId="21" xfId="1" applyNumberFormat="1" applyFont="1" applyBorder="1" applyAlignment="1">
      <alignment horizontal="center"/>
    </xf>
    <xf numFmtId="0" fontId="3" fillId="0" borderId="3" xfId="1" applyNumberFormat="1" applyFont="1" applyBorder="1" applyAlignment="1">
      <alignment horizontal="center"/>
    </xf>
    <xf numFmtId="0" fontId="3" fillId="0" borderId="18" xfId="1" applyNumberFormat="1" applyFont="1" applyBorder="1" applyAlignment="1">
      <alignment horizontal="center"/>
    </xf>
    <xf numFmtId="172" fontId="3" fillId="0" borderId="39" xfId="1" applyNumberFormat="1" applyFont="1" applyBorder="1" applyAlignment="1">
      <alignment horizontal="center"/>
    </xf>
    <xf numFmtId="172" fontId="3" fillId="0" borderId="38" xfId="1" applyNumberFormat="1" applyFont="1" applyBorder="1" applyAlignment="1">
      <alignment horizontal="center"/>
    </xf>
    <xf numFmtId="168" fontId="12" fillId="0" borderId="1" xfId="0" applyNumberFormat="1" applyFont="1" applyBorder="1" applyAlignment="1">
      <alignment horizontal="center"/>
    </xf>
    <xf numFmtId="2" fontId="12" fillId="0" borderId="22" xfId="0" applyNumberFormat="1" applyFont="1" applyBorder="1" applyAlignment="1">
      <alignment horizontal="center"/>
    </xf>
    <xf numFmtId="2" fontId="12" fillId="0" borderId="38" xfId="0" applyNumberFormat="1" applyFont="1" applyBorder="1" applyAlignment="1">
      <alignment horizontal="center"/>
    </xf>
    <xf numFmtId="11" fontId="12" fillId="0" borderId="39" xfId="0" applyNumberFormat="1" applyFont="1" applyBorder="1" applyAlignment="1">
      <alignment horizontal="center"/>
    </xf>
    <xf numFmtId="0" fontId="12" fillId="0" borderId="38" xfId="0" applyNumberFormat="1" applyFont="1" applyBorder="1" applyAlignment="1">
      <alignment horizontal="center"/>
    </xf>
    <xf numFmtId="170" fontId="12" fillId="0" borderId="39" xfId="0" applyNumberFormat="1" applyFont="1" applyBorder="1" applyAlignment="1">
      <alignment horizontal="center"/>
    </xf>
    <xf numFmtId="170" fontId="12" fillId="0" borderId="38" xfId="0" applyNumberFormat="1" applyFont="1" applyBorder="1" applyAlignment="1">
      <alignment horizontal="center"/>
    </xf>
    <xf numFmtId="0" fontId="12" fillId="0" borderId="17" xfId="0" applyNumberFormat="1" applyFont="1" applyBorder="1" applyAlignment="1">
      <alignment horizontal="center"/>
    </xf>
    <xf numFmtId="169" fontId="12" fillId="0" borderId="37" xfId="0" applyNumberFormat="1" applyFont="1" applyBorder="1" applyAlignment="1">
      <alignment horizontal="center"/>
    </xf>
    <xf numFmtId="169" fontId="12" fillId="0" borderId="35" xfId="0" applyNumberFormat="1" applyFont="1" applyBorder="1" applyAlignment="1">
      <alignment horizontal="center"/>
    </xf>
    <xf numFmtId="169" fontId="12" fillId="0" borderId="3" xfId="0" applyNumberFormat="1" applyFont="1" applyBorder="1" applyAlignment="1">
      <alignment horizontal="center"/>
    </xf>
    <xf numFmtId="169" fontId="12" fillId="0" borderId="1" xfId="0" applyNumberFormat="1" applyFont="1" applyBorder="1" applyAlignment="1">
      <alignment horizontal="center"/>
    </xf>
    <xf numFmtId="169" fontId="12" fillId="0" borderId="12" xfId="0" applyNumberFormat="1" applyFont="1" applyBorder="1" applyAlignment="1">
      <alignment horizontal="center"/>
    </xf>
    <xf numFmtId="169" fontId="12" fillId="0" borderId="7" xfId="0" applyNumberFormat="1" applyFont="1" applyBorder="1" applyAlignment="1">
      <alignment horizontal="center"/>
    </xf>
    <xf numFmtId="11" fontId="3" fillId="0" borderId="39" xfId="1" applyNumberFormat="1" applyFont="1" applyBorder="1" applyAlignment="1">
      <alignment horizontal="center"/>
    </xf>
    <xf numFmtId="2" fontId="3" fillId="0" borderId="22" xfId="1" applyNumberFormat="1" applyFont="1" applyBorder="1" applyAlignment="1">
      <alignment horizontal="center"/>
    </xf>
    <xf numFmtId="2" fontId="3" fillId="0" borderId="38" xfId="1" applyNumberFormat="1" applyFont="1" applyBorder="1" applyAlignment="1">
      <alignment horizontal="center"/>
    </xf>
    <xf numFmtId="168" fontId="3" fillId="0" borderId="44" xfId="1" applyNumberFormat="1" applyFont="1" applyBorder="1" applyAlignment="1">
      <alignment horizontal="center"/>
    </xf>
    <xf numFmtId="168" fontId="3" fillId="0" borderId="45" xfId="1" applyNumberFormat="1" applyFont="1" applyBorder="1" applyAlignment="1">
      <alignment horizontal="center"/>
    </xf>
    <xf numFmtId="0" fontId="3" fillId="0" borderId="21" xfId="1" applyNumberFormat="1" applyFont="1" applyFill="1" applyBorder="1" applyAlignment="1">
      <alignment horizontal="center"/>
    </xf>
    <xf numFmtId="0" fontId="3" fillId="0" borderId="3" xfId="1" applyNumberFormat="1" applyFont="1" applyFill="1" applyBorder="1" applyAlignment="1">
      <alignment horizontal="center"/>
    </xf>
    <xf numFmtId="0" fontId="3" fillId="0" borderId="35" xfId="1" applyNumberFormat="1" applyFont="1" applyFill="1" applyBorder="1" applyAlignment="1">
      <alignment horizontal="center"/>
    </xf>
    <xf numFmtId="0" fontId="3" fillId="0" borderId="37" xfId="1" applyNumberFormat="1" applyFont="1" applyFill="1" applyBorder="1" applyAlignment="1">
      <alignment horizontal="center"/>
    </xf>
    <xf numFmtId="169" fontId="12" fillId="0" borderId="19" xfId="0" applyNumberFormat="1" applyFont="1" applyBorder="1" applyAlignment="1">
      <alignment horizontal="center"/>
    </xf>
    <xf numFmtId="169" fontId="12" fillId="0" borderId="40" xfId="0" applyNumberFormat="1" applyFont="1" applyBorder="1" applyAlignment="1">
      <alignment horizontal="center"/>
    </xf>
    <xf numFmtId="169" fontId="12" fillId="0" borderId="41" xfId="0" applyNumberFormat="1" applyFont="1" applyBorder="1" applyAlignment="1">
      <alignment horizontal="center"/>
    </xf>
    <xf numFmtId="169" fontId="12" fillId="0" borderId="39" xfId="0" applyNumberFormat="1" applyFont="1" applyBorder="1" applyAlignment="1">
      <alignment horizontal="center"/>
    </xf>
    <xf numFmtId="169" fontId="12" fillId="0" borderId="38" xfId="0" applyNumberFormat="1" applyFont="1" applyBorder="1" applyAlignment="1">
      <alignment horizontal="center"/>
    </xf>
    <xf numFmtId="169" fontId="12" fillId="0" borderId="43" xfId="0" applyNumberFormat="1" applyFont="1" applyBorder="1" applyAlignment="1">
      <alignment horizontal="center"/>
    </xf>
    <xf numFmtId="2" fontId="3" fillId="0" borderId="21" xfId="1" applyNumberFormat="1" applyFont="1" applyFill="1" applyBorder="1" applyAlignment="1">
      <alignment horizontal="center"/>
    </xf>
    <xf numFmtId="169" fontId="12" fillId="0" borderId="18" xfId="0" applyNumberFormat="1" applyFont="1" applyBorder="1" applyAlignment="1">
      <alignment horizontal="center"/>
    </xf>
    <xf numFmtId="168" fontId="12" fillId="0" borderId="8" xfId="0" applyNumberFormat="1" applyFont="1" applyBorder="1" applyAlignment="1">
      <alignment horizontal="center"/>
    </xf>
    <xf numFmtId="2" fontId="4" fillId="8" borderId="8" xfId="1" applyNumberFormat="1" applyFont="1" applyFill="1" applyBorder="1" applyAlignment="1">
      <alignment horizontal="center" vertical="center" wrapText="1"/>
    </xf>
    <xf numFmtId="0" fontId="4" fillId="8" borderId="10" xfId="1" applyFont="1" applyFill="1" applyBorder="1" applyAlignment="1">
      <alignment horizontal="center" vertical="center" wrapText="1"/>
    </xf>
    <xf numFmtId="0" fontId="4" fillId="8" borderId="8" xfId="1" applyFont="1" applyFill="1" applyBorder="1" applyAlignment="1">
      <alignment horizontal="center" vertical="center" wrapText="1"/>
    </xf>
    <xf numFmtId="49" fontId="4" fillId="7" borderId="1" xfId="4" applyNumberFormat="1" applyFont="1" applyFill="1" applyBorder="1" applyAlignment="1">
      <alignment horizontal="center" vertical="center" wrapText="1"/>
    </xf>
    <xf numFmtId="49" fontId="3" fillId="7" borderId="1" xfId="4" applyNumberFormat="1" applyFont="1" applyFill="1" applyBorder="1" applyAlignment="1">
      <alignment horizontal="center" vertical="center" wrapText="1"/>
    </xf>
    <xf numFmtId="49" fontId="4" fillId="6" borderId="1" xfId="4" applyNumberFormat="1" applyFont="1" applyFill="1" applyBorder="1" applyAlignment="1">
      <alignment horizontal="center" vertical="center" wrapText="1"/>
    </xf>
    <xf numFmtId="49" fontId="3" fillId="6" borderId="1" xfId="4" applyNumberFormat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49" fontId="4" fillId="0" borderId="1" xfId="4" applyNumberFormat="1" applyFont="1" applyFill="1" applyBorder="1" applyAlignment="1">
      <alignment horizontal="center" vertical="center" wrapText="1"/>
    </xf>
    <xf numFmtId="49" fontId="3" fillId="0" borderId="1" xfId="4" applyNumberFormat="1" applyFont="1" applyFill="1" applyBorder="1" applyAlignment="1">
      <alignment horizontal="center" vertical="center" wrapText="1"/>
    </xf>
    <xf numFmtId="49" fontId="4" fillId="0" borderId="1" xfId="4" applyNumberFormat="1" applyFont="1" applyBorder="1" applyAlignment="1">
      <alignment horizontal="center" vertical="center" wrapText="1"/>
    </xf>
    <xf numFmtId="49" fontId="3" fillId="0" borderId="1" xfId="4" applyNumberFormat="1" applyFont="1" applyBorder="1" applyAlignment="1">
      <alignment horizontal="center" vertical="center" wrapText="1"/>
    </xf>
    <xf numFmtId="49" fontId="4" fillId="6" borderId="32" xfId="4" applyNumberFormat="1" applyFont="1" applyFill="1" applyBorder="1" applyAlignment="1">
      <alignment horizontal="center" vertical="center" wrapText="1"/>
    </xf>
    <xf numFmtId="49" fontId="4" fillId="6" borderId="49" xfId="4" applyNumberFormat="1" applyFont="1" applyFill="1" applyBorder="1" applyAlignment="1">
      <alignment horizontal="center" vertical="center" wrapText="1"/>
    </xf>
    <xf numFmtId="49" fontId="4" fillId="6" borderId="2" xfId="4" applyNumberFormat="1" applyFont="1" applyFill="1" applyBorder="1" applyAlignment="1">
      <alignment horizontal="center" vertical="center" wrapText="1"/>
    </xf>
    <xf numFmtId="49" fontId="15" fillId="6" borderId="1" xfId="4" applyNumberFormat="1" applyFont="1" applyFill="1" applyBorder="1" applyAlignment="1">
      <alignment horizontal="center" vertical="center" wrapText="1"/>
    </xf>
    <xf numFmtId="49" fontId="14" fillId="6" borderId="1" xfId="4" applyNumberFormat="1" applyFont="1" applyFill="1" applyBorder="1" applyAlignment="1">
      <alignment horizontal="center" vertical="center" wrapText="1"/>
    </xf>
    <xf numFmtId="166" fontId="21" fillId="9" borderId="0" xfId="11" applyNumberFormat="1" applyFont="1" applyFill="1" applyBorder="1"/>
    <xf numFmtId="164" fontId="21" fillId="14" borderId="0" xfId="11" applyNumberFormat="1" applyFont="1" applyFill="1" applyBorder="1"/>
    <xf numFmtId="2" fontId="21" fillId="15" borderId="0" xfId="11" applyNumberFormat="1" applyFont="1" applyFill="1" applyAlignment="1">
      <alignment vertical="center" wrapText="1"/>
    </xf>
    <xf numFmtId="164" fontId="21" fillId="15" borderId="0" xfId="11" applyNumberFormat="1" applyFont="1" applyFill="1" applyBorder="1"/>
    <xf numFmtId="177" fontId="21" fillId="15" borderId="0" xfId="11" applyNumberFormat="1" applyFont="1" applyFill="1" applyBorder="1"/>
    <xf numFmtId="1" fontId="21" fillId="15" borderId="0" xfId="11" applyNumberFormat="1" applyFont="1" applyFill="1" applyAlignment="1">
      <alignment horizontal="left"/>
    </xf>
    <xf numFmtId="166" fontId="21" fillId="15" borderId="0" xfId="11" applyNumberFormat="1" applyFont="1" applyFill="1" applyAlignment="1">
      <alignment vertical="center" wrapText="1"/>
    </xf>
    <xf numFmtId="166" fontId="21" fillId="15" borderId="0" xfId="11" applyNumberFormat="1" applyFont="1" applyFill="1" applyBorder="1"/>
    <xf numFmtId="1" fontId="19" fillId="9" borderId="0" xfId="11" applyNumberFormat="1" applyFont="1" applyFill="1" applyBorder="1" applyAlignment="1">
      <alignment horizontal="left"/>
    </xf>
    <xf numFmtId="0" fontId="21" fillId="0" borderId="0" xfId="11" applyFont="1" applyBorder="1" applyAlignment="1">
      <alignment horizontal="center"/>
    </xf>
    <xf numFmtId="0" fontId="21" fillId="0" borderId="0" xfId="11" applyFont="1" applyBorder="1"/>
    <xf numFmtId="167" fontId="21" fillId="0" borderId="0" xfId="11" applyNumberFormat="1" applyFont="1" applyBorder="1"/>
    <xf numFmtId="1" fontId="19" fillId="15" borderId="0" xfId="11" applyNumberFormat="1" applyFont="1" applyFill="1" applyBorder="1" applyAlignment="1">
      <alignment horizontal="left"/>
    </xf>
    <xf numFmtId="1" fontId="19" fillId="3" borderId="0" xfId="11" applyNumberFormat="1" applyFont="1" applyFill="1" applyAlignment="1">
      <alignment horizontal="left"/>
    </xf>
    <xf numFmtId="1" fontId="19" fillId="14" borderId="0" xfId="11" applyNumberFormat="1" applyFont="1" applyFill="1" applyAlignment="1">
      <alignment horizontal="left"/>
    </xf>
    <xf numFmtId="1" fontId="19" fillId="0" borderId="0" xfId="11" applyNumberFormat="1" applyFont="1" applyAlignment="1">
      <alignment horizontal="center"/>
    </xf>
    <xf numFmtId="0" fontId="19" fillId="0" borderId="0" xfId="11" applyFont="1" applyAlignment="1">
      <alignment horizontal="center"/>
    </xf>
    <xf numFmtId="0" fontId="19" fillId="0" borderId="0" xfId="11" applyFont="1"/>
    <xf numFmtId="164" fontId="19" fillId="0" borderId="0" xfId="11" applyNumberFormat="1" applyFont="1"/>
    <xf numFmtId="166" fontId="19" fillId="0" borderId="0" xfId="11" applyNumberFormat="1" applyFont="1"/>
    <xf numFmtId="166" fontId="19" fillId="0" borderId="0" xfId="11" applyNumberFormat="1" applyFont="1" applyFill="1"/>
    <xf numFmtId="164" fontId="19" fillId="0" borderId="0" xfId="11" applyNumberFormat="1" applyFont="1" applyFill="1"/>
    <xf numFmtId="167" fontId="19" fillId="0" borderId="0" xfId="11" applyNumberFormat="1" applyFont="1"/>
  </cellXfs>
  <cellStyles count="18">
    <cellStyle name="Normální" xfId="0" builtinId="0"/>
    <cellStyle name="normální 2" xfId="1"/>
    <cellStyle name="normální 2 2" xfId="2"/>
    <cellStyle name="normální 2 2 2" xfId="3"/>
    <cellStyle name="normální 3" xfId="4"/>
    <cellStyle name="normální 3 2" xfId="13"/>
    <cellStyle name="normální 4" xfId="5"/>
    <cellStyle name="normální 5" xfId="6"/>
    <cellStyle name="normální 5 2" xfId="7"/>
    <cellStyle name="normální 6" xfId="8"/>
    <cellStyle name="normální 6 2" xfId="14"/>
    <cellStyle name="normální 7" xfId="15"/>
    <cellStyle name="normální 7 2" xfId="16"/>
    <cellStyle name="normální 8" xfId="17"/>
    <cellStyle name="normální_BEN_RS01" xfId="9"/>
    <cellStyle name="normální_DM2005-normativy" xfId="10"/>
    <cellStyle name="normální_VZOR2005" xfId="11"/>
    <cellStyle name="procent 2" xfId="12"/>
  </cellStyles>
  <dxfs count="1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ary\users\users\users\Users\Documents%20and%20Settings\dohnalova.marie.KR-JIHOMORAVSKY\Dokumenty\Rok2002\rosa2\Seznam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ary\users\users\users\Users\Documents%20and%20Settings\dohnalova.marie.KR-JIHOMORAVSKY\Dokumenty\Rok2002\rosa2\opisy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hornickova.marie\Local%20Settings\Temporary%20Internet%20Files\Content.Outlook\HCTH72GG\priloha%202_pro%20rozpis%20obc&#237;%20III_20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endova.Jana\AppData\Local\Microsoft\Windows\Temporary%20Internet%20Files\Content.Outlook\PIJC4BUM\priloha%202_2013_Jan&#283;%20do%20metodik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ary\Users\HORNICKOVA.MARIE\2005\ROZPO&#268;T.ZM&#282;NY\RZ%20214%20ONIV\RZ%2021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asparova.Jana\Local%20Settings\Temporary%20Internet%20Files\Content.Outlook\4XC0IRLU\2005\ROZPO&#268;T.ZM&#282;NY\RZ%20214%20ONIV\RZ%2021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ary\users\Users\Documents%20and%20Settings\dohnalova.marie.KR-JIHOMORAVSKY\Dokumenty\Rok2002\rosa2\Seznam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ary\users\Users\Documents%20and%20Settings\dohnalova.marie.KR-JIHOMORAVSKY\Dokumenty\Rok2002\rosa2\opisy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ary\Users\HORNICKOVA.MARIE\2005\ROZPO&#268;T.ZM&#282;NY\RZ%20180%20v&#253;kony%201.9.05\P&#345;epo&#269;et%20v&#253;k%201%209%2005\P&#345;epo&#269;et%20&#382;&#225;k&#367;%20od%201.9.-tabulk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čis09"/>
      <sheetName val="čis"/>
      <sheetName val="prehled_casti09"/>
      <sheetName val="prehled_casti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hled_casti"/>
      <sheetName val="sub_0326"/>
      <sheetName val="gym_0311"/>
      <sheetName val="spš_0311"/>
      <sheetName val="gym-štitky"/>
      <sheetName val="spš-štitky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st.uk.JMK př.č.2"/>
      <sheetName val="vzor př.č.2a"/>
      <sheetName val="vzor př.č.2b"/>
      <sheetName val="MŠ př.č.2c"/>
      <sheetName val="ZŠ př.č.2d"/>
      <sheetName val="ZŠ 1.st.Np př.č.2e"/>
      <sheetName val="ZŠ 2.st.Np př.č.2f"/>
      <sheetName val="ZŠ No př.č.2g"/>
      <sheetName val="ŠJ MŠ př.č.2h"/>
      <sheetName val="ŠJ MŠ-o př.č.2i"/>
      <sheetName val="ŠJ ZŠ př.č.2j"/>
      <sheetName val="ŠJ SŠ př.č.2k"/>
      <sheetName val="DM př.č.2l"/>
      <sheetName val="DM 310 a více př.č.2m"/>
      <sheetName val="do 10 zam.př.č.2n"/>
      <sheetName val="př.č.2o"/>
    </sheetNames>
    <sheetDataSet>
      <sheetData sheetId="0">
        <row r="63">
          <cell r="L63">
            <v>171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st.uk.JMK př.č.2"/>
      <sheetName val="vzor př.č.2b"/>
      <sheetName val="MŠ př.č.2c"/>
      <sheetName val="ZŠ 1.st.Np př.č.2e"/>
      <sheetName val="ZŠ 2.st.Np př.č.2f"/>
      <sheetName val="ZŠ No př.č.2g"/>
      <sheetName val="ZŠ př.č.2d"/>
      <sheetName val="ŠJ MŠ př.č.2h"/>
      <sheetName val="ŠJ MŠ-o př.č.2i"/>
      <sheetName val="ŠJ ZŠ př.č.2j"/>
      <sheetName val="ŠJ SŠ př.č.2k"/>
      <sheetName val="DM př.č.2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ulka_subjektu1"/>
      <sheetName val="RZ 214ONIV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ulka_subjektu1"/>
      <sheetName val="RZ 214ONIV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čis09"/>
      <sheetName val="čis"/>
      <sheetName val="prehled_casti09"/>
      <sheetName val="prehled_casti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hled_casti"/>
      <sheetName val="sub_0326"/>
      <sheetName val="gym_0311"/>
      <sheetName val="spš_0311"/>
      <sheetName val="gym-štitky"/>
      <sheetName val="spš-štitky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řepočet žáků Iv"/>
      <sheetName val="přepočet žáků  Ro"/>
      <sheetName val="přepočet žáků Ti "/>
      <sheetName val="přepočet žáků vše"/>
      <sheetName val="přep. žáků Rosa subj."/>
      <sheetName val="ROSA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indexed="15"/>
    <pageSetUpPr fitToPage="1"/>
  </sheetPr>
  <dimension ref="A1:S831"/>
  <sheetViews>
    <sheetView tabSelected="1" zoomScaleNormal="100" workbookViewId="0">
      <pane ySplit="7" topLeftCell="A8" activePane="bottomLeft" state="frozen"/>
      <selection pane="bottomLeft" activeCell="A8" sqref="A8"/>
    </sheetView>
  </sheetViews>
  <sheetFormatPr defaultRowHeight="12.75" x14ac:dyDescent="0.2"/>
  <cols>
    <col min="1" max="1" width="5.140625" style="184" customWidth="1"/>
    <col min="2" max="2" width="36.140625" style="122" customWidth="1"/>
    <col min="3" max="3" width="10.42578125" style="185" bestFit="1" customWidth="1"/>
    <col min="4" max="4" width="19.42578125" style="122" customWidth="1"/>
    <col min="5" max="5" width="11" style="123" customWidth="1"/>
    <col min="6" max="6" width="13" style="123" customWidth="1"/>
    <col min="7" max="7" width="9.42578125" style="123" customWidth="1"/>
    <col min="8" max="10" width="8.140625" style="123" customWidth="1"/>
    <col min="11" max="11" width="9.42578125" style="123" customWidth="1"/>
    <col min="12" max="12" width="7.42578125" style="123" customWidth="1"/>
    <col min="13" max="13" width="6.85546875" style="125" customWidth="1"/>
    <col min="14" max="14" width="5.7109375" style="125" customWidth="1"/>
    <col min="15" max="15" width="6.7109375" style="125" customWidth="1"/>
    <col min="16" max="16" width="6.28515625" style="125" customWidth="1"/>
    <col min="17" max="17" width="8.140625" style="125" customWidth="1"/>
    <col min="18" max="18" width="8" style="125" customWidth="1"/>
    <col min="19" max="16384" width="9.140625" style="122"/>
  </cols>
  <sheetData>
    <row r="1" spans="1:18" ht="12.75" customHeight="1" x14ac:dyDescent="0.2">
      <c r="A1" s="122"/>
      <c r="B1" s="219"/>
      <c r="C1" s="123"/>
      <c r="D1" s="123"/>
      <c r="E1" s="124"/>
      <c r="F1" s="124"/>
    </row>
    <row r="2" spans="1:18" ht="12.75" customHeight="1" thickBot="1" x14ac:dyDescent="0.25">
      <c r="A2" s="126"/>
      <c r="C2" s="127"/>
      <c r="R2" s="127"/>
    </row>
    <row r="3" spans="1:18" ht="40.5" customHeight="1" thickBot="1" x14ac:dyDescent="0.25">
      <c r="A3" s="122"/>
      <c r="B3" s="434" t="s">
        <v>1043</v>
      </c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  <c r="N3" s="435"/>
      <c r="O3" s="435"/>
      <c r="P3" s="435"/>
      <c r="Q3" s="435"/>
      <c r="R3" s="436"/>
    </row>
    <row r="4" spans="1:18" ht="16.5" customHeight="1" thickBot="1" x14ac:dyDescent="0.25">
      <c r="A4" s="122"/>
      <c r="B4" s="437"/>
      <c r="C4" s="438"/>
      <c r="D4" s="438"/>
      <c r="E4" s="438"/>
      <c r="F4" s="439"/>
      <c r="G4" s="440" t="s">
        <v>1044</v>
      </c>
      <c r="H4" s="441"/>
      <c r="I4" s="441"/>
      <c r="J4" s="441"/>
      <c r="K4" s="441"/>
      <c r="L4" s="441"/>
      <c r="M4" s="441"/>
      <c r="N4" s="441"/>
      <c r="O4" s="441"/>
      <c r="P4" s="441"/>
      <c r="Q4" s="441"/>
      <c r="R4" s="442"/>
    </row>
    <row r="5" spans="1:18" ht="19.149999999999999" customHeight="1" thickBot="1" x14ac:dyDescent="0.25">
      <c r="A5" s="449" t="s">
        <v>0</v>
      </c>
      <c r="B5" s="449" t="s">
        <v>1</v>
      </c>
      <c r="C5" s="449" t="s">
        <v>2</v>
      </c>
      <c r="D5" s="449" t="s">
        <v>3</v>
      </c>
      <c r="E5" s="443" t="s">
        <v>4</v>
      </c>
      <c r="F5" s="443" t="s">
        <v>5</v>
      </c>
      <c r="G5" s="431" t="s">
        <v>6</v>
      </c>
      <c r="H5" s="446" t="s">
        <v>7</v>
      </c>
      <c r="I5" s="447"/>
      <c r="J5" s="448"/>
      <c r="K5" s="431" t="s">
        <v>8</v>
      </c>
      <c r="L5" s="431" t="s">
        <v>9</v>
      </c>
      <c r="M5" s="431" t="s">
        <v>10</v>
      </c>
      <c r="N5" s="431" t="s">
        <v>11</v>
      </c>
      <c r="O5" s="431" t="s">
        <v>12</v>
      </c>
      <c r="P5" s="431" t="s">
        <v>13</v>
      </c>
      <c r="Q5" s="431" t="s">
        <v>14</v>
      </c>
      <c r="R5" s="431" t="s">
        <v>15</v>
      </c>
    </row>
    <row r="6" spans="1:18" ht="19.149999999999999" customHeight="1" thickBot="1" x14ac:dyDescent="0.25">
      <c r="A6" s="450"/>
      <c r="B6" s="450"/>
      <c r="C6" s="450"/>
      <c r="D6" s="450"/>
      <c r="E6" s="444"/>
      <c r="F6" s="444"/>
      <c r="G6" s="432"/>
      <c r="H6" s="238" t="s">
        <v>16</v>
      </c>
      <c r="I6" s="238" t="s">
        <v>17</v>
      </c>
      <c r="J6" s="238" t="s">
        <v>18</v>
      </c>
      <c r="K6" s="432"/>
      <c r="L6" s="432"/>
      <c r="M6" s="432"/>
      <c r="N6" s="432"/>
      <c r="O6" s="432"/>
      <c r="P6" s="432"/>
      <c r="Q6" s="432"/>
      <c r="R6" s="432"/>
    </row>
    <row r="7" spans="1:18" ht="19.149999999999999" customHeight="1" thickBot="1" x14ac:dyDescent="0.25">
      <c r="A7" s="451"/>
      <c r="B7" s="451"/>
      <c r="C7" s="451"/>
      <c r="D7" s="451"/>
      <c r="E7" s="445"/>
      <c r="F7" s="445"/>
      <c r="G7" s="433"/>
      <c r="H7" s="239" t="s">
        <v>19</v>
      </c>
      <c r="I7" s="239" t="s">
        <v>20</v>
      </c>
      <c r="J7" s="239" t="s">
        <v>19</v>
      </c>
      <c r="K7" s="433"/>
      <c r="L7" s="433"/>
      <c r="M7" s="433"/>
      <c r="N7" s="433"/>
      <c r="O7" s="433"/>
      <c r="P7" s="433"/>
      <c r="Q7" s="433"/>
      <c r="R7" s="433"/>
    </row>
    <row r="8" spans="1:18" s="131" customFormat="1" ht="25.5" x14ac:dyDescent="0.2">
      <c r="A8" s="418">
        <v>1</v>
      </c>
      <c r="B8" s="142" t="s">
        <v>21</v>
      </c>
      <c r="C8" s="134"/>
      <c r="D8" s="142" t="s">
        <v>1045</v>
      </c>
      <c r="E8" s="165"/>
      <c r="F8" s="165" t="s">
        <v>22</v>
      </c>
      <c r="G8" s="419">
        <f t="shared" ref="G8:G21" si="0">I8*J8/H8</f>
        <v>9.8000000000000007</v>
      </c>
      <c r="H8" s="420">
        <v>24</v>
      </c>
      <c r="I8" s="421">
        <v>9.8000000000000007</v>
      </c>
      <c r="J8" s="420">
        <v>24</v>
      </c>
      <c r="K8" s="422">
        <v>31.13</v>
      </c>
      <c r="L8" s="423">
        <v>439</v>
      </c>
      <c r="M8" s="424">
        <v>21942</v>
      </c>
      <c r="N8" s="424">
        <v>1000</v>
      </c>
      <c r="O8" s="424">
        <v>11056</v>
      </c>
      <c r="P8" s="424">
        <v>280</v>
      </c>
      <c r="Q8" s="425">
        <f>SUM(R8,ROUND(R8*35%,0),L8)</f>
        <v>44263</v>
      </c>
      <c r="R8" s="426">
        <f>ROUND(1/G8*(M8+N8)*12+1/K8*(O8+P8)*12,0)</f>
        <v>32462</v>
      </c>
    </row>
    <row r="9" spans="1:18" s="131" customFormat="1" ht="25.5" x14ac:dyDescent="0.2">
      <c r="A9" s="132">
        <v>2</v>
      </c>
      <c r="B9" s="133" t="s">
        <v>23</v>
      </c>
      <c r="C9" s="134"/>
      <c r="D9" s="135" t="s">
        <v>1046</v>
      </c>
      <c r="E9" s="136"/>
      <c r="F9" s="136" t="s">
        <v>22</v>
      </c>
      <c r="G9" s="128">
        <f t="shared" si="0"/>
        <v>19.600000000000001</v>
      </c>
      <c r="H9" s="137">
        <v>12</v>
      </c>
      <c r="I9" s="129">
        <v>9.8000000000000007</v>
      </c>
      <c r="J9" s="137">
        <v>24</v>
      </c>
      <c r="K9" s="138">
        <v>62.26</v>
      </c>
      <c r="L9" s="139">
        <v>218</v>
      </c>
      <c r="M9" s="424">
        <v>21942</v>
      </c>
      <c r="N9" s="424">
        <v>1000</v>
      </c>
      <c r="O9" s="424">
        <v>11056</v>
      </c>
      <c r="P9" s="424">
        <v>280</v>
      </c>
      <c r="Q9" s="145">
        <f t="shared" ref="Q9:Q72" si="1">SUM(R9,ROUND(R9*35%,0),L9)</f>
        <v>22130</v>
      </c>
      <c r="R9" s="140">
        <f t="shared" ref="R9:R22" si="2">ROUND(1/G9*(M9+N9)*12+1/K9*(O9+P9)*12,0)</f>
        <v>16231</v>
      </c>
    </row>
    <row r="10" spans="1:18" s="131" customFormat="1" ht="25.5" x14ac:dyDescent="0.2">
      <c r="A10" s="132">
        <v>3</v>
      </c>
      <c r="B10" s="135" t="s">
        <v>24</v>
      </c>
      <c r="C10" s="141"/>
      <c r="D10" s="135" t="s">
        <v>1047</v>
      </c>
      <c r="E10" s="136"/>
      <c r="F10" s="136" t="s">
        <v>22</v>
      </c>
      <c r="G10" s="128">
        <v>27</v>
      </c>
      <c r="H10" s="137">
        <v>8.7100000000000009</v>
      </c>
      <c r="I10" s="129">
        <v>9.8000000000000007</v>
      </c>
      <c r="J10" s="137">
        <v>24</v>
      </c>
      <c r="K10" s="138">
        <v>76.5</v>
      </c>
      <c r="L10" s="139">
        <v>176</v>
      </c>
      <c r="M10" s="424">
        <v>21942</v>
      </c>
      <c r="N10" s="424">
        <v>1000</v>
      </c>
      <c r="O10" s="424">
        <v>11056</v>
      </c>
      <c r="P10" s="424">
        <v>280</v>
      </c>
      <c r="Q10" s="145">
        <f t="shared" si="1"/>
        <v>16342</v>
      </c>
      <c r="R10" s="140">
        <f t="shared" si="2"/>
        <v>11975</v>
      </c>
    </row>
    <row r="11" spans="1:18" s="131" customFormat="1" ht="25.5" x14ac:dyDescent="0.2">
      <c r="A11" s="132">
        <v>4</v>
      </c>
      <c r="B11" s="142" t="s">
        <v>21</v>
      </c>
      <c r="C11" s="141"/>
      <c r="D11" s="142" t="s">
        <v>1045</v>
      </c>
      <c r="E11" s="136"/>
      <c r="F11" s="136" t="s">
        <v>25</v>
      </c>
      <c r="G11" s="128">
        <f t="shared" si="0"/>
        <v>12.095999999999998</v>
      </c>
      <c r="H11" s="137">
        <v>50</v>
      </c>
      <c r="I11" s="129">
        <v>22.4</v>
      </c>
      <c r="J11" s="137">
        <v>27</v>
      </c>
      <c r="K11" s="138">
        <v>31.82</v>
      </c>
      <c r="L11" s="139">
        <v>439</v>
      </c>
      <c r="M11" s="424">
        <v>21942</v>
      </c>
      <c r="N11" s="424">
        <v>1000</v>
      </c>
      <c r="O11" s="424">
        <v>11056</v>
      </c>
      <c r="P11" s="424">
        <v>280</v>
      </c>
      <c r="Q11" s="145">
        <f t="shared" si="1"/>
        <v>36936</v>
      </c>
      <c r="R11" s="140">
        <f t="shared" si="2"/>
        <v>27035</v>
      </c>
    </row>
    <row r="12" spans="1:18" s="131" customFormat="1" ht="25.5" x14ac:dyDescent="0.2">
      <c r="A12" s="132">
        <v>5</v>
      </c>
      <c r="B12" s="133" t="s">
        <v>23</v>
      </c>
      <c r="C12" s="141"/>
      <c r="D12" s="135" t="s">
        <v>1046</v>
      </c>
      <c r="E12" s="136"/>
      <c r="F12" s="136" t="s">
        <v>25</v>
      </c>
      <c r="G12" s="128">
        <f t="shared" si="0"/>
        <v>24.191999999999997</v>
      </c>
      <c r="H12" s="137">
        <v>25</v>
      </c>
      <c r="I12" s="129">
        <v>22.4</v>
      </c>
      <c r="J12" s="137">
        <v>27</v>
      </c>
      <c r="K12" s="138">
        <v>63.64</v>
      </c>
      <c r="L12" s="139">
        <v>218</v>
      </c>
      <c r="M12" s="424">
        <v>21942</v>
      </c>
      <c r="N12" s="424">
        <v>1000</v>
      </c>
      <c r="O12" s="424">
        <v>11056</v>
      </c>
      <c r="P12" s="424">
        <v>280</v>
      </c>
      <c r="Q12" s="145">
        <f t="shared" si="1"/>
        <v>18466</v>
      </c>
      <c r="R12" s="140">
        <f t="shared" si="2"/>
        <v>13517</v>
      </c>
    </row>
    <row r="13" spans="1:18" s="131" customFormat="1" ht="25.5" x14ac:dyDescent="0.2">
      <c r="A13" s="132">
        <v>6</v>
      </c>
      <c r="B13" s="135" t="s">
        <v>24</v>
      </c>
      <c r="C13" s="141"/>
      <c r="D13" s="135" t="s">
        <v>1047</v>
      </c>
      <c r="E13" s="136"/>
      <c r="F13" s="136" t="s">
        <v>25</v>
      </c>
      <c r="G13" s="128">
        <v>27</v>
      </c>
      <c r="H13" s="137">
        <v>22.4</v>
      </c>
      <c r="I13" s="129">
        <v>22.4</v>
      </c>
      <c r="J13" s="137">
        <v>27</v>
      </c>
      <c r="K13" s="138">
        <v>76.5</v>
      </c>
      <c r="L13" s="139">
        <v>176</v>
      </c>
      <c r="M13" s="424">
        <v>21942</v>
      </c>
      <c r="N13" s="424">
        <v>1000</v>
      </c>
      <c r="O13" s="424">
        <v>11056</v>
      </c>
      <c r="P13" s="424">
        <v>280</v>
      </c>
      <c r="Q13" s="145">
        <f t="shared" si="1"/>
        <v>16342</v>
      </c>
      <c r="R13" s="140">
        <f t="shared" si="2"/>
        <v>11975</v>
      </c>
    </row>
    <row r="14" spans="1:18" s="131" customFormat="1" ht="25.5" x14ac:dyDescent="0.2">
      <c r="A14" s="132">
        <v>7</v>
      </c>
      <c r="B14" s="142" t="s">
        <v>21</v>
      </c>
      <c r="C14" s="141"/>
      <c r="D14" s="142" t="s">
        <v>1045</v>
      </c>
      <c r="E14" s="136"/>
      <c r="F14" s="136" t="s">
        <v>26</v>
      </c>
      <c r="G14" s="128">
        <f t="shared" si="0"/>
        <v>12.778181818181819</v>
      </c>
      <c r="H14" s="137">
        <v>55</v>
      </c>
      <c r="I14" s="129">
        <v>25.1</v>
      </c>
      <c r="J14" s="137">
        <v>28</v>
      </c>
      <c r="K14" s="138">
        <v>33.04</v>
      </c>
      <c r="L14" s="139">
        <v>439</v>
      </c>
      <c r="M14" s="424">
        <v>21942</v>
      </c>
      <c r="N14" s="424">
        <v>1000</v>
      </c>
      <c r="O14" s="424">
        <v>11056</v>
      </c>
      <c r="P14" s="424">
        <v>280</v>
      </c>
      <c r="Q14" s="145">
        <f t="shared" si="1"/>
        <v>35083</v>
      </c>
      <c r="R14" s="140">
        <f t="shared" si="2"/>
        <v>25662</v>
      </c>
    </row>
    <row r="15" spans="1:18" s="131" customFormat="1" ht="25.5" x14ac:dyDescent="0.2">
      <c r="A15" s="132">
        <v>8</v>
      </c>
      <c r="B15" s="133" t="s">
        <v>23</v>
      </c>
      <c r="C15" s="141"/>
      <c r="D15" s="135" t="s">
        <v>1046</v>
      </c>
      <c r="E15" s="136"/>
      <c r="F15" s="136" t="s">
        <v>26</v>
      </c>
      <c r="G15" s="128">
        <f t="shared" si="0"/>
        <v>25.556363636363638</v>
      </c>
      <c r="H15" s="137">
        <v>27.5</v>
      </c>
      <c r="I15" s="129">
        <v>25.1</v>
      </c>
      <c r="J15" s="137">
        <v>28</v>
      </c>
      <c r="K15" s="138">
        <v>66.08</v>
      </c>
      <c r="L15" s="139">
        <v>218</v>
      </c>
      <c r="M15" s="424">
        <v>21942</v>
      </c>
      <c r="N15" s="424">
        <v>1000</v>
      </c>
      <c r="O15" s="424">
        <v>11056</v>
      </c>
      <c r="P15" s="424">
        <v>280</v>
      </c>
      <c r="Q15" s="145">
        <f t="shared" si="1"/>
        <v>17540</v>
      </c>
      <c r="R15" s="140">
        <f t="shared" si="2"/>
        <v>12831</v>
      </c>
    </row>
    <row r="16" spans="1:18" s="131" customFormat="1" ht="25.5" x14ac:dyDescent="0.2">
      <c r="A16" s="132">
        <v>9</v>
      </c>
      <c r="B16" s="135" t="s">
        <v>24</v>
      </c>
      <c r="C16" s="141"/>
      <c r="D16" s="135" t="s">
        <v>1047</v>
      </c>
      <c r="E16" s="136"/>
      <c r="F16" s="136" t="s">
        <v>26</v>
      </c>
      <c r="G16" s="128">
        <v>27</v>
      </c>
      <c r="H16" s="137">
        <v>26.03</v>
      </c>
      <c r="I16" s="129">
        <v>25.1</v>
      </c>
      <c r="J16" s="137">
        <v>28</v>
      </c>
      <c r="K16" s="138">
        <v>76.5</v>
      </c>
      <c r="L16" s="139">
        <v>176</v>
      </c>
      <c r="M16" s="424">
        <v>21942</v>
      </c>
      <c r="N16" s="424">
        <v>1000</v>
      </c>
      <c r="O16" s="424">
        <v>11056</v>
      </c>
      <c r="P16" s="424">
        <v>280</v>
      </c>
      <c r="Q16" s="145">
        <f t="shared" si="1"/>
        <v>16342</v>
      </c>
      <c r="R16" s="140">
        <f t="shared" si="2"/>
        <v>11975</v>
      </c>
    </row>
    <row r="17" spans="1:18" s="131" customFormat="1" ht="25.5" x14ac:dyDescent="0.2">
      <c r="A17" s="132">
        <v>10</v>
      </c>
      <c r="B17" s="142" t="s">
        <v>21</v>
      </c>
      <c r="C17" s="141"/>
      <c r="D17" s="142" t="s">
        <v>1045</v>
      </c>
      <c r="E17" s="136"/>
      <c r="F17" s="136" t="s">
        <v>27</v>
      </c>
      <c r="G17" s="128">
        <f t="shared" si="0"/>
        <v>13.076363636363638</v>
      </c>
      <c r="H17" s="137">
        <v>55</v>
      </c>
      <c r="I17" s="129">
        <v>24.8</v>
      </c>
      <c r="J17" s="137">
        <v>29</v>
      </c>
      <c r="K17" s="138">
        <v>34.6</v>
      </c>
      <c r="L17" s="139">
        <v>439</v>
      </c>
      <c r="M17" s="424">
        <v>21942</v>
      </c>
      <c r="N17" s="424">
        <v>1000</v>
      </c>
      <c r="O17" s="424">
        <v>11056</v>
      </c>
      <c r="P17" s="424">
        <v>280</v>
      </c>
      <c r="Q17" s="145">
        <f t="shared" si="1"/>
        <v>34169</v>
      </c>
      <c r="R17" s="140">
        <f t="shared" si="2"/>
        <v>24985</v>
      </c>
    </row>
    <row r="18" spans="1:18" s="131" customFormat="1" ht="25.5" x14ac:dyDescent="0.2">
      <c r="A18" s="132">
        <v>11</v>
      </c>
      <c r="B18" s="133" t="s">
        <v>23</v>
      </c>
      <c r="C18" s="141"/>
      <c r="D18" s="135" t="s">
        <v>1046</v>
      </c>
      <c r="E18" s="136"/>
      <c r="F18" s="136" t="s">
        <v>27</v>
      </c>
      <c r="G18" s="128">
        <f t="shared" si="0"/>
        <v>26.152727272727276</v>
      </c>
      <c r="H18" s="137">
        <v>27.5</v>
      </c>
      <c r="I18" s="129">
        <v>24.8</v>
      </c>
      <c r="J18" s="137">
        <v>29</v>
      </c>
      <c r="K18" s="138">
        <v>69.2</v>
      </c>
      <c r="L18" s="139">
        <v>218</v>
      </c>
      <c r="M18" s="424">
        <v>21942</v>
      </c>
      <c r="N18" s="424">
        <v>1000</v>
      </c>
      <c r="O18" s="424">
        <v>11056</v>
      </c>
      <c r="P18" s="424">
        <v>280</v>
      </c>
      <c r="Q18" s="145">
        <f t="shared" si="1"/>
        <v>17084</v>
      </c>
      <c r="R18" s="140">
        <f t="shared" si="2"/>
        <v>12493</v>
      </c>
    </row>
    <row r="19" spans="1:18" s="131" customFormat="1" ht="25.5" x14ac:dyDescent="0.2">
      <c r="A19" s="132">
        <v>12</v>
      </c>
      <c r="B19" s="133" t="s">
        <v>24</v>
      </c>
      <c r="C19" s="141"/>
      <c r="D19" s="135" t="s">
        <v>1047</v>
      </c>
      <c r="E19" s="136"/>
      <c r="F19" s="136" t="s">
        <v>27</v>
      </c>
      <c r="G19" s="128">
        <v>27</v>
      </c>
      <c r="H19" s="137">
        <v>26.64</v>
      </c>
      <c r="I19" s="129">
        <v>24.8</v>
      </c>
      <c r="J19" s="137">
        <v>29</v>
      </c>
      <c r="K19" s="138">
        <v>76.5</v>
      </c>
      <c r="L19" s="139">
        <v>176</v>
      </c>
      <c r="M19" s="424">
        <v>21942</v>
      </c>
      <c r="N19" s="424">
        <v>1000</v>
      </c>
      <c r="O19" s="424">
        <v>11056</v>
      </c>
      <c r="P19" s="424">
        <v>280</v>
      </c>
      <c r="Q19" s="145">
        <f t="shared" si="1"/>
        <v>16342</v>
      </c>
      <c r="R19" s="140">
        <f t="shared" si="2"/>
        <v>11975</v>
      </c>
    </row>
    <row r="20" spans="1:18" s="131" customFormat="1" ht="25.5" x14ac:dyDescent="0.2">
      <c r="A20" s="132">
        <v>13</v>
      </c>
      <c r="B20" s="142" t="s">
        <v>21</v>
      </c>
      <c r="C20" s="141"/>
      <c r="D20" s="142" t="s">
        <v>1045</v>
      </c>
      <c r="E20" s="136"/>
      <c r="F20" s="136" t="s">
        <v>28</v>
      </c>
      <c r="G20" s="128">
        <f t="shared" si="0"/>
        <v>13.194545454545455</v>
      </c>
      <c r="H20" s="137">
        <v>55</v>
      </c>
      <c r="I20" s="129">
        <v>24.6</v>
      </c>
      <c r="J20" s="137">
        <v>29.5</v>
      </c>
      <c r="K20" s="138">
        <v>35.79</v>
      </c>
      <c r="L20" s="139">
        <v>439</v>
      </c>
      <c r="M20" s="424">
        <v>21942</v>
      </c>
      <c r="N20" s="424">
        <v>1000</v>
      </c>
      <c r="O20" s="424">
        <v>11056</v>
      </c>
      <c r="P20" s="424">
        <v>280</v>
      </c>
      <c r="Q20" s="145">
        <f t="shared" si="1"/>
        <v>33738</v>
      </c>
      <c r="R20" s="140">
        <f t="shared" si="2"/>
        <v>24666</v>
      </c>
    </row>
    <row r="21" spans="1:18" s="131" customFormat="1" ht="25.5" x14ac:dyDescent="0.2">
      <c r="A21" s="132">
        <v>14</v>
      </c>
      <c r="B21" s="133" t="s">
        <v>23</v>
      </c>
      <c r="C21" s="141"/>
      <c r="D21" s="135" t="s">
        <v>1046</v>
      </c>
      <c r="E21" s="136"/>
      <c r="F21" s="136" t="s">
        <v>28</v>
      </c>
      <c r="G21" s="128">
        <f t="shared" si="0"/>
        <v>26.38909090909091</v>
      </c>
      <c r="H21" s="137">
        <v>27.5</v>
      </c>
      <c r="I21" s="129">
        <v>24.6</v>
      </c>
      <c r="J21" s="137">
        <v>29.5</v>
      </c>
      <c r="K21" s="138">
        <v>71.58</v>
      </c>
      <c r="L21" s="139">
        <v>218</v>
      </c>
      <c r="M21" s="424">
        <v>21942</v>
      </c>
      <c r="N21" s="424">
        <v>1000</v>
      </c>
      <c r="O21" s="424">
        <v>11056</v>
      </c>
      <c r="P21" s="424">
        <v>280</v>
      </c>
      <c r="Q21" s="145">
        <f t="shared" si="1"/>
        <v>16868</v>
      </c>
      <c r="R21" s="140">
        <f t="shared" si="2"/>
        <v>12333</v>
      </c>
    </row>
    <row r="22" spans="1:18" s="131" customFormat="1" ht="25.5" x14ac:dyDescent="0.2">
      <c r="A22" s="132">
        <v>15</v>
      </c>
      <c r="B22" s="133" t="s">
        <v>24</v>
      </c>
      <c r="C22" s="141"/>
      <c r="D22" s="135" t="s">
        <v>1047</v>
      </c>
      <c r="E22" s="136"/>
      <c r="F22" s="136" t="s">
        <v>28</v>
      </c>
      <c r="G22" s="128">
        <v>27</v>
      </c>
      <c r="H22" s="137">
        <v>26.88</v>
      </c>
      <c r="I22" s="129">
        <v>24.6</v>
      </c>
      <c r="J22" s="137">
        <v>29.5</v>
      </c>
      <c r="K22" s="138">
        <v>76.5</v>
      </c>
      <c r="L22" s="139">
        <v>176</v>
      </c>
      <c r="M22" s="424">
        <v>21942</v>
      </c>
      <c r="N22" s="424">
        <v>1000</v>
      </c>
      <c r="O22" s="424">
        <v>11056</v>
      </c>
      <c r="P22" s="424">
        <v>280</v>
      </c>
      <c r="Q22" s="145">
        <f t="shared" si="1"/>
        <v>16342</v>
      </c>
      <c r="R22" s="140">
        <f t="shared" si="2"/>
        <v>11975</v>
      </c>
    </row>
    <row r="23" spans="1:18" s="131" customFormat="1" ht="51" x14ac:dyDescent="0.2">
      <c r="A23" s="132">
        <v>16</v>
      </c>
      <c r="B23" s="142" t="s">
        <v>21</v>
      </c>
      <c r="C23" s="141"/>
      <c r="D23" s="135" t="s">
        <v>29</v>
      </c>
      <c r="E23" s="136"/>
      <c r="F23" s="136" t="s">
        <v>30</v>
      </c>
      <c r="G23" s="143"/>
      <c r="H23" s="137"/>
      <c r="I23" s="137"/>
      <c r="J23" s="137"/>
      <c r="K23" s="144"/>
      <c r="L23" s="139"/>
      <c r="M23" s="424">
        <v>21650</v>
      </c>
      <c r="N23" s="424">
        <v>1000</v>
      </c>
      <c r="O23" s="424">
        <v>12128</v>
      </c>
      <c r="P23" s="424">
        <v>680</v>
      </c>
      <c r="Q23" s="145"/>
      <c r="R23" s="140"/>
    </row>
    <row r="24" spans="1:18" s="131" customFormat="1" ht="25.5" x14ac:dyDescent="0.2">
      <c r="A24" s="132">
        <v>17</v>
      </c>
      <c r="B24" s="146" t="s">
        <v>31</v>
      </c>
      <c r="C24" s="141"/>
      <c r="D24" s="135" t="s">
        <v>32</v>
      </c>
      <c r="E24" s="147"/>
      <c r="F24" s="147" t="s">
        <v>33</v>
      </c>
      <c r="G24" s="128">
        <f t="shared" ref="G24:G43" si="3">I24*J24/H24</f>
        <v>10.671020408163265</v>
      </c>
      <c r="H24" s="128">
        <v>24.5</v>
      </c>
      <c r="I24" s="129">
        <v>13.76</v>
      </c>
      <c r="J24" s="128">
        <v>19</v>
      </c>
      <c r="K24" s="148">
        <v>30.84</v>
      </c>
      <c r="L24" s="149">
        <v>1370</v>
      </c>
      <c r="M24" s="424">
        <v>24436</v>
      </c>
      <c r="N24" s="424">
        <v>1750</v>
      </c>
      <c r="O24" s="424">
        <v>12798</v>
      </c>
      <c r="P24" s="424">
        <v>420</v>
      </c>
      <c r="Q24" s="145">
        <f t="shared" si="1"/>
        <v>48067</v>
      </c>
      <c r="R24" s="140">
        <f>ROUND(1/G24*(M24+N24)*12+1/K24*(O24+P24)*12,0)</f>
        <v>34590</v>
      </c>
    </row>
    <row r="25" spans="1:18" s="131" customFormat="1" ht="25.5" x14ac:dyDescent="0.2">
      <c r="A25" s="132">
        <v>18</v>
      </c>
      <c r="B25" s="146" t="s">
        <v>31</v>
      </c>
      <c r="C25" s="141"/>
      <c r="D25" s="135" t="s">
        <v>32</v>
      </c>
      <c r="E25" s="147"/>
      <c r="F25" s="147" t="s">
        <v>26</v>
      </c>
      <c r="G25" s="128">
        <f t="shared" si="3"/>
        <v>11.973877551020408</v>
      </c>
      <c r="H25" s="128">
        <v>24.5</v>
      </c>
      <c r="I25" s="129">
        <v>15.44</v>
      </c>
      <c r="J25" s="128">
        <v>19</v>
      </c>
      <c r="K25" s="148">
        <v>35.33</v>
      </c>
      <c r="L25" s="149">
        <v>1370</v>
      </c>
      <c r="M25" s="424">
        <v>24436</v>
      </c>
      <c r="N25" s="424">
        <v>1750</v>
      </c>
      <c r="O25" s="424">
        <v>12798</v>
      </c>
      <c r="P25" s="424">
        <v>420</v>
      </c>
      <c r="Q25" s="145">
        <f t="shared" si="1"/>
        <v>42860</v>
      </c>
      <c r="R25" s="140">
        <f>ROUND(1/G25*(M25+N25)*12+1/K25*(O25+P25)*12,0)</f>
        <v>30733</v>
      </c>
    </row>
    <row r="26" spans="1:18" s="131" customFormat="1" ht="25.5" x14ac:dyDescent="0.2">
      <c r="A26" s="132">
        <v>19</v>
      </c>
      <c r="B26" s="146" t="s">
        <v>31</v>
      </c>
      <c r="C26" s="141"/>
      <c r="D26" s="135" t="s">
        <v>32</v>
      </c>
      <c r="E26" s="147"/>
      <c r="F26" s="147" t="s">
        <v>27</v>
      </c>
      <c r="G26" s="128">
        <f t="shared" si="3"/>
        <v>13.493877551020409</v>
      </c>
      <c r="H26" s="128">
        <v>24.5</v>
      </c>
      <c r="I26" s="129">
        <v>16.53</v>
      </c>
      <c r="J26" s="128">
        <v>20</v>
      </c>
      <c r="K26" s="148">
        <v>44.29</v>
      </c>
      <c r="L26" s="149">
        <v>1370</v>
      </c>
      <c r="M26" s="424">
        <v>24436</v>
      </c>
      <c r="N26" s="424">
        <v>1750</v>
      </c>
      <c r="O26" s="424">
        <v>12798</v>
      </c>
      <c r="P26" s="424">
        <v>420</v>
      </c>
      <c r="Q26" s="145">
        <f t="shared" si="1"/>
        <v>37642</v>
      </c>
      <c r="R26" s="140">
        <f>ROUND(1/G26*(M26+N26)*12+1/K26*(O26+P26)*12,0)</f>
        <v>26868</v>
      </c>
    </row>
    <row r="27" spans="1:18" s="131" customFormat="1" ht="25.5" x14ac:dyDescent="0.2">
      <c r="A27" s="132">
        <v>20</v>
      </c>
      <c r="B27" s="146" t="s">
        <v>31</v>
      </c>
      <c r="C27" s="141"/>
      <c r="D27" s="135" t="s">
        <v>32</v>
      </c>
      <c r="E27" s="147"/>
      <c r="F27" s="147" t="s">
        <v>34</v>
      </c>
      <c r="G27" s="128">
        <f t="shared" si="3"/>
        <v>14.327272727272728</v>
      </c>
      <c r="H27" s="128">
        <v>27.5</v>
      </c>
      <c r="I27" s="129">
        <v>19.7</v>
      </c>
      <c r="J27" s="128">
        <v>20</v>
      </c>
      <c r="K27" s="148">
        <v>49.2</v>
      </c>
      <c r="L27" s="149">
        <v>1370</v>
      </c>
      <c r="M27" s="424">
        <v>24436</v>
      </c>
      <c r="N27" s="424">
        <v>1750</v>
      </c>
      <c r="O27" s="424">
        <v>12798</v>
      </c>
      <c r="P27" s="424">
        <v>420</v>
      </c>
      <c r="Q27" s="145">
        <f t="shared" si="1"/>
        <v>35331</v>
      </c>
      <c r="R27" s="140">
        <f>ROUND(1/G27*(M27+N27)*12+1/K27*(O27+P27)*12,0)</f>
        <v>25156</v>
      </c>
    </row>
    <row r="28" spans="1:18" s="131" customFormat="1" ht="25.5" x14ac:dyDescent="0.2">
      <c r="A28" s="132">
        <v>21</v>
      </c>
      <c r="B28" s="146" t="s">
        <v>31</v>
      </c>
      <c r="C28" s="141"/>
      <c r="D28" s="135" t="s">
        <v>32</v>
      </c>
      <c r="E28" s="147"/>
      <c r="F28" s="147" t="s">
        <v>35</v>
      </c>
      <c r="G28" s="128">
        <f t="shared" si="3"/>
        <v>14.698181818181819</v>
      </c>
      <c r="H28" s="128">
        <v>27.5</v>
      </c>
      <c r="I28" s="129">
        <v>20.21</v>
      </c>
      <c r="J28" s="128">
        <v>20</v>
      </c>
      <c r="K28" s="148">
        <v>50.32</v>
      </c>
      <c r="L28" s="149">
        <v>1370</v>
      </c>
      <c r="M28" s="424">
        <v>24436</v>
      </c>
      <c r="N28" s="424">
        <v>1750</v>
      </c>
      <c r="O28" s="424">
        <v>12798</v>
      </c>
      <c r="P28" s="424">
        <v>420</v>
      </c>
      <c r="Q28" s="145">
        <f t="shared" si="1"/>
        <v>34487</v>
      </c>
      <c r="R28" s="140">
        <f>ROUND(1/G28*(M28+N28)*12+1/K28*(O28+P28)*12,0)</f>
        <v>24531</v>
      </c>
    </row>
    <row r="29" spans="1:18" s="131" customFormat="1" ht="25.5" x14ac:dyDescent="0.2">
      <c r="A29" s="132">
        <v>22</v>
      </c>
      <c r="B29" s="146" t="s">
        <v>36</v>
      </c>
      <c r="C29" s="141"/>
      <c r="D29" s="135" t="s">
        <v>37</v>
      </c>
      <c r="E29" s="147"/>
      <c r="F29" s="147" t="s">
        <v>38</v>
      </c>
      <c r="G29" s="128">
        <v>14.95</v>
      </c>
      <c r="H29" s="128">
        <v>24.2</v>
      </c>
      <c r="I29" s="129">
        <v>17.23</v>
      </c>
      <c r="J29" s="128">
        <v>21</v>
      </c>
      <c r="K29" s="148"/>
      <c r="L29" s="149">
        <v>963</v>
      </c>
      <c r="M29" s="424">
        <v>24436</v>
      </c>
      <c r="N29" s="424">
        <v>1750</v>
      </c>
      <c r="O29" s="424">
        <v>12798</v>
      </c>
      <c r="P29" s="424">
        <v>420</v>
      </c>
      <c r="Q29" s="145">
        <f t="shared" si="1"/>
        <v>29339</v>
      </c>
      <c r="R29" s="140">
        <f t="shared" ref="R29:R43" si="4">ROUND(1/G29*(M29+N29)*12,0)</f>
        <v>21019</v>
      </c>
    </row>
    <row r="30" spans="1:18" s="131" customFormat="1" ht="25.5" x14ac:dyDescent="0.2">
      <c r="A30" s="132">
        <v>23</v>
      </c>
      <c r="B30" s="146" t="s">
        <v>36</v>
      </c>
      <c r="C30" s="141"/>
      <c r="D30" s="135" t="s">
        <v>37</v>
      </c>
      <c r="E30" s="147"/>
      <c r="F30" s="147" t="s">
        <v>39</v>
      </c>
      <c r="G30" s="128">
        <v>15.66</v>
      </c>
      <c r="H30" s="128">
        <v>24.7</v>
      </c>
      <c r="I30" s="129">
        <v>18.420000000000002</v>
      </c>
      <c r="J30" s="128">
        <v>21</v>
      </c>
      <c r="K30" s="148"/>
      <c r="L30" s="149">
        <v>963</v>
      </c>
      <c r="M30" s="424">
        <v>24436</v>
      </c>
      <c r="N30" s="424">
        <v>1750</v>
      </c>
      <c r="O30" s="424">
        <v>12798</v>
      </c>
      <c r="P30" s="424">
        <v>420</v>
      </c>
      <c r="Q30" s="145">
        <f t="shared" si="1"/>
        <v>28052</v>
      </c>
      <c r="R30" s="140">
        <f t="shared" si="4"/>
        <v>20066</v>
      </c>
    </row>
    <row r="31" spans="1:18" s="131" customFormat="1" ht="25.5" x14ac:dyDescent="0.2">
      <c r="A31" s="132">
        <v>24</v>
      </c>
      <c r="B31" s="146" t="s">
        <v>36</v>
      </c>
      <c r="C31" s="141"/>
      <c r="D31" s="135" t="s">
        <v>37</v>
      </c>
      <c r="E31" s="147"/>
      <c r="F31" s="147" t="s">
        <v>40</v>
      </c>
      <c r="G31" s="128">
        <v>16.71</v>
      </c>
      <c r="H31" s="128">
        <v>27.3</v>
      </c>
      <c r="I31" s="129">
        <v>21.72</v>
      </c>
      <c r="J31" s="128">
        <v>21</v>
      </c>
      <c r="K31" s="148"/>
      <c r="L31" s="149">
        <v>963</v>
      </c>
      <c r="M31" s="424">
        <v>24436</v>
      </c>
      <c r="N31" s="424">
        <v>1750</v>
      </c>
      <c r="O31" s="424">
        <v>12798</v>
      </c>
      <c r="P31" s="424">
        <v>420</v>
      </c>
      <c r="Q31" s="145">
        <f t="shared" si="1"/>
        <v>26350</v>
      </c>
      <c r="R31" s="140">
        <f t="shared" si="4"/>
        <v>18805</v>
      </c>
    </row>
    <row r="32" spans="1:18" s="131" customFormat="1" ht="25.5" x14ac:dyDescent="0.2">
      <c r="A32" s="132">
        <v>25</v>
      </c>
      <c r="B32" s="146" t="s">
        <v>36</v>
      </c>
      <c r="C32" s="141"/>
      <c r="D32" s="135" t="s">
        <v>37</v>
      </c>
      <c r="E32" s="147"/>
      <c r="F32" s="147" t="s">
        <v>41</v>
      </c>
      <c r="G32" s="128">
        <v>17.399999999999999</v>
      </c>
      <c r="H32" s="128">
        <v>27.8</v>
      </c>
      <c r="I32" s="129">
        <v>23.03</v>
      </c>
      <c r="J32" s="128">
        <v>21</v>
      </c>
      <c r="K32" s="148"/>
      <c r="L32" s="149">
        <v>963</v>
      </c>
      <c r="M32" s="424">
        <v>24436</v>
      </c>
      <c r="N32" s="424">
        <v>1750</v>
      </c>
      <c r="O32" s="424">
        <v>12798</v>
      </c>
      <c r="P32" s="424">
        <v>420</v>
      </c>
      <c r="Q32" s="145">
        <f t="shared" si="1"/>
        <v>25343</v>
      </c>
      <c r="R32" s="140">
        <f t="shared" si="4"/>
        <v>18059</v>
      </c>
    </row>
    <row r="33" spans="1:18" s="131" customFormat="1" ht="25.5" x14ac:dyDescent="0.2">
      <c r="A33" s="132">
        <v>26</v>
      </c>
      <c r="B33" s="146" t="s">
        <v>36</v>
      </c>
      <c r="C33" s="141"/>
      <c r="D33" s="135" t="s">
        <v>37</v>
      </c>
      <c r="E33" s="147"/>
      <c r="F33" s="147" t="s">
        <v>42</v>
      </c>
      <c r="G33" s="128">
        <v>17.97</v>
      </c>
      <c r="H33" s="128">
        <v>27.8</v>
      </c>
      <c r="I33" s="129">
        <v>23.79</v>
      </c>
      <c r="J33" s="128">
        <v>21</v>
      </c>
      <c r="K33" s="148"/>
      <c r="L33" s="149">
        <v>963</v>
      </c>
      <c r="M33" s="424">
        <v>24436</v>
      </c>
      <c r="N33" s="424">
        <v>1750</v>
      </c>
      <c r="O33" s="424">
        <v>12798</v>
      </c>
      <c r="P33" s="424">
        <v>420</v>
      </c>
      <c r="Q33" s="145">
        <f t="shared" si="1"/>
        <v>24569</v>
      </c>
      <c r="R33" s="140">
        <f t="shared" si="4"/>
        <v>17486</v>
      </c>
    </row>
    <row r="34" spans="1:18" s="131" customFormat="1" ht="25.5" x14ac:dyDescent="0.2">
      <c r="A34" s="132">
        <v>27</v>
      </c>
      <c r="B34" s="146" t="s">
        <v>36</v>
      </c>
      <c r="C34" s="141"/>
      <c r="D34" s="135" t="s">
        <v>37</v>
      </c>
      <c r="E34" s="147"/>
      <c r="F34" s="147" t="s">
        <v>43</v>
      </c>
      <c r="G34" s="128">
        <v>18.57</v>
      </c>
      <c r="H34" s="128">
        <v>27.8</v>
      </c>
      <c r="I34" s="129">
        <v>24.01</v>
      </c>
      <c r="J34" s="128">
        <v>21.5</v>
      </c>
      <c r="K34" s="148"/>
      <c r="L34" s="149">
        <v>963</v>
      </c>
      <c r="M34" s="424">
        <v>24436</v>
      </c>
      <c r="N34" s="424">
        <v>1750</v>
      </c>
      <c r="O34" s="424">
        <v>12798</v>
      </c>
      <c r="P34" s="424">
        <v>420</v>
      </c>
      <c r="Q34" s="145">
        <f t="shared" si="1"/>
        <v>23806</v>
      </c>
      <c r="R34" s="140">
        <f t="shared" si="4"/>
        <v>16921</v>
      </c>
    </row>
    <row r="35" spans="1:18" s="131" customFormat="1" ht="25.5" x14ac:dyDescent="0.2">
      <c r="A35" s="132">
        <v>28</v>
      </c>
      <c r="B35" s="146" t="s">
        <v>36</v>
      </c>
      <c r="C35" s="141"/>
      <c r="D35" s="135" t="s">
        <v>37</v>
      </c>
      <c r="E35" s="147"/>
      <c r="F35" s="147" t="s">
        <v>44</v>
      </c>
      <c r="G35" s="128">
        <v>18.73</v>
      </c>
      <c r="H35" s="128">
        <v>27.8</v>
      </c>
      <c r="I35" s="129">
        <v>24.22</v>
      </c>
      <c r="J35" s="128">
        <v>21.5</v>
      </c>
      <c r="K35" s="148"/>
      <c r="L35" s="149">
        <v>963</v>
      </c>
      <c r="M35" s="424">
        <v>24436</v>
      </c>
      <c r="N35" s="424">
        <v>1750</v>
      </c>
      <c r="O35" s="424">
        <v>12798</v>
      </c>
      <c r="P35" s="424">
        <v>420</v>
      </c>
      <c r="Q35" s="145">
        <f t="shared" si="1"/>
        <v>23612</v>
      </c>
      <c r="R35" s="140">
        <f t="shared" si="4"/>
        <v>16777</v>
      </c>
    </row>
    <row r="36" spans="1:18" s="131" customFormat="1" ht="25.5" x14ac:dyDescent="0.2">
      <c r="A36" s="132">
        <v>29</v>
      </c>
      <c r="B36" s="146" t="s">
        <v>45</v>
      </c>
      <c r="C36" s="141"/>
      <c r="D36" s="135" t="s">
        <v>46</v>
      </c>
      <c r="E36" s="147"/>
      <c r="F36" s="147" t="s">
        <v>47</v>
      </c>
      <c r="G36" s="128">
        <f t="shared" si="3"/>
        <v>11.717514124293784</v>
      </c>
      <c r="H36" s="128">
        <v>35.4</v>
      </c>
      <c r="I36" s="129">
        <v>20.74</v>
      </c>
      <c r="J36" s="128">
        <v>20</v>
      </c>
      <c r="K36" s="148"/>
      <c r="L36" s="149">
        <v>963</v>
      </c>
      <c r="M36" s="424">
        <v>24436</v>
      </c>
      <c r="N36" s="424">
        <v>1750</v>
      </c>
      <c r="O36" s="424">
        <v>12798</v>
      </c>
      <c r="P36" s="424">
        <v>420</v>
      </c>
      <c r="Q36" s="145">
        <f t="shared" si="1"/>
        <v>37166</v>
      </c>
      <c r="R36" s="140">
        <f t="shared" si="4"/>
        <v>26817</v>
      </c>
    </row>
    <row r="37" spans="1:18" s="131" customFormat="1" ht="25.5" x14ac:dyDescent="0.2">
      <c r="A37" s="132">
        <v>30</v>
      </c>
      <c r="B37" s="146" t="s">
        <v>45</v>
      </c>
      <c r="C37" s="141"/>
      <c r="D37" s="135" t="s">
        <v>46</v>
      </c>
      <c r="E37" s="147"/>
      <c r="F37" s="147" t="s">
        <v>40</v>
      </c>
      <c r="G37" s="128">
        <f t="shared" si="3"/>
        <v>12.338983050847459</v>
      </c>
      <c r="H37" s="128">
        <v>35.4</v>
      </c>
      <c r="I37" s="129">
        <v>21.84</v>
      </c>
      <c r="J37" s="128">
        <v>20</v>
      </c>
      <c r="K37" s="148"/>
      <c r="L37" s="149">
        <v>963</v>
      </c>
      <c r="M37" s="424">
        <v>24436</v>
      </c>
      <c r="N37" s="424">
        <v>1750</v>
      </c>
      <c r="O37" s="424">
        <v>12798</v>
      </c>
      <c r="P37" s="424">
        <v>420</v>
      </c>
      <c r="Q37" s="145">
        <f t="shared" si="1"/>
        <v>35343</v>
      </c>
      <c r="R37" s="140">
        <f t="shared" si="4"/>
        <v>25467</v>
      </c>
    </row>
    <row r="38" spans="1:18" s="131" customFormat="1" ht="25.5" x14ac:dyDescent="0.2">
      <c r="A38" s="132">
        <v>31</v>
      </c>
      <c r="B38" s="146" t="s">
        <v>45</v>
      </c>
      <c r="C38" s="141"/>
      <c r="D38" s="135" t="s">
        <v>46</v>
      </c>
      <c r="E38" s="147"/>
      <c r="F38" s="147" t="s">
        <v>41</v>
      </c>
      <c r="G38" s="128">
        <f t="shared" si="3"/>
        <v>13.07909604519774</v>
      </c>
      <c r="H38" s="128">
        <v>35.4</v>
      </c>
      <c r="I38" s="129">
        <v>23.15</v>
      </c>
      <c r="J38" s="128">
        <v>20</v>
      </c>
      <c r="K38" s="148"/>
      <c r="L38" s="149">
        <v>963</v>
      </c>
      <c r="M38" s="424">
        <v>24436</v>
      </c>
      <c r="N38" s="424">
        <v>1750</v>
      </c>
      <c r="O38" s="424">
        <v>12798</v>
      </c>
      <c r="P38" s="424">
        <v>420</v>
      </c>
      <c r="Q38" s="145">
        <f t="shared" si="1"/>
        <v>33398</v>
      </c>
      <c r="R38" s="140">
        <f t="shared" si="4"/>
        <v>24026</v>
      </c>
    </row>
    <row r="39" spans="1:18" s="131" customFormat="1" ht="25.5" x14ac:dyDescent="0.2">
      <c r="A39" s="132">
        <v>32</v>
      </c>
      <c r="B39" s="146" t="s">
        <v>45</v>
      </c>
      <c r="C39" s="141"/>
      <c r="D39" s="135" t="s">
        <v>46</v>
      </c>
      <c r="E39" s="147"/>
      <c r="F39" s="147" t="s">
        <v>42</v>
      </c>
      <c r="G39" s="128">
        <f t="shared" si="3"/>
        <v>13.457627118644067</v>
      </c>
      <c r="H39" s="128">
        <v>35.4</v>
      </c>
      <c r="I39" s="129">
        <v>23.82</v>
      </c>
      <c r="J39" s="128">
        <v>20</v>
      </c>
      <c r="K39" s="148"/>
      <c r="L39" s="149">
        <v>963</v>
      </c>
      <c r="M39" s="424">
        <v>24436</v>
      </c>
      <c r="N39" s="424">
        <v>1750</v>
      </c>
      <c r="O39" s="424">
        <v>12798</v>
      </c>
      <c r="P39" s="424">
        <v>420</v>
      </c>
      <c r="Q39" s="145">
        <f t="shared" si="1"/>
        <v>32486</v>
      </c>
      <c r="R39" s="140">
        <f t="shared" si="4"/>
        <v>23350</v>
      </c>
    </row>
    <row r="40" spans="1:18" s="131" customFormat="1" ht="25.5" x14ac:dyDescent="0.2">
      <c r="A40" s="132">
        <v>33</v>
      </c>
      <c r="B40" s="146" t="s">
        <v>45</v>
      </c>
      <c r="C40" s="141"/>
      <c r="D40" s="135" t="s">
        <v>46</v>
      </c>
      <c r="E40" s="147"/>
      <c r="F40" s="147" t="s">
        <v>43</v>
      </c>
      <c r="G40" s="128">
        <f t="shared" si="3"/>
        <v>13.711864406779661</v>
      </c>
      <c r="H40" s="128">
        <v>35.4</v>
      </c>
      <c r="I40" s="129">
        <v>24.27</v>
      </c>
      <c r="J40" s="128">
        <v>20</v>
      </c>
      <c r="K40" s="148"/>
      <c r="L40" s="149">
        <v>963</v>
      </c>
      <c r="M40" s="424">
        <v>24436</v>
      </c>
      <c r="N40" s="424">
        <v>1750</v>
      </c>
      <c r="O40" s="424">
        <v>12798</v>
      </c>
      <c r="P40" s="424">
        <v>420</v>
      </c>
      <c r="Q40" s="145">
        <f t="shared" si="1"/>
        <v>31901</v>
      </c>
      <c r="R40" s="140">
        <f t="shared" si="4"/>
        <v>22917</v>
      </c>
    </row>
    <row r="41" spans="1:18" s="131" customFormat="1" ht="25.5" x14ac:dyDescent="0.2">
      <c r="A41" s="132">
        <v>34</v>
      </c>
      <c r="B41" s="146" t="s">
        <v>45</v>
      </c>
      <c r="C41" s="141"/>
      <c r="D41" s="135" t="s">
        <v>46</v>
      </c>
      <c r="E41" s="147"/>
      <c r="F41" s="147" t="s">
        <v>48</v>
      </c>
      <c r="G41" s="128">
        <f t="shared" si="3"/>
        <v>13.807909604519775</v>
      </c>
      <c r="H41" s="128">
        <v>35.4</v>
      </c>
      <c r="I41" s="129">
        <v>24.44</v>
      </c>
      <c r="J41" s="128">
        <v>20</v>
      </c>
      <c r="K41" s="148"/>
      <c r="L41" s="149">
        <v>963</v>
      </c>
      <c r="M41" s="424">
        <v>24436</v>
      </c>
      <c r="N41" s="424">
        <v>1750</v>
      </c>
      <c r="O41" s="424">
        <v>12798</v>
      </c>
      <c r="P41" s="424">
        <v>420</v>
      </c>
      <c r="Q41" s="145">
        <f t="shared" si="1"/>
        <v>31685</v>
      </c>
      <c r="R41" s="140">
        <f t="shared" si="4"/>
        <v>22757</v>
      </c>
    </row>
    <row r="42" spans="1:18" s="131" customFormat="1" ht="25.5" x14ac:dyDescent="0.2">
      <c r="A42" s="132">
        <v>35</v>
      </c>
      <c r="B42" s="146" t="s">
        <v>45</v>
      </c>
      <c r="C42" s="141"/>
      <c r="D42" s="135" t="s">
        <v>46</v>
      </c>
      <c r="E42" s="147"/>
      <c r="F42" s="147" t="s">
        <v>49</v>
      </c>
      <c r="G42" s="128">
        <f t="shared" si="3"/>
        <v>13.807909604519775</v>
      </c>
      <c r="H42" s="128">
        <v>35.4</v>
      </c>
      <c r="I42" s="129">
        <v>24.44</v>
      </c>
      <c r="J42" s="128">
        <v>20</v>
      </c>
      <c r="K42" s="148"/>
      <c r="L42" s="149">
        <v>963</v>
      </c>
      <c r="M42" s="424">
        <v>24436</v>
      </c>
      <c r="N42" s="424">
        <v>1750</v>
      </c>
      <c r="O42" s="424">
        <v>12798</v>
      </c>
      <c r="P42" s="424">
        <v>420</v>
      </c>
      <c r="Q42" s="145">
        <f t="shared" si="1"/>
        <v>31685</v>
      </c>
      <c r="R42" s="140">
        <f t="shared" si="4"/>
        <v>22757</v>
      </c>
    </row>
    <row r="43" spans="1:18" s="131" customFormat="1" ht="25.5" x14ac:dyDescent="0.2">
      <c r="A43" s="132">
        <v>36</v>
      </c>
      <c r="B43" s="146" t="s">
        <v>45</v>
      </c>
      <c r="C43" s="141"/>
      <c r="D43" s="135" t="s">
        <v>46</v>
      </c>
      <c r="E43" s="147"/>
      <c r="F43" s="147" t="s">
        <v>50</v>
      </c>
      <c r="G43" s="128">
        <f t="shared" si="3"/>
        <v>13.807909604519775</v>
      </c>
      <c r="H43" s="128">
        <v>35.4</v>
      </c>
      <c r="I43" s="129">
        <v>24.44</v>
      </c>
      <c r="J43" s="128">
        <v>20</v>
      </c>
      <c r="K43" s="148"/>
      <c r="L43" s="149">
        <v>963</v>
      </c>
      <c r="M43" s="424">
        <v>24436</v>
      </c>
      <c r="N43" s="424">
        <v>1750</v>
      </c>
      <c r="O43" s="424">
        <v>12798</v>
      </c>
      <c r="P43" s="424">
        <v>420</v>
      </c>
      <c r="Q43" s="145">
        <f t="shared" si="1"/>
        <v>31685</v>
      </c>
      <c r="R43" s="140">
        <f t="shared" si="4"/>
        <v>22757</v>
      </c>
    </row>
    <row r="44" spans="1:18" s="131" customFormat="1" ht="25.5" x14ac:dyDescent="0.2">
      <c r="A44" s="132">
        <v>37</v>
      </c>
      <c r="B44" s="146" t="s">
        <v>51</v>
      </c>
      <c r="C44" s="141"/>
      <c r="D44" s="135" t="s">
        <v>52</v>
      </c>
      <c r="E44" s="147"/>
      <c r="F44" s="147" t="s">
        <v>53</v>
      </c>
      <c r="G44" s="129"/>
      <c r="H44" s="129"/>
      <c r="I44" s="129"/>
      <c r="J44" s="129"/>
      <c r="K44" s="148">
        <v>45.9</v>
      </c>
      <c r="L44" s="149"/>
      <c r="M44" s="424">
        <v>24436</v>
      </c>
      <c r="N44" s="424">
        <v>1750</v>
      </c>
      <c r="O44" s="424">
        <v>12798</v>
      </c>
      <c r="P44" s="424">
        <v>420</v>
      </c>
      <c r="Q44" s="145">
        <f t="shared" si="1"/>
        <v>4666</v>
      </c>
      <c r="R44" s="140">
        <f>ROUND(1/K44*(O44+P44)*12,0)</f>
        <v>3456</v>
      </c>
    </row>
    <row r="45" spans="1:18" s="131" customFormat="1" ht="25.5" x14ac:dyDescent="0.2">
      <c r="A45" s="132">
        <v>38</v>
      </c>
      <c r="B45" s="146" t="s">
        <v>51</v>
      </c>
      <c r="C45" s="141"/>
      <c r="D45" s="135" t="s">
        <v>52</v>
      </c>
      <c r="E45" s="147"/>
      <c r="F45" s="147" t="s">
        <v>54</v>
      </c>
      <c r="G45" s="129"/>
      <c r="H45" s="129"/>
      <c r="I45" s="129"/>
      <c r="J45" s="129"/>
      <c r="K45" s="148">
        <v>51</v>
      </c>
      <c r="L45" s="149"/>
      <c r="M45" s="424">
        <v>24436</v>
      </c>
      <c r="N45" s="424">
        <v>1750</v>
      </c>
      <c r="O45" s="424">
        <v>12798</v>
      </c>
      <c r="P45" s="424">
        <v>420</v>
      </c>
      <c r="Q45" s="145">
        <f t="shared" si="1"/>
        <v>4199</v>
      </c>
      <c r="R45" s="140">
        <f>ROUND(1/K45*(O45+P45)*12,0)</f>
        <v>3110</v>
      </c>
    </row>
    <row r="46" spans="1:18" s="131" customFormat="1" ht="25.5" x14ac:dyDescent="0.2">
      <c r="A46" s="132">
        <v>39</v>
      </c>
      <c r="B46" s="146" t="s">
        <v>51</v>
      </c>
      <c r="C46" s="141"/>
      <c r="D46" s="135" t="s">
        <v>52</v>
      </c>
      <c r="E46" s="147"/>
      <c r="F46" s="147" t="s">
        <v>55</v>
      </c>
      <c r="G46" s="129"/>
      <c r="H46" s="129"/>
      <c r="I46" s="129"/>
      <c r="J46" s="129"/>
      <c r="K46" s="148">
        <v>59.16</v>
      </c>
      <c r="L46" s="149"/>
      <c r="M46" s="424">
        <v>24436</v>
      </c>
      <c r="N46" s="424">
        <v>1750</v>
      </c>
      <c r="O46" s="424">
        <v>12798</v>
      </c>
      <c r="P46" s="424">
        <v>420</v>
      </c>
      <c r="Q46" s="145">
        <f t="shared" si="1"/>
        <v>3619</v>
      </c>
      <c r="R46" s="140">
        <f>ROUND(1/K46*(O46+P46)*12,0)</f>
        <v>2681</v>
      </c>
    </row>
    <row r="47" spans="1:18" s="131" customFormat="1" ht="25.5" x14ac:dyDescent="0.2">
      <c r="A47" s="132">
        <v>40</v>
      </c>
      <c r="B47" s="146" t="s">
        <v>51</v>
      </c>
      <c r="C47" s="141"/>
      <c r="D47" s="135" t="s">
        <v>52</v>
      </c>
      <c r="E47" s="147"/>
      <c r="F47" s="147" t="s">
        <v>56</v>
      </c>
      <c r="G47" s="129"/>
      <c r="H47" s="129"/>
      <c r="I47" s="129"/>
      <c r="J47" s="129"/>
      <c r="K47" s="148">
        <v>64.260000000000005</v>
      </c>
      <c r="L47" s="149"/>
      <c r="M47" s="424">
        <v>24436</v>
      </c>
      <c r="N47" s="424">
        <v>1750</v>
      </c>
      <c r="O47" s="424">
        <v>12798</v>
      </c>
      <c r="P47" s="424">
        <v>420</v>
      </c>
      <c r="Q47" s="145">
        <f t="shared" si="1"/>
        <v>3332</v>
      </c>
      <c r="R47" s="140">
        <f>ROUND(1/K47*(O47+P47)*12,0)</f>
        <v>2468</v>
      </c>
    </row>
    <row r="48" spans="1:18" s="131" customFormat="1" ht="51" x14ac:dyDescent="0.2">
      <c r="A48" s="132">
        <v>41</v>
      </c>
      <c r="B48" s="146" t="s">
        <v>57</v>
      </c>
      <c r="C48" s="141"/>
      <c r="D48" s="135" t="s">
        <v>58</v>
      </c>
      <c r="E48" s="136"/>
      <c r="F48" s="136" t="s">
        <v>59</v>
      </c>
      <c r="G48" s="129"/>
      <c r="H48" s="129"/>
      <c r="I48" s="129"/>
      <c r="J48" s="129"/>
      <c r="K48" s="129"/>
      <c r="L48" s="149"/>
      <c r="M48" s="424">
        <v>24290</v>
      </c>
      <c r="N48" s="424">
        <v>1800</v>
      </c>
      <c r="O48" s="424">
        <v>14077</v>
      </c>
      <c r="P48" s="424">
        <v>790</v>
      </c>
      <c r="Q48" s="145"/>
      <c r="R48" s="140"/>
    </row>
    <row r="49" spans="1:18" s="131" customFormat="1" ht="25.5" x14ac:dyDescent="0.2">
      <c r="A49" s="132">
        <v>42</v>
      </c>
      <c r="B49" s="146" t="s">
        <v>60</v>
      </c>
      <c r="C49" s="141"/>
      <c r="D49" s="150" t="s">
        <v>61</v>
      </c>
      <c r="E49" s="147"/>
      <c r="F49" s="147"/>
      <c r="G49" s="128">
        <f t="shared" ref="G49:G54" si="5">I49*J49/H49</f>
        <v>18.248999999999999</v>
      </c>
      <c r="H49" s="129">
        <v>20</v>
      </c>
      <c r="I49" s="129">
        <v>17.38</v>
      </c>
      <c r="J49" s="129">
        <v>21</v>
      </c>
      <c r="K49" s="138">
        <v>0</v>
      </c>
      <c r="L49" s="149">
        <v>268</v>
      </c>
      <c r="M49" s="424">
        <v>24290</v>
      </c>
      <c r="N49" s="424">
        <v>1800</v>
      </c>
      <c r="O49" s="424">
        <v>14077</v>
      </c>
      <c r="P49" s="424">
        <v>790</v>
      </c>
      <c r="Q49" s="145">
        <f t="shared" si="1"/>
        <v>23429</v>
      </c>
      <c r="R49" s="140">
        <f>ROUND(1/G49*(M49+N49)*12,0)</f>
        <v>17156</v>
      </c>
    </row>
    <row r="50" spans="1:18" s="131" customFormat="1" ht="25.5" x14ac:dyDescent="0.2">
      <c r="A50" s="132">
        <v>43</v>
      </c>
      <c r="B50" s="146" t="s">
        <v>62</v>
      </c>
      <c r="C50" s="141"/>
      <c r="D50" s="150" t="s">
        <v>63</v>
      </c>
      <c r="E50" s="147"/>
      <c r="F50" s="147"/>
      <c r="G50" s="128">
        <f t="shared" si="5"/>
        <v>13.996500000000001</v>
      </c>
      <c r="H50" s="129">
        <v>20</v>
      </c>
      <c r="I50" s="129">
        <v>13.33</v>
      </c>
      <c r="J50" s="129">
        <v>21</v>
      </c>
      <c r="K50" s="138">
        <v>0</v>
      </c>
      <c r="L50" s="149">
        <v>268</v>
      </c>
      <c r="M50" s="424">
        <v>24290</v>
      </c>
      <c r="N50" s="424">
        <v>1800</v>
      </c>
      <c r="O50" s="424">
        <v>14077</v>
      </c>
      <c r="P50" s="424">
        <v>790</v>
      </c>
      <c r="Q50" s="145">
        <f t="shared" si="1"/>
        <v>30465</v>
      </c>
      <c r="R50" s="140">
        <f>ROUND(1/G50*(M50+N50)*12,0)</f>
        <v>22368</v>
      </c>
    </row>
    <row r="51" spans="1:18" s="131" customFormat="1" ht="25.5" x14ac:dyDescent="0.2">
      <c r="A51" s="132">
        <v>44</v>
      </c>
      <c r="B51" s="146" t="s">
        <v>64</v>
      </c>
      <c r="C51" s="141"/>
      <c r="D51" s="150" t="s">
        <v>65</v>
      </c>
      <c r="E51" s="147"/>
      <c r="F51" s="147"/>
      <c r="G51" s="128">
        <f t="shared" si="5"/>
        <v>3.9899999999999998</v>
      </c>
      <c r="H51" s="129">
        <v>20</v>
      </c>
      <c r="I51" s="129">
        <v>3.8</v>
      </c>
      <c r="J51" s="129">
        <v>21</v>
      </c>
      <c r="K51" s="138">
        <v>26.71</v>
      </c>
      <c r="L51" s="149">
        <v>2597</v>
      </c>
      <c r="M51" s="424">
        <v>24290</v>
      </c>
      <c r="N51" s="424">
        <v>1800</v>
      </c>
      <c r="O51" s="424">
        <v>14077</v>
      </c>
      <c r="P51" s="424">
        <v>790</v>
      </c>
      <c r="Q51" s="145">
        <f t="shared" si="1"/>
        <v>117543</v>
      </c>
      <c r="R51" s="140">
        <f>ROUND(1/G51*(M51+N51)*12+1/K51*(O51+P51)*12,0)</f>
        <v>85145</v>
      </c>
    </row>
    <row r="52" spans="1:18" s="131" customFormat="1" ht="25.5" x14ac:dyDescent="0.2">
      <c r="A52" s="132">
        <v>45</v>
      </c>
      <c r="B52" s="146" t="s">
        <v>64</v>
      </c>
      <c r="C52" s="141"/>
      <c r="D52" s="150" t="s">
        <v>66</v>
      </c>
      <c r="E52" s="147"/>
      <c r="F52" s="147"/>
      <c r="G52" s="128">
        <f t="shared" si="5"/>
        <v>5.9954999999999998</v>
      </c>
      <c r="H52" s="129">
        <v>20</v>
      </c>
      <c r="I52" s="129">
        <v>5.71</v>
      </c>
      <c r="J52" s="129">
        <v>21</v>
      </c>
      <c r="K52" s="138">
        <v>0</v>
      </c>
      <c r="L52" s="149">
        <v>2597</v>
      </c>
      <c r="M52" s="424">
        <v>24290</v>
      </c>
      <c r="N52" s="424">
        <v>1800</v>
      </c>
      <c r="O52" s="424">
        <v>14077</v>
      </c>
      <c r="P52" s="424">
        <v>790</v>
      </c>
      <c r="Q52" s="145">
        <f t="shared" si="1"/>
        <v>73093</v>
      </c>
      <c r="R52" s="152">
        <f>ROUND(1/G52*(M52+N52)*12,0)</f>
        <v>52219</v>
      </c>
    </row>
    <row r="53" spans="1:18" s="131" customFormat="1" ht="38.25" x14ac:dyDescent="0.2">
      <c r="A53" s="132">
        <v>46</v>
      </c>
      <c r="B53" s="146" t="s">
        <v>67</v>
      </c>
      <c r="C53" s="141"/>
      <c r="D53" s="135" t="s">
        <v>68</v>
      </c>
      <c r="E53" s="147"/>
      <c r="F53" s="147" t="s">
        <v>69</v>
      </c>
      <c r="G53" s="128">
        <f t="shared" si="5"/>
        <v>9.9959999999999987</v>
      </c>
      <c r="H53" s="129">
        <v>20</v>
      </c>
      <c r="I53" s="129">
        <v>9.52</v>
      </c>
      <c r="J53" s="129">
        <v>21</v>
      </c>
      <c r="K53" s="138">
        <v>33</v>
      </c>
      <c r="L53" s="149">
        <v>914</v>
      </c>
      <c r="M53" s="424">
        <v>24436</v>
      </c>
      <c r="N53" s="424">
        <v>1750</v>
      </c>
      <c r="O53" s="424">
        <v>12798</v>
      </c>
      <c r="P53" s="424">
        <v>420</v>
      </c>
      <c r="Q53" s="145">
        <f t="shared" si="1"/>
        <v>49841</v>
      </c>
      <c r="R53" s="140">
        <f>ROUND(1/G53*(M53+N53)*12+1/K53*(O53+P53)*12,0)</f>
        <v>36242</v>
      </c>
    </row>
    <row r="54" spans="1:18" s="131" customFormat="1" ht="38.25" x14ac:dyDescent="0.2">
      <c r="A54" s="132">
        <v>47</v>
      </c>
      <c r="B54" s="153" t="s">
        <v>70</v>
      </c>
      <c r="C54" s="141"/>
      <c r="D54" s="150" t="s">
        <v>71</v>
      </c>
      <c r="E54" s="147"/>
      <c r="F54" s="147"/>
      <c r="G54" s="128">
        <f t="shared" si="5"/>
        <v>6.0028571428571427</v>
      </c>
      <c r="H54" s="129">
        <v>21</v>
      </c>
      <c r="I54" s="129">
        <v>5.73</v>
      </c>
      <c r="J54" s="129">
        <v>22</v>
      </c>
      <c r="K54" s="138">
        <v>51</v>
      </c>
      <c r="L54" s="149">
        <v>914</v>
      </c>
      <c r="M54" s="424">
        <v>24290</v>
      </c>
      <c r="N54" s="424">
        <v>1800</v>
      </c>
      <c r="O54" s="424">
        <v>14077</v>
      </c>
      <c r="P54" s="424">
        <v>790</v>
      </c>
      <c r="Q54" s="145">
        <f t="shared" si="1"/>
        <v>76046</v>
      </c>
      <c r="R54" s="140">
        <f>ROUND(1/G54*(M54+N54)*12+1/K54*(O54+P54)*12,0)</f>
        <v>55653</v>
      </c>
    </row>
    <row r="55" spans="1:18" s="131" customFormat="1" ht="25.5" x14ac:dyDescent="0.2">
      <c r="A55" s="132">
        <v>48</v>
      </c>
      <c r="B55" s="146" t="s">
        <v>72</v>
      </c>
      <c r="C55" s="141"/>
      <c r="D55" s="135" t="s">
        <v>73</v>
      </c>
      <c r="E55" s="147"/>
      <c r="F55" s="147"/>
      <c r="G55" s="129">
        <v>33.22</v>
      </c>
      <c r="H55" s="129"/>
      <c r="I55" s="129"/>
      <c r="J55" s="129"/>
      <c r="K55" s="138">
        <v>0</v>
      </c>
      <c r="L55" s="149">
        <v>29</v>
      </c>
      <c r="M55" s="424">
        <v>20315</v>
      </c>
      <c r="N55" s="424">
        <v>950</v>
      </c>
      <c r="O55" s="424">
        <v>0</v>
      </c>
      <c r="P55" s="424">
        <v>0</v>
      </c>
      <c r="Q55" s="145">
        <f t="shared" si="1"/>
        <v>10400</v>
      </c>
      <c r="R55" s="140">
        <f>ROUND(1/G55*(M55+N55)*12,0)</f>
        <v>7682</v>
      </c>
    </row>
    <row r="56" spans="1:18" s="131" customFormat="1" ht="25.5" x14ac:dyDescent="0.2">
      <c r="A56" s="132">
        <v>49</v>
      </c>
      <c r="B56" s="146" t="s">
        <v>74</v>
      </c>
      <c r="C56" s="141"/>
      <c r="D56" s="135" t="s">
        <v>75</v>
      </c>
      <c r="E56" s="147"/>
      <c r="F56" s="147" t="s">
        <v>76</v>
      </c>
      <c r="G56" s="129">
        <v>18.13</v>
      </c>
      <c r="H56" s="129"/>
      <c r="I56" s="129"/>
      <c r="J56" s="129"/>
      <c r="K56" s="138">
        <v>17.850000000000001</v>
      </c>
      <c r="L56" s="149">
        <v>554</v>
      </c>
      <c r="M56" s="424">
        <v>21942</v>
      </c>
      <c r="N56" s="424">
        <v>1000</v>
      </c>
      <c r="O56" s="424">
        <v>11056</v>
      </c>
      <c r="P56" s="424">
        <v>280</v>
      </c>
      <c r="Q56" s="145">
        <f t="shared" si="1"/>
        <v>31342</v>
      </c>
      <c r="R56" s="140">
        <f t="shared" ref="R56:R68" si="6">ROUND(1/G56*(M56+N56)*12+1/K56*(O56+P56)*12,0)</f>
        <v>22806</v>
      </c>
    </row>
    <row r="57" spans="1:18" s="131" customFormat="1" ht="38.25" x14ac:dyDescent="0.2">
      <c r="A57" s="132">
        <v>50</v>
      </c>
      <c r="B57" s="154" t="s">
        <v>77</v>
      </c>
      <c r="C57" s="141"/>
      <c r="D57" s="155" t="s">
        <v>78</v>
      </c>
      <c r="E57" s="147" t="s">
        <v>79</v>
      </c>
      <c r="F57" s="147"/>
      <c r="G57" s="129">
        <v>6.85</v>
      </c>
      <c r="H57" s="129"/>
      <c r="I57" s="129"/>
      <c r="J57" s="129"/>
      <c r="K57" s="138">
        <v>11.51</v>
      </c>
      <c r="L57" s="149">
        <v>509</v>
      </c>
      <c r="M57" s="424">
        <v>21520</v>
      </c>
      <c r="N57" s="424">
        <v>1400</v>
      </c>
      <c r="O57" s="424">
        <v>12819</v>
      </c>
      <c r="P57" s="424">
        <v>400</v>
      </c>
      <c r="Q57" s="145">
        <f t="shared" si="1"/>
        <v>73320</v>
      </c>
      <c r="R57" s="140">
        <f t="shared" si="6"/>
        <v>53934</v>
      </c>
    </row>
    <row r="58" spans="1:18" s="131" customFormat="1" ht="38.25" x14ac:dyDescent="0.2">
      <c r="A58" s="132">
        <v>51</v>
      </c>
      <c r="B58" s="154" t="s">
        <v>80</v>
      </c>
      <c r="C58" s="141"/>
      <c r="D58" s="155" t="s">
        <v>78</v>
      </c>
      <c r="E58" s="147" t="s">
        <v>81</v>
      </c>
      <c r="F58" s="147"/>
      <c r="G58" s="129">
        <v>6</v>
      </c>
      <c r="H58" s="129"/>
      <c r="I58" s="129"/>
      <c r="J58" s="129"/>
      <c r="K58" s="138">
        <v>11.51</v>
      </c>
      <c r="L58" s="149">
        <v>509</v>
      </c>
      <c r="M58" s="424">
        <v>21520</v>
      </c>
      <c r="N58" s="424">
        <v>1400</v>
      </c>
      <c r="O58" s="424">
        <v>12819</v>
      </c>
      <c r="P58" s="424">
        <v>400</v>
      </c>
      <c r="Q58" s="145">
        <f t="shared" si="1"/>
        <v>80999</v>
      </c>
      <c r="R58" s="140">
        <f t="shared" si="6"/>
        <v>59622</v>
      </c>
    </row>
    <row r="59" spans="1:18" s="131" customFormat="1" ht="38.25" x14ac:dyDescent="0.2">
      <c r="A59" s="132">
        <v>52</v>
      </c>
      <c r="B59" s="154" t="s">
        <v>82</v>
      </c>
      <c r="C59" s="141"/>
      <c r="D59" s="155" t="s">
        <v>78</v>
      </c>
      <c r="E59" s="147" t="s">
        <v>83</v>
      </c>
      <c r="F59" s="147"/>
      <c r="G59" s="129">
        <v>6.85</v>
      </c>
      <c r="H59" s="129"/>
      <c r="I59" s="129"/>
      <c r="J59" s="129"/>
      <c r="K59" s="138">
        <v>11.51</v>
      </c>
      <c r="L59" s="149">
        <v>509</v>
      </c>
      <c r="M59" s="424">
        <v>21520</v>
      </c>
      <c r="N59" s="424">
        <v>1400</v>
      </c>
      <c r="O59" s="424">
        <v>12819</v>
      </c>
      <c r="P59" s="424">
        <v>400</v>
      </c>
      <c r="Q59" s="145">
        <f t="shared" si="1"/>
        <v>73320</v>
      </c>
      <c r="R59" s="140">
        <f t="shared" si="6"/>
        <v>53934</v>
      </c>
    </row>
    <row r="60" spans="1:18" s="131" customFormat="1" ht="51" x14ac:dyDescent="0.2">
      <c r="A60" s="132">
        <v>53</v>
      </c>
      <c r="B60" s="154" t="s">
        <v>84</v>
      </c>
      <c r="C60" s="141"/>
      <c r="D60" s="155" t="s">
        <v>85</v>
      </c>
      <c r="E60" s="147" t="s">
        <v>79</v>
      </c>
      <c r="F60" s="147"/>
      <c r="G60" s="129">
        <v>9.31</v>
      </c>
      <c r="H60" s="129"/>
      <c r="I60" s="129"/>
      <c r="J60" s="129"/>
      <c r="K60" s="138">
        <v>9.6</v>
      </c>
      <c r="L60" s="149">
        <v>509</v>
      </c>
      <c r="M60" s="424">
        <v>21520</v>
      </c>
      <c r="N60" s="424">
        <v>1400</v>
      </c>
      <c r="O60" s="424">
        <v>12819</v>
      </c>
      <c r="P60" s="424">
        <v>400</v>
      </c>
      <c r="Q60" s="145">
        <f t="shared" si="1"/>
        <v>62698</v>
      </c>
      <c r="R60" s="140">
        <f t="shared" si="6"/>
        <v>46066</v>
      </c>
    </row>
    <row r="61" spans="1:18" s="131" customFormat="1" ht="38.25" x14ac:dyDescent="0.2">
      <c r="A61" s="132">
        <v>54</v>
      </c>
      <c r="B61" s="154" t="s">
        <v>86</v>
      </c>
      <c r="C61" s="141"/>
      <c r="D61" s="155" t="s">
        <v>87</v>
      </c>
      <c r="E61" s="147" t="s">
        <v>81</v>
      </c>
      <c r="F61" s="147"/>
      <c r="G61" s="129">
        <v>9.31</v>
      </c>
      <c r="H61" s="129"/>
      <c r="I61" s="129"/>
      <c r="J61" s="129"/>
      <c r="K61" s="138">
        <v>9.6</v>
      </c>
      <c r="L61" s="149">
        <v>509</v>
      </c>
      <c r="M61" s="424">
        <v>21520</v>
      </c>
      <c r="N61" s="424">
        <v>1400</v>
      </c>
      <c r="O61" s="424">
        <v>12819</v>
      </c>
      <c r="P61" s="424">
        <v>400</v>
      </c>
      <c r="Q61" s="145">
        <f t="shared" si="1"/>
        <v>62698</v>
      </c>
      <c r="R61" s="140">
        <f t="shared" si="6"/>
        <v>46066</v>
      </c>
    </row>
    <row r="62" spans="1:18" s="131" customFormat="1" ht="38.25" x14ac:dyDescent="0.2">
      <c r="A62" s="132">
        <v>55</v>
      </c>
      <c r="B62" s="154" t="s">
        <v>88</v>
      </c>
      <c r="C62" s="141"/>
      <c r="D62" s="155" t="s">
        <v>85</v>
      </c>
      <c r="E62" s="147" t="s">
        <v>83</v>
      </c>
      <c r="F62" s="147"/>
      <c r="G62" s="129">
        <v>9.31</v>
      </c>
      <c r="H62" s="129"/>
      <c r="I62" s="129"/>
      <c r="J62" s="129"/>
      <c r="K62" s="138">
        <v>9.6</v>
      </c>
      <c r="L62" s="149">
        <v>509</v>
      </c>
      <c r="M62" s="424">
        <v>21520</v>
      </c>
      <c r="N62" s="424">
        <v>1400</v>
      </c>
      <c r="O62" s="424">
        <v>12819</v>
      </c>
      <c r="P62" s="424">
        <v>400</v>
      </c>
      <c r="Q62" s="145">
        <f t="shared" si="1"/>
        <v>62698</v>
      </c>
      <c r="R62" s="140">
        <f t="shared" si="6"/>
        <v>46066</v>
      </c>
    </row>
    <row r="63" spans="1:18" s="131" customFormat="1" ht="38.25" x14ac:dyDescent="0.2">
      <c r="A63" s="132">
        <v>56</v>
      </c>
      <c r="B63" s="146" t="s">
        <v>89</v>
      </c>
      <c r="C63" s="141"/>
      <c r="D63" s="135" t="s">
        <v>90</v>
      </c>
      <c r="E63" s="147"/>
      <c r="F63" s="147" t="s">
        <v>91</v>
      </c>
      <c r="G63" s="129">
        <v>17.29</v>
      </c>
      <c r="H63" s="129"/>
      <c r="I63" s="129"/>
      <c r="J63" s="129"/>
      <c r="K63" s="138">
        <v>31.62</v>
      </c>
      <c r="L63" s="149">
        <v>385</v>
      </c>
      <c r="M63" s="424">
        <v>21996</v>
      </c>
      <c r="N63" s="424">
        <v>1100</v>
      </c>
      <c r="O63" s="424">
        <v>12784</v>
      </c>
      <c r="P63" s="424">
        <v>450</v>
      </c>
      <c r="Q63" s="145">
        <f t="shared" si="1"/>
        <v>28805</v>
      </c>
      <c r="R63" s="140">
        <f t="shared" si="6"/>
        <v>21052</v>
      </c>
    </row>
    <row r="64" spans="1:18" s="131" customFormat="1" ht="38.25" x14ac:dyDescent="0.2">
      <c r="A64" s="132">
        <v>57</v>
      </c>
      <c r="B64" s="146" t="s">
        <v>89</v>
      </c>
      <c r="C64" s="141"/>
      <c r="D64" s="135" t="s">
        <v>90</v>
      </c>
      <c r="E64" s="147"/>
      <c r="F64" s="147" t="s">
        <v>92</v>
      </c>
      <c r="G64" s="129">
        <v>24.13</v>
      </c>
      <c r="H64" s="129"/>
      <c r="I64" s="129"/>
      <c r="J64" s="129"/>
      <c r="K64" s="138">
        <v>31.62</v>
      </c>
      <c r="L64" s="149">
        <v>385</v>
      </c>
      <c r="M64" s="424">
        <v>21996</v>
      </c>
      <c r="N64" s="424">
        <v>1100</v>
      </c>
      <c r="O64" s="424">
        <v>12784</v>
      </c>
      <c r="P64" s="424">
        <v>450</v>
      </c>
      <c r="Q64" s="145">
        <f t="shared" si="1"/>
        <v>22671</v>
      </c>
      <c r="R64" s="140">
        <f t="shared" si="6"/>
        <v>16508</v>
      </c>
    </row>
    <row r="65" spans="1:18" s="131" customFormat="1" ht="38.25" x14ac:dyDescent="0.2">
      <c r="A65" s="132">
        <v>58</v>
      </c>
      <c r="B65" s="146" t="s">
        <v>89</v>
      </c>
      <c r="C65" s="141"/>
      <c r="D65" s="135" t="s">
        <v>90</v>
      </c>
      <c r="E65" s="147"/>
      <c r="F65" s="147" t="s">
        <v>93</v>
      </c>
      <c r="G65" s="129">
        <v>18</v>
      </c>
      <c r="H65" s="129"/>
      <c r="I65" s="129"/>
      <c r="J65" s="129"/>
      <c r="K65" s="138">
        <v>23.46</v>
      </c>
      <c r="L65" s="149">
        <v>385</v>
      </c>
      <c r="M65" s="424">
        <v>21996</v>
      </c>
      <c r="N65" s="424">
        <v>1100</v>
      </c>
      <c r="O65" s="424">
        <v>12784</v>
      </c>
      <c r="P65" s="424">
        <v>450</v>
      </c>
      <c r="Q65" s="145">
        <f t="shared" si="1"/>
        <v>30310</v>
      </c>
      <c r="R65" s="140">
        <f t="shared" si="6"/>
        <v>22167</v>
      </c>
    </row>
    <row r="66" spans="1:18" s="131" customFormat="1" ht="25.5" x14ac:dyDescent="0.2">
      <c r="A66" s="132">
        <v>59</v>
      </c>
      <c r="B66" s="146" t="s">
        <v>94</v>
      </c>
      <c r="C66" s="141"/>
      <c r="D66" s="135" t="s">
        <v>95</v>
      </c>
      <c r="E66" s="147"/>
      <c r="F66" s="147" t="s">
        <v>91</v>
      </c>
      <c r="G66" s="129">
        <v>43.17</v>
      </c>
      <c r="H66" s="129"/>
      <c r="I66" s="129"/>
      <c r="J66" s="129"/>
      <c r="K66" s="138">
        <v>31.62</v>
      </c>
      <c r="L66" s="149">
        <v>385</v>
      </c>
      <c r="M66" s="424">
        <v>21996</v>
      </c>
      <c r="N66" s="424">
        <v>1100</v>
      </c>
      <c r="O66" s="424">
        <v>12784</v>
      </c>
      <c r="P66" s="424">
        <v>450</v>
      </c>
      <c r="Q66" s="145">
        <f t="shared" si="1"/>
        <v>15832</v>
      </c>
      <c r="R66" s="140">
        <f t="shared" si="6"/>
        <v>11442</v>
      </c>
    </row>
    <row r="67" spans="1:18" s="131" customFormat="1" ht="25.5" x14ac:dyDescent="0.2">
      <c r="A67" s="132">
        <v>60</v>
      </c>
      <c r="B67" s="146" t="s">
        <v>94</v>
      </c>
      <c r="C67" s="141"/>
      <c r="D67" s="135" t="s">
        <v>95</v>
      </c>
      <c r="E67" s="147"/>
      <c r="F67" s="147" t="s">
        <v>92</v>
      </c>
      <c r="G67" s="129">
        <v>59.7</v>
      </c>
      <c r="H67" s="129"/>
      <c r="I67" s="129"/>
      <c r="J67" s="129"/>
      <c r="K67" s="138">
        <v>31.62</v>
      </c>
      <c r="L67" s="149">
        <v>385</v>
      </c>
      <c r="M67" s="424">
        <v>21996</v>
      </c>
      <c r="N67" s="424">
        <v>1100</v>
      </c>
      <c r="O67" s="424">
        <v>12784</v>
      </c>
      <c r="P67" s="424">
        <v>450</v>
      </c>
      <c r="Q67" s="145">
        <f t="shared" si="1"/>
        <v>13433</v>
      </c>
      <c r="R67" s="140">
        <f t="shared" si="6"/>
        <v>9665</v>
      </c>
    </row>
    <row r="68" spans="1:18" s="131" customFormat="1" ht="25.5" x14ac:dyDescent="0.2">
      <c r="A68" s="132">
        <v>61</v>
      </c>
      <c r="B68" s="146" t="s">
        <v>94</v>
      </c>
      <c r="C68" s="141"/>
      <c r="D68" s="135" t="s">
        <v>95</v>
      </c>
      <c r="E68" s="147"/>
      <c r="F68" s="147" t="s">
        <v>93</v>
      </c>
      <c r="G68" s="129">
        <v>43.75</v>
      </c>
      <c r="H68" s="129"/>
      <c r="I68" s="129"/>
      <c r="J68" s="129"/>
      <c r="K68" s="138">
        <v>23.46</v>
      </c>
      <c r="L68" s="149">
        <v>385</v>
      </c>
      <c r="M68" s="424">
        <v>21996</v>
      </c>
      <c r="N68" s="424">
        <v>1100</v>
      </c>
      <c r="O68" s="424">
        <v>12784</v>
      </c>
      <c r="P68" s="424">
        <v>450</v>
      </c>
      <c r="Q68" s="145">
        <f t="shared" si="1"/>
        <v>18075</v>
      </c>
      <c r="R68" s="140">
        <f t="shared" si="6"/>
        <v>13104</v>
      </c>
    </row>
    <row r="69" spans="1:18" s="131" customFormat="1" ht="25.5" x14ac:dyDescent="0.2">
      <c r="A69" s="132">
        <v>62</v>
      </c>
      <c r="B69" s="146" t="s">
        <v>96</v>
      </c>
      <c r="C69" s="141"/>
      <c r="D69" s="135" t="s">
        <v>97</v>
      </c>
      <c r="E69" s="156"/>
      <c r="F69" s="156"/>
      <c r="G69" s="157"/>
      <c r="H69" s="157"/>
      <c r="I69" s="157"/>
      <c r="J69" s="157"/>
      <c r="K69" s="138">
        <v>32.840000000000003</v>
      </c>
      <c r="L69" s="149">
        <v>128</v>
      </c>
      <c r="M69" s="424"/>
      <c r="N69" s="424"/>
      <c r="O69" s="424">
        <v>12811</v>
      </c>
      <c r="P69" s="424">
        <v>210</v>
      </c>
      <c r="Q69" s="145">
        <f t="shared" si="1"/>
        <v>6551</v>
      </c>
      <c r="R69" s="140">
        <f t="shared" ref="R69:R113" si="7">ROUND(1/K69*(O69+P69)*12,0)</f>
        <v>4758</v>
      </c>
    </row>
    <row r="70" spans="1:18" s="131" customFormat="1" ht="25.5" x14ac:dyDescent="0.2">
      <c r="A70" s="132">
        <v>63</v>
      </c>
      <c r="B70" s="146" t="s">
        <v>98</v>
      </c>
      <c r="C70" s="141"/>
      <c r="D70" s="135" t="s">
        <v>99</v>
      </c>
      <c r="E70" s="147" t="s">
        <v>100</v>
      </c>
      <c r="F70" s="158"/>
      <c r="G70" s="157"/>
      <c r="H70" s="157"/>
      <c r="I70" s="157"/>
      <c r="J70" s="157"/>
      <c r="K70" s="138">
        <v>46.92</v>
      </c>
      <c r="L70" s="149">
        <v>88</v>
      </c>
      <c r="M70" s="424"/>
      <c r="N70" s="424"/>
      <c r="O70" s="424">
        <v>12811</v>
      </c>
      <c r="P70" s="424">
        <v>210</v>
      </c>
      <c r="Q70" s="145">
        <f t="shared" si="1"/>
        <v>4584</v>
      </c>
      <c r="R70" s="140">
        <f t="shared" si="7"/>
        <v>3330</v>
      </c>
    </row>
    <row r="71" spans="1:18" s="131" customFormat="1" ht="25.5" x14ac:dyDescent="0.2">
      <c r="A71" s="132">
        <v>64</v>
      </c>
      <c r="B71" s="146" t="s">
        <v>101</v>
      </c>
      <c r="C71" s="141"/>
      <c r="D71" s="135" t="s">
        <v>102</v>
      </c>
      <c r="E71" s="147" t="s">
        <v>103</v>
      </c>
      <c r="F71" s="158"/>
      <c r="G71" s="157"/>
      <c r="H71" s="157"/>
      <c r="I71" s="157"/>
      <c r="J71" s="157"/>
      <c r="K71" s="138">
        <v>109.48</v>
      </c>
      <c r="L71" s="149">
        <v>38</v>
      </c>
      <c r="M71" s="424"/>
      <c r="N71" s="424"/>
      <c r="O71" s="424">
        <v>12811</v>
      </c>
      <c r="P71" s="424">
        <v>210</v>
      </c>
      <c r="Q71" s="145">
        <f t="shared" si="1"/>
        <v>1964</v>
      </c>
      <c r="R71" s="140">
        <f t="shared" si="7"/>
        <v>1427</v>
      </c>
    </row>
    <row r="72" spans="1:18" s="131" customFormat="1" ht="25.5" x14ac:dyDescent="0.2">
      <c r="A72" s="132">
        <v>65</v>
      </c>
      <c r="B72" s="154" t="s">
        <v>104</v>
      </c>
      <c r="C72" s="141"/>
      <c r="D72" s="155" t="s">
        <v>105</v>
      </c>
      <c r="E72" s="147"/>
      <c r="F72" s="147" t="s">
        <v>106</v>
      </c>
      <c r="G72" s="129"/>
      <c r="H72" s="129"/>
      <c r="I72" s="129"/>
      <c r="J72" s="129"/>
      <c r="K72" s="138">
        <v>25.3</v>
      </c>
      <c r="L72" s="149">
        <v>63</v>
      </c>
      <c r="M72" s="424"/>
      <c r="N72" s="424"/>
      <c r="O72" s="424">
        <v>12811</v>
      </c>
      <c r="P72" s="424">
        <v>210</v>
      </c>
      <c r="Q72" s="145">
        <f t="shared" si="1"/>
        <v>8401</v>
      </c>
      <c r="R72" s="140">
        <f t="shared" si="7"/>
        <v>6176</v>
      </c>
    </row>
    <row r="73" spans="1:18" s="131" customFormat="1" ht="25.5" x14ac:dyDescent="0.2">
      <c r="A73" s="132">
        <v>66</v>
      </c>
      <c r="B73" s="154" t="s">
        <v>107</v>
      </c>
      <c r="C73" s="141"/>
      <c r="D73" s="155" t="s">
        <v>108</v>
      </c>
      <c r="E73" s="147" t="s">
        <v>109</v>
      </c>
      <c r="F73" s="147" t="s">
        <v>106</v>
      </c>
      <c r="G73" s="129"/>
      <c r="H73" s="129"/>
      <c r="I73" s="129"/>
      <c r="J73" s="129"/>
      <c r="K73" s="138">
        <v>38.909999999999997</v>
      </c>
      <c r="L73" s="149">
        <v>41</v>
      </c>
      <c r="M73" s="424"/>
      <c r="N73" s="424"/>
      <c r="O73" s="424">
        <v>12811</v>
      </c>
      <c r="P73" s="424">
        <v>210</v>
      </c>
      <c r="Q73" s="145">
        <f t="shared" ref="Q73:Q136" si="8">SUM(R73,ROUND(R73*35%,0),L73)</f>
        <v>5463</v>
      </c>
      <c r="R73" s="140">
        <f t="shared" si="7"/>
        <v>4016</v>
      </c>
    </row>
    <row r="74" spans="1:18" s="131" customFormat="1" ht="25.5" x14ac:dyDescent="0.2">
      <c r="A74" s="132">
        <v>67</v>
      </c>
      <c r="B74" s="154" t="s">
        <v>110</v>
      </c>
      <c r="C74" s="141"/>
      <c r="D74" s="155" t="s">
        <v>111</v>
      </c>
      <c r="E74" s="147" t="s">
        <v>112</v>
      </c>
      <c r="F74" s="147" t="s">
        <v>106</v>
      </c>
      <c r="G74" s="129"/>
      <c r="H74" s="129"/>
      <c r="I74" s="129"/>
      <c r="J74" s="129"/>
      <c r="K74" s="138">
        <v>72.28</v>
      </c>
      <c r="L74" s="149">
        <v>25</v>
      </c>
      <c r="M74" s="424"/>
      <c r="N74" s="424"/>
      <c r="O74" s="424">
        <v>12811</v>
      </c>
      <c r="P74" s="424">
        <v>210</v>
      </c>
      <c r="Q74" s="145">
        <f t="shared" si="8"/>
        <v>2944</v>
      </c>
      <c r="R74" s="140">
        <f t="shared" si="7"/>
        <v>2162</v>
      </c>
    </row>
    <row r="75" spans="1:18" s="131" customFormat="1" ht="25.5" x14ac:dyDescent="0.2">
      <c r="A75" s="132">
        <v>68</v>
      </c>
      <c r="B75" s="154" t="s">
        <v>113</v>
      </c>
      <c r="C75" s="141"/>
      <c r="D75" s="155" t="s">
        <v>114</v>
      </c>
      <c r="E75" s="147"/>
      <c r="F75" s="147" t="s">
        <v>106</v>
      </c>
      <c r="G75" s="129"/>
      <c r="H75" s="129"/>
      <c r="I75" s="129"/>
      <c r="J75" s="129"/>
      <c r="K75" s="138">
        <v>42.16</v>
      </c>
      <c r="L75" s="149">
        <v>38</v>
      </c>
      <c r="M75" s="424"/>
      <c r="N75" s="424"/>
      <c r="O75" s="424">
        <v>12811</v>
      </c>
      <c r="P75" s="424">
        <v>210</v>
      </c>
      <c r="Q75" s="145">
        <f t="shared" si="8"/>
        <v>5041</v>
      </c>
      <c r="R75" s="140">
        <f t="shared" si="7"/>
        <v>3706</v>
      </c>
    </row>
    <row r="76" spans="1:18" s="131" customFormat="1" ht="25.5" x14ac:dyDescent="0.2">
      <c r="A76" s="132">
        <v>69</v>
      </c>
      <c r="B76" s="154" t="s">
        <v>115</v>
      </c>
      <c r="C76" s="141"/>
      <c r="D76" s="155" t="s">
        <v>116</v>
      </c>
      <c r="E76" s="147" t="s">
        <v>109</v>
      </c>
      <c r="F76" s="147" t="s">
        <v>106</v>
      </c>
      <c r="G76" s="129"/>
      <c r="H76" s="129"/>
      <c r="I76" s="129"/>
      <c r="J76" s="129"/>
      <c r="K76" s="138">
        <v>64.849999999999994</v>
      </c>
      <c r="L76" s="149">
        <v>25</v>
      </c>
      <c r="M76" s="424"/>
      <c r="N76" s="424"/>
      <c r="O76" s="424">
        <v>12811</v>
      </c>
      <c r="P76" s="424">
        <v>210</v>
      </c>
      <c r="Q76" s="145">
        <f t="shared" si="8"/>
        <v>3277</v>
      </c>
      <c r="R76" s="140">
        <f t="shared" si="7"/>
        <v>2409</v>
      </c>
    </row>
    <row r="77" spans="1:18" s="131" customFormat="1" ht="25.5" x14ac:dyDescent="0.2">
      <c r="A77" s="132">
        <v>70</v>
      </c>
      <c r="B77" s="154" t="s">
        <v>117</v>
      </c>
      <c r="C77" s="141"/>
      <c r="D77" s="155" t="s">
        <v>118</v>
      </c>
      <c r="E77" s="147" t="s">
        <v>112</v>
      </c>
      <c r="F77" s="147" t="s">
        <v>106</v>
      </c>
      <c r="G77" s="129"/>
      <c r="H77" s="129"/>
      <c r="I77" s="129"/>
      <c r="J77" s="129"/>
      <c r="K77" s="138">
        <v>120.44</v>
      </c>
      <c r="L77" s="149">
        <v>14</v>
      </c>
      <c r="M77" s="424"/>
      <c r="N77" s="424"/>
      <c r="O77" s="424">
        <v>12811</v>
      </c>
      <c r="P77" s="424">
        <v>210</v>
      </c>
      <c r="Q77" s="145">
        <f t="shared" si="8"/>
        <v>1765</v>
      </c>
      <c r="R77" s="140">
        <f t="shared" si="7"/>
        <v>1297</v>
      </c>
    </row>
    <row r="78" spans="1:18" s="131" customFormat="1" ht="25.5" x14ac:dyDescent="0.2">
      <c r="A78" s="132">
        <v>71</v>
      </c>
      <c r="B78" s="154" t="s">
        <v>104</v>
      </c>
      <c r="C78" s="141"/>
      <c r="D78" s="155" t="s">
        <v>119</v>
      </c>
      <c r="E78" s="147"/>
      <c r="F78" s="147" t="s">
        <v>120</v>
      </c>
      <c r="G78" s="129"/>
      <c r="H78" s="129"/>
      <c r="I78" s="129"/>
      <c r="J78" s="129"/>
      <c r="K78" s="138">
        <v>27.54</v>
      </c>
      <c r="L78" s="149">
        <v>63</v>
      </c>
      <c r="M78" s="424"/>
      <c r="N78" s="424"/>
      <c r="O78" s="424">
        <v>12811</v>
      </c>
      <c r="P78" s="424">
        <v>210</v>
      </c>
      <c r="Q78" s="145">
        <f t="shared" si="8"/>
        <v>7723</v>
      </c>
      <c r="R78" s="140">
        <f t="shared" si="7"/>
        <v>5674</v>
      </c>
    </row>
    <row r="79" spans="1:18" s="131" customFormat="1" ht="25.5" x14ac:dyDescent="0.2">
      <c r="A79" s="132">
        <v>72</v>
      </c>
      <c r="B79" s="154" t="s">
        <v>107</v>
      </c>
      <c r="C79" s="141"/>
      <c r="D79" s="155" t="s">
        <v>108</v>
      </c>
      <c r="E79" s="147" t="s">
        <v>109</v>
      </c>
      <c r="F79" s="147" t="s">
        <v>120</v>
      </c>
      <c r="G79" s="129"/>
      <c r="H79" s="129"/>
      <c r="I79" s="129"/>
      <c r="J79" s="129"/>
      <c r="K79" s="138">
        <v>42.37</v>
      </c>
      <c r="L79" s="149">
        <v>41</v>
      </c>
      <c r="M79" s="424"/>
      <c r="N79" s="424"/>
      <c r="O79" s="424">
        <v>12811</v>
      </c>
      <c r="P79" s="424">
        <v>210</v>
      </c>
      <c r="Q79" s="145">
        <f t="shared" si="8"/>
        <v>5020</v>
      </c>
      <c r="R79" s="140">
        <f t="shared" si="7"/>
        <v>3688</v>
      </c>
    </row>
    <row r="80" spans="1:18" s="131" customFormat="1" ht="25.5" x14ac:dyDescent="0.2">
      <c r="A80" s="132">
        <v>73</v>
      </c>
      <c r="B80" s="154" t="s">
        <v>110</v>
      </c>
      <c r="C80" s="141"/>
      <c r="D80" s="155" t="s">
        <v>111</v>
      </c>
      <c r="E80" s="147" t="s">
        <v>112</v>
      </c>
      <c r="F80" s="147" t="s">
        <v>120</v>
      </c>
      <c r="G80" s="129"/>
      <c r="H80" s="129"/>
      <c r="I80" s="129"/>
      <c r="J80" s="129"/>
      <c r="K80" s="138">
        <v>78.680000000000007</v>
      </c>
      <c r="L80" s="149">
        <v>25</v>
      </c>
      <c r="M80" s="424"/>
      <c r="N80" s="424"/>
      <c r="O80" s="424">
        <v>12811</v>
      </c>
      <c r="P80" s="424">
        <v>210</v>
      </c>
      <c r="Q80" s="145">
        <f t="shared" si="8"/>
        <v>2706</v>
      </c>
      <c r="R80" s="140">
        <f t="shared" si="7"/>
        <v>1986</v>
      </c>
    </row>
    <row r="81" spans="1:18" s="131" customFormat="1" ht="25.5" x14ac:dyDescent="0.2">
      <c r="A81" s="132">
        <v>74</v>
      </c>
      <c r="B81" s="154" t="s">
        <v>113</v>
      </c>
      <c r="C81" s="141"/>
      <c r="D81" s="155" t="s">
        <v>114</v>
      </c>
      <c r="E81" s="147"/>
      <c r="F81" s="147" t="s">
        <v>120</v>
      </c>
      <c r="G81" s="129"/>
      <c r="H81" s="129"/>
      <c r="I81" s="129"/>
      <c r="J81" s="129"/>
      <c r="K81" s="138">
        <v>45.9</v>
      </c>
      <c r="L81" s="149">
        <v>38</v>
      </c>
      <c r="M81" s="424"/>
      <c r="N81" s="424"/>
      <c r="O81" s="424">
        <v>12811</v>
      </c>
      <c r="P81" s="424">
        <v>210</v>
      </c>
      <c r="Q81" s="145">
        <f t="shared" si="8"/>
        <v>4633</v>
      </c>
      <c r="R81" s="140">
        <f t="shared" si="7"/>
        <v>3404</v>
      </c>
    </row>
    <row r="82" spans="1:18" s="131" customFormat="1" ht="25.5" x14ac:dyDescent="0.2">
      <c r="A82" s="132">
        <v>75</v>
      </c>
      <c r="B82" s="154" t="s">
        <v>115</v>
      </c>
      <c r="C82" s="141"/>
      <c r="D82" s="155" t="s">
        <v>116</v>
      </c>
      <c r="E82" s="147" t="s">
        <v>109</v>
      </c>
      <c r="F82" s="147" t="s">
        <v>120</v>
      </c>
      <c r="G82" s="129"/>
      <c r="H82" s="129"/>
      <c r="I82" s="129"/>
      <c r="J82" s="129"/>
      <c r="K82" s="138">
        <v>70.61</v>
      </c>
      <c r="L82" s="149">
        <v>25</v>
      </c>
      <c r="M82" s="424"/>
      <c r="N82" s="424"/>
      <c r="O82" s="424">
        <v>12811</v>
      </c>
      <c r="P82" s="424">
        <v>210</v>
      </c>
      <c r="Q82" s="145">
        <f t="shared" si="8"/>
        <v>3013</v>
      </c>
      <c r="R82" s="140">
        <f t="shared" si="7"/>
        <v>2213</v>
      </c>
    </row>
    <row r="83" spans="1:18" s="131" customFormat="1" ht="25.5" x14ac:dyDescent="0.2">
      <c r="A83" s="132">
        <v>76</v>
      </c>
      <c r="B83" s="154" t="s">
        <v>117</v>
      </c>
      <c r="C83" s="141"/>
      <c r="D83" s="155" t="s">
        <v>118</v>
      </c>
      <c r="E83" s="147" t="s">
        <v>112</v>
      </c>
      <c r="F83" s="147" t="s">
        <v>120</v>
      </c>
      <c r="G83" s="129"/>
      <c r="H83" s="129"/>
      <c r="I83" s="129"/>
      <c r="J83" s="129"/>
      <c r="K83" s="138">
        <v>131.13999999999999</v>
      </c>
      <c r="L83" s="149">
        <v>14</v>
      </c>
      <c r="M83" s="424"/>
      <c r="N83" s="424"/>
      <c r="O83" s="424">
        <v>12811</v>
      </c>
      <c r="P83" s="424">
        <v>210</v>
      </c>
      <c r="Q83" s="145">
        <f t="shared" si="8"/>
        <v>1622</v>
      </c>
      <c r="R83" s="140">
        <f t="shared" si="7"/>
        <v>1191</v>
      </c>
    </row>
    <row r="84" spans="1:18" s="131" customFormat="1" ht="25.5" x14ac:dyDescent="0.2">
      <c r="A84" s="132">
        <v>77</v>
      </c>
      <c r="B84" s="154" t="s">
        <v>104</v>
      </c>
      <c r="C84" s="141"/>
      <c r="D84" s="155" t="s">
        <v>119</v>
      </c>
      <c r="E84" s="147"/>
      <c r="F84" s="147" t="s">
        <v>39</v>
      </c>
      <c r="G84" s="129"/>
      <c r="H84" s="129"/>
      <c r="I84" s="129"/>
      <c r="J84" s="129"/>
      <c r="K84" s="138">
        <v>33.659999999999997</v>
      </c>
      <c r="L84" s="149">
        <v>63</v>
      </c>
      <c r="M84" s="424"/>
      <c r="N84" s="424"/>
      <c r="O84" s="424">
        <v>12811</v>
      </c>
      <c r="P84" s="424">
        <v>210</v>
      </c>
      <c r="Q84" s="145">
        <f t="shared" si="8"/>
        <v>6330</v>
      </c>
      <c r="R84" s="140">
        <f t="shared" si="7"/>
        <v>4642</v>
      </c>
    </row>
    <row r="85" spans="1:18" s="131" customFormat="1" ht="25.5" x14ac:dyDescent="0.2">
      <c r="A85" s="132">
        <v>78</v>
      </c>
      <c r="B85" s="154" t="s">
        <v>107</v>
      </c>
      <c r="C85" s="141"/>
      <c r="D85" s="155" t="s">
        <v>108</v>
      </c>
      <c r="E85" s="147" t="s">
        <v>109</v>
      </c>
      <c r="F85" s="147" t="s">
        <v>39</v>
      </c>
      <c r="G85" s="129"/>
      <c r="H85" s="129"/>
      <c r="I85" s="129"/>
      <c r="J85" s="129"/>
      <c r="K85" s="138">
        <v>51.79</v>
      </c>
      <c r="L85" s="149">
        <v>41</v>
      </c>
      <c r="M85" s="424"/>
      <c r="N85" s="424"/>
      <c r="O85" s="424">
        <v>12811</v>
      </c>
      <c r="P85" s="424">
        <v>210</v>
      </c>
      <c r="Q85" s="145">
        <f t="shared" si="8"/>
        <v>4114</v>
      </c>
      <c r="R85" s="140">
        <f t="shared" si="7"/>
        <v>3017</v>
      </c>
    </row>
    <row r="86" spans="1:18" s="131" customFormat="1" ht="25.5" x14ac:dyDescent="0.2">
      <c r="A86" s="132">
        <v>79</v>
      </c>
      <c r="B86" s="154" t="s">
        <v>110</v>
      </c>
      <c r="C86" s="141"/>
      <c r="D86" s="155" t="s">
        <v>111</v>
      </c>
      <c r="E86" s="147" t="s">
        <v>112</v>
      </c>
      <c r="F86" s="147" t="s">
        <v>39</v>
      </c>
      <c r="G86" s="129"/>
      <c r="H86" s="129"/>
      <c r="I86" s="129"/>
      <c r="J86" s="129"/>
      <c r="K86" s="138">
        <v>96.18</v>
      </c>
      <c r="L86" s="149">
        <v>25</v>
      </c>
      <c r="M86" s="424"/>
      <c r="N86" s="424"/>
      <c r="O86" s="424">
        <v>12811</v>
      </c>
      <c r="P86" s="424">
        <v>210</v>
      </c>
      <c r="Q86" s="145">
        <f t="shared" si="8"/>
        <v>2219</v>
      </c>
      <c r="R86" s="140">
        <f t="shared" si="7"/>
        <v>1625</v>
      </c>
    </row>
    <row r="87" spans="1:18" s="131" customFormat="1" ht="25.5" x14ac:dyDescent="0.2">
      <c r="A87" s="132">
        <v>80</v>
      </c>
      <c r="B87" s="154" t="s">
        <v>113</v>
      </c>
      <c r="C87" s="141"/>
      <c r="D87" s="155" t="s">
        <v>114</v>
      </c>
      <c r="E87" s="147"/>
      <c r="F87" s="147" t="s">
        <v>39</v>
      </c>
      <c r="G87" s="129"/>
      <c r="H87" s="129"/>
      <c r="I87" s="129"/>
      <c r="J87" s="129"/>
      <c r="K87" s="138">
        <v>56.1</v>
      </c>
      <c r="L87" s="149">
        <v>38</v>
      </c>
      <c r="M87" s="424"/>
      <c r="N87" s="424"/>
      <c r="O87" s="424">
        <v>12811</v>
      </c>
      <c r="P87" s="424">
        <v>210</v>
      </c>
      <c r="Q87" s="145">
        <f t="shared" si="8"/>
        <v>3798</v>
      </c>
      <c r="R87" s="140">
        <f t="shared" si="7"/>
        <v>2785</v>
      </c>
    </row>
    <row r="88" spans="1:18" s="131" customFormat="1" ht="25.5" x14ac:dyDescent="0.2">
      <c r="A88" s="132">
        <v>81</v>
      </c>
      <c r="B88" s="154" t="s">
        <v>115</v>
      </c>
      <c r="C88" s="141"/>
      <c r="D88" s="155" t="s">
        <v>116</v>
      </c>
      <c r="E88" s="147" t="s">
        <v>109</v>
      </c>
      <c r="F88" s="147" t="s">
        <v>39</v>
      </c>
      <c r="G88" s="129"/>
      <c r="H88" s="129"/>
      <c r="I88" s="129"/>
      <c r="J88" s="129"/>
      <c r="K88" s="138">
        <v>86.3</v>
      </c>
      <c r="L88" s="149">
        <v>25</v>
      </c>
      <c r="M88" s="424"/>
      <c r="N88" s="424"/>
      <c r="O88" s="424">
        <v>12811</v>
      </c>
      <c r="P88" s="424">
        <v>210</v>
      </c>
      <c r="Q88" s="145">
        <f t="shared" si="8"/>
        <v>2470</v>
      </c>
      <c r="R88" s="140">
        <f t="shared" si="7"/>
        <v>1811</v>
      </c>
    </row>
    <row r="89" spans="1:18" s="131" customFormat="1" ht="25.5" x14ac:dyDescent="0.2">
      <c r="A89" s="132">
        <v>82</v>
      </c>
      <c r="B89" s="154" t="s">
        <v>117</v>
      </c>
      <c r="C89" s="141"/>
      <c r="D89" s="155" t="s">
        <v>118</v>
      </c>
      <c r="E89" s="147" t="s">
        <v>112</v>
      </c>
      <c r="F89" s="147" t="s">
        <v>39</v>
      </c>
      <c r="G89" s="129"/>
      <c r="H89" s="129"/>
      <c r="I89" s="129"/>
      <c r="J89" s="129"/>
      <c r="K89" s="138">
        <v>160.28</v>
      </c>
      <c r="L89" s="149">
        <v>14</v>
      </c>
      <c r="M89" s="424"/>
      <c r="N89" s="424"/>
      <c r="O89" s="424">
        <v>12811</v>
      </c>
      <c r="P89" s="424">
        <v>210</v>
      </c>
      <c r="Q89" s="145">
        <f t="shared" si="8"/>
        <v>1330</v>
      </c>
      <c r="R89" s="140">
        <f t="shared" si="7"/>
        <v>975</v>
      </c>
    </row>
    <row r="90" spans="1:18" s="131" customFormat="1" ht="25.5" x14ac:dyDescent="0.2">
      <c r="A90" s="132">
        <v>83</v>
      </c>
      <c r="B90" s="154" t="s">
        <v>104</v>
      </c>
      <c r="C90" s="141"/>
      <c r="D90" s="155" t="s">
        <v>119</v>
      </c>
      <c r="E90" s="147"/>
      <c r="F90" s="147" t="s">
        <v>35</v>
      </c>
      <c r="G90" s="129"/>
      <c r="H90" s="129"/>
      <c r="I90" s="129"/>
      <c r="J90" s="129"/>
      <c r="K90" s="138">
        <v>38.25</v>
      </c>
      <c r="L90" s="149">
        <v>63</v>
      </c>
      <c r="M90" s="424"/>
      <c r="N90" s="424"/>
      <c r="O90" s="424">
        <v>12811</v>
      </c>
      <c r="P90" s="424">
        <v>210</v>
      </c>
      <c r="Q90" s="145">
        <f t="shared" si="8"/>
        <v>5578</v>
      </c>
      <c r="R90" s="140">
        <f t="shared" si="7"/>
        <v>4085</v>
      </c>
    </row>
    <row r="91" spans="1:18" s="131" customFormat="1" ht="25.5" x14ac:dyDescent="0.2">
      <c r="A91" s="132">
        <v>84</v>
      </c>
      <c r="B91" s="154" t="s">
        <v>107</v>
      </c>
      <c r="C91" s="141"/>
      <c r="D91" s="155" t="s">
        <v>108</v>
      </c>
      <c r="E91" s="147" t="s">
        <v>109</v>
      </c>
      <c r="F91" s="147" t="s">
        <v>35</v>
      </c>
      <c r="G91" s="129"/>
      <c r="H91" s="129"/>
      <c r="I91" s="129"/>
      <c r="J91" s="129"/>
      <c r="K91" s="138">
        <v>58.84</v>
      </c>
      <c r="L91" s="149">
        <v>41</v>
      </c>
      <c r="M91" s="424"/>
      <c r="N91" s="424"/>
      <c r="O91" s="424">
        <v>12811</v>
      </c>
      <c r="P91" s="424">
        <v>210</v>
      </c>
      <c r="Q91" s="145">
        <f t="shared" si="8"/>
        <v>3627</v>
      </c>
      <c r="R91" s="140">
        <f t="shared" si="7"/>
        <v>2656</v>
      </c>
    </row>
    <row r="92" spans="1:18" s="131" customFormat="1" ht="25.5" x14ac:dyDescent="0.2">
      <c r="A92" s="132">
        <v>85</v>
      </c>
      <c r="B92" s="154" t="s">
        <v>110</v>
      </c>
      <c r="C92" s="141"/>
      <c r="D92" s="155" t="s">
        <v>111</v>
      </c>
      <c r="E92" s="147" t="s">
        <v>112</v>
      </c>
      <c r="F92" s="147" t="s">
        <v>35</v>
      </c>
      <c r="G92" s="129"/>
      <c r="H92" s="129"/>
      <c r="I92" s="129"/>
      <c r="J92" s="129"/>
      <c r="K92" s="138">
        <v>109.28</v>
      </c>
      <c r="L92" s="149">
        <v>25</v>
      </c>
      <c r="M92" s="424"/>
      <c r="N92" s="424"/>
      <c r="O92" s="424">
        <v>12811</v>
      </c>
      <c r="P92" s="424">
        <v>210</v>
      </c>
      <c r="Q92" s="145">
        <f t="shared" si="8"/>
        <v>1956</v>
      </c>
      <c r="R92" s="140">
        <f t="shared" si="7"/>
        <v>1430</v>
      </c>
    </row>
    <row r="93" spans="1:18" s="131" customFormat="1" ht="25.5" x14ac:dyDescent="0.2">
      <c r="A93" s="132">
        <v>86</v>
      </c>
      <c r="B93" s="154" t="s">
        <v>113</v>
      </c>
      <c r="C93" s="141"/>
      <c r="D93" s="155" t="s">
        <v>114</v>
      </c>
      <c r="E93" s="147"/>
      <c r="F93" s="147" t="s">
        <v>35</v>
      </c>
      <c r="G93" s="129"/>
      <c r="H93" s="129"/>
      <c r="I93" s="129"/>
      <c r="J93" s="129"/>
      <c r="K93" s="138">
        <v>63.75</v>
      </c>
      <c r="L93" s="149">
        <v>38</v>
      </c>
      <c r="M93" s="424"/>
      <c r="N93" s="424"/>
      <c r="O93" s="424">
        <v>12811</v>
      </c>
      <c r="P93" s="424">
        <v>210</v>
      </c>
      <c r="Q93" s="145">
        <f t="shared" si="8"/>
        <v>3347</v>
      </c>
      <c r="R93" s="140">
        <f t="shared" si="7"/>
        <v>2451</v>
      </c>
    </row>
    <row r="94" spans="1:18" s="131" customFormat="1" ht="25.5" x14ac:dyDescent="0.2">
      <c r="A94" s="132">
        <v>87</v>
      </c>
      <c r="B94" s="154" t="s">
        <v>115</v>
      </c>
      <c r="C94" s="141"/>
      <c r="D94" s="155" t="s">
        <v>116</v>
      </c>
      <c r="E94" s="147" t="s">
        <v>109</v>
      </c>
      <c r="F94" s="147" t="s">
        <v>35</v>
      </c>
      <c r="G94" s="129"/>
      <c r="H94" s="129"/>
      <c r="I94" s="129"/>
      <c r="J94" s="129"/>
      <c r="K94" s="138">
        <v>127.5</v>
      </c>
      <c r="L94" s="149">
        <v>25</v>
      </c>
      <c r="M94" s="424"/>
      <c r="N94" s="424"/>
      <c r="O94" s="424">
        <v>12811</v>
      </c>
      <c r="P94" s="424">
        <v>210</v>
      </c>
      <c r="Q94" s="145">
        <f t="shared" si="8"/>
        <v>1680</v>
      </c>
      <c r="R94" s="140">
        <f t="shared" si="7"/>
        <v>1226</v>
      </c>
    </row>
    <row r="95" spans="1:18" s="131" customFormat="1" ht="25.5" x14ac:dyDescent="0.2">
      <c r="A95" s="132">
        <v>88</v>
      </c>
      <c r="B95" s="154" t="s">
        <v>117</v>
      </c>
      <c r="C95" s="141"/>
      <c r="D95" s="155" t="s">
        <v>118</v>
      </c>
      <c r="E95" s="147" t="s">
        <v>112</v>
      </c>
      <c r="F95" s="147" t="s">
        <v>35</v>
      </c>
      <c r="G95" s="129"/>
      <c r="H95" s="129"/>
      <c r="I95" s="129"/>
      <c r="J95" s="129"/>
      <c r="K95" s="138">
        <v>182.14</v>
      </c>
      <c r="L95" s="149">
        <v>14</v>
      </c>
      <c r="M95" s="424"/>
      <c r="N95" s="424"/>
      <c r="O95" s="424">
        <v>12811</v>
      </c>
      <c r="P95" s="424">
        <v>210</v>
      </c>
      <c r="Q95" s="145">
        <f t="shared" si="8"/>
        <v>1172</v>
      </c>
      <c r="R95" s="140">
        <f t="shared" si="7"/>
        <v>858</v>
      </c>
    </row>
    <row r="96" spans="1:18" s="131" customFormat="1" ht="25.5" x14ac:dyDescent="0.2">
      <c r="A96" s="132">
        <v>89</v>
      </c>
      <c r="B96" s="154" t="s">
        <v>121</v>
      </c>
      <c r="C96" s="141"/>
      <c r="D96" s="155" t="s">
        <v>122</v>
      </c>
      <c r="E96" s="147"/>
      <c r="F96" s="147" t="s">
        <v>38</v>
      </c>
      <c r="G96" s="129"/>
      <c r="H96" s="129"/>
      <c r="I96" s="129"/>
      <c r="J96" s="129"/>
      <c r="K96" s="138">
        <v>40.799999999999997</v>
      </c>
      <c r="L96" s="149">
        <v>45</v>
      </c>
      <c r="M96" s="424"/>
      <c r="N96" s="424"/>
      <c r="O96" s="424">
        <v>12811</v>
      </c>
      <c r="P96" s="424">
        <v>210</v>
      </c>
      <c r="Q96" s="145">
        <f t="shared" si="8"/>
        <v>5216</v>
      </c>
      <c r="R96" s="140">
        <f t="shared" si="7"/>
        <v>3830</v>
      </c>
    </row>
    <row r="97" spans="1:18" s="131" customFormat="1" ht="25.5" x14ac:dyDescent="0.2">
      <c r="A97" s="132">
        <v>90</v>
      </c>
      <c r="B97" s="154" t="s">
        <v>123</v>
      </c>
      <c r="C97" s="141"/>
      <c r="D97" s="155" t="s">
        <v>124</v>
      </c>
      <c r="E97" s="147" t="s">
        <v>100</v>
      </c>
      <c r="F97" s="147" t="s">
        <v>38</v>
      </c>
      <c r="G97" s="129"/>
      <c r="H97" s="129"/>
      <c r="I97" s="129"/>
      <c r="J97" s="129"/>
      <c r="K97" s="138">
        <v>58.28</v>
      </c>
      <c r="L97" s="149">
        <v>32</v>
      </c>
      <c r="M97" s="424"/>
      <c r="N97" s="424"/>
      <c r="O97" s="424">
        <v>12811</v>
      </c>
      <c r="P97" s="424">
        <v>210</v>
      </c>
      <c r="Q97" s="145">
        <f t="shared" si="8"/>
        <v>3651</v>
      </c>
      <c r="R97" s="140">
        <f t="shared" si="7"/>
        <v>2681</v>
      </c>
    </row>
    <row r="98" spans="1:18" s="131" customFormat="1" ht="25.5" x14ac:dyDescent="0.2">
      <c r="A98" s="132">
        <v>91</v>
      </c>
      <c r="B98" s="154" t="s">
        <v>125</v>
      </c>
      <c r="C98" s="141"/>
      <c r="D98" s="155" t="s">
        <v>126</v>
      </c>
      <c r="E98" s="147" t="s">
        <v>103</v>
      </c>
      <c r="F98" s="147" t="s">
        <v>38</v>
      </c>
      <c r="G98" s="129"/>
      <c r="H98" s="129"/>
      <c r="I98" s="129"/>
      <c r="J98" s="129"/>
      <c r="K98" s="138">
        <v>136</v>
      </c>
      <c r="L98" s="149">
        <v>14</v>
      </c>
      <c r="M98" s="424"/>
      <c r="N98" s="424"/>
      <c r="O98" s="424">
        <v>12811</v>
      </c>
      <c r="P98" s="424">
        <v>210</v>
      </c>
      <c r="Q98" s="145">
        <f t="shared" si="8"/>
        <v>1565</v>
      </c>
      <c r="R98" s="140">
        <f t="shared" si="7"/>
        <v>1149</v>
      </c>
    </row>
    <row r="99" spans="1:18" s="131" customFormat="1" ht="25.5" x14ac:dyDescent="0.2">
      <c r="A99" s="132">
        <v>92</v>
      </c>
      <c r="B99" s="154" t="s">
        <v>121</v>
      </c>
      <c r="C99" s="141"/>
      <c r="D99" s="155" t="s">
        <v>122</v>
      </c>
      <c r="E99" s="147"/>
      <c r="F99" s="147" t="s">
        <v>39</v>
      </c>
      <c r="G99" s="129"/>
      <c r="H99" s="129"/>
      <c r="I99" s="129"/>
      <c r="J99" s="129"/>
      <c r="K99" s="138">
        <v>47.12</v>
      </c>
      <c r="L99" s="149">
        <v>45</v>
      </c>
      <c r="M99" s="424"/>
      <c r="N99" s="424"/>
      <c r="O99" s="424">
        <v>12811</v>
      </c>
      <c r="P99" s="424">
        <v>210</v>
      </c>
      <c r="Q99" s="145">
        <f t="shared" si="8"/>
        <v>4522</v>
      </c>
      <c r="R99" s="140">
        <f t="shared" si="7"/>
        <v>3316</v>
      </c>
    </row>
    <row r="100" spans="1:18" s="131" customFormat="1" ht="25.5" x14ac:dyDescent="0.2">
      <c r="A100" s="132">
        <v>93</v>
      </c>
      <c r="B100" s="154" t="s">
        <v>123</v>
      </c>
      <c r="C100" s="141"/>
      <c r="D100" s="155" t="s">
        <v>124</v>
      </c>
      <c r="E100" s="147" t="s">
        <v>100</v>
      </c>
      <c r="F100" s="147" t="s">
        <v>39</v>
      </c>
      <c r="G100" s="129"/>
      <c r="H100" s="129"/>
      <c r="I100" s="129"/>
      <c r="J100" s="129"/>
      <c r="K100" s="138">
        <v>67.319999999999993</v>
      </c>
      <c r="L100" s="149">
        <v>32</v>
      </c>
      <c r="M100" s="424"/>
      <c r="N100" s="424"/>
      <c r="O100" s="424">
        <v>12811</v>
      </c>
      <c r="P100" s="424">
        <v>210</v>
      </c>
      <c r="Q100" s="145">
        <f t="shared" si="8"/>
        <v>3165</v>
      </c>
      <c r="R100" s="140">
        <f t="shared" si="7"/>
        <v>2321</v>
      </c>
    </row>
    <row r="101" spans="1:18" s="131" customFormat="1" ht="25.5" x14ac:dyDescent="0.2">
      <c r="A101" s="132">
        <v>94</v>
      </c>
      <c r="B101" s="154" t="s">
        <v>125</v>
      </c>
      <c r="C101" s="141"/>
      <c r="D101" s="155" t="s">
        <v>126</v>
      </c>
      <c r="E101" s="147" t="s">
        <v>103</v>
      </c>
      <c r="F101" s="147" t="s">
        <v>39</v>
      </c>
      <c r="G101" s="129"/>
      <c r="H101" s="129"/>
      <c r="I101" s="129"/>
      <c r="J101" s="129"/>
      <c r="K101" s="138">
        <v>157.08000000000001</v>
      </c>
      <c r="L101" s="149">
        <v>14</v>
      </c>
      <c r="M101" s="424"/>
      <c r="N101" s="424"/>
      <c r="O101" s="424">
        <v>12811</v>
      </c>
      <c r="P101" s="424">
        <v>210</v>
      </c>
      <c r="Q101" s="145">
        <f t="shared" si="8"/>
        <v>1357</v>
      </c>
      <c r="R101" s="140">
        <f t="shared" si="7"/>
        <v>995</v>
      </c>
    </row>
    <row r="102" spans="1:18" s="131" customFormat="1" ht="25.5" x14ac:dyDescent="0.2">
      <c r="A102" s="132">
        <v>95</v>
      </c>
      <c r="B102" s="154" t="s">
        <v>121</v>
      </c>
      <c r="C102" s="141"/>
      <c r="D102" s="155" t="s">
        <v>122</v>
      </c>
      <c r="E102" s="147"/>
      <c r="F102" s="147" t="s">
        <v>127</v>
      </c>
      <c r="G102" s="129"/>
      <c r="H102" s="129"/>
      <c r="I102" s="129"/>
      <c r="J102" s="129"/>
      <c r="K102" s="138">
        <v>58.04</v>
      </c>
      <c r="L102" s="149">
        <v>45</v>
      </c>
      <c r="M102" s="424"/>
      <c r="N102" s="424"/>
      <c r="O102" s="424">
        <v>12811</v>
      </c>
      <c r="P102" s="424">
        <v>210</v>
      </c>
      <c r="Q102" s="145">
        <f t="shared" si="8"/>
        <v>3679</v>
      </c>
      <c r="R102" s="140">
        <f t="shared" si="7"/>
        <v>2692</v>
      </c>
    </row>
    <row r="103" spans="1:18" s="131" customFormat="1" ht="25.5" x14ac:dyDescent="0.2">
      <c r="A103" s="132">
        <v>96</v>
      </c>
      <c r="B103" s="154" t="s">
        <v>123</v>
      </c>
      <c r="C103" s="141"/>
      <c r="D103" s="155" t="s">
        <v>124</v>
      </c>
      <c r="E103" s="147" t="s">
        <v>100</v>
      </c>
      <c r="F103" s="147" t="s">
        <v>127</v>
      </c>
      <c r="G103" s="129"/>
      <c r="H103" s="129"/>
      <c r="I103" s="129"/>
      <c r="J103" s="129"/>
      <c r="K103" s="138">
        <v>82.92</v>
      </c>
      <c r="L103" s="149">
        <v>32</v>
      </c>
      <c r="M103" s="424"/>
      <c r="N103" s="424"/>
      <c r="O103" s="424">
        <v>12811</v>
      </c>
      <c r="P103" s="424">
        <v>210</v>
      </c>
      <c r="Q103" s="145">
        <f t="shared" si="8"/>
        <v>2575</v>
      </c>
      <c r="R103" s="140">
        <f t="shared" si="7"/>
        <v>1884</v>
      </c>
    </row>
    <row r="104" spans="1:18" s="131" customFormat="1" ht="25.5" x14ac:dyDescent="0.2">
      <c r="A104" s="132">
        <v>97</v>
      </c>
      <c r="B104" s="154" t="s">
        <v>125</v>
      </c>
      <c r="C104" s="141"/>
      <c r="D104" s="155" t="s">
        <v>126</v>
      </c>
      <c r="E104" s="147" t="s">
        <v>103</v>
      </c>
      <c r="F104" s="147" t="s">
        <v>127</v>
      </c>
      <c r="G104" s="129"/>
      <c r="H104" s="129"/>
      <c r="I104" s="129"/>
      <c r="J104" s="129"/>
      <c r="K104" s="138">
        <v>193.46</v>
      </c>
      <c r="L104" s="149">
        <v>14</v>
      </c>
      <c r="M104" s="424"/>
      <c r="N104" s="424"/>
      <c r="O104" s="424">
        <v>12811</v>
      </c>
      <c r="P104" s="424">
        <v>210</v>
      </c>
      <c r="Q104" s="145">
        <f t="shared" si="8"/>
        <v>1105</v>
      </c>
      <c r="R104" s="140">
        <f t="shared" si="7"/>
        <v>808</v>
      </c>
    </row>
    <row r="105" spans="1:18" s="131" customFormat="1" ht="25.5" x14ac:dyDescent="0.2">
      <c r="A105" s="132">
        <v>98</v>
      </c>
      <c r="B105" s="154" t="s">
        <v>121</v>
      </c>
      <c r="C105" s="141"/>
      <c r="D105" s="155" t="s">
        <v>122</v>
      </c>
      <c r="E105" s="147"/>
      <c r="F105" s="147" t="s">
        <v>55</v>
      </c>
      <c r="G105" s="129"/>
      <c r="H105" s="129"/>
      <c r="I105" s="129"/>
      <c r="J105" s="129"/>
      <c r="K105" s="138">
        <v>68.650000000000006</v>
      </c>
      <c r="L105" s="149">
        <v>45</v>
      </c>
      <c r="M105" s="424"/>
      <c r="N105" s="424"/>
      <c r="O105" s="424">
        <v>12811</v>
      </c>
      <c r="P105" s="424">
        <v>210</v>
      </c>
      <c r="Q105" s="145">
        <f t="shared" si="8"/>
        <v>3118</v>
      </c>
      <c r="R105" s="140">
        <f t="shared" si="7"/>
        <v>2276</v>
      </c>
    </row>
    <row r="106" spans="1:18" s="131" customFormat="1" ht="25.5" x14ac:dyDescent="0.2">
      <c r="A106" s="132">
        <v>99</v>
      </c>
      <c r="B106" s="154" t="s">
        <v>123</v>
      </c>
      <c r="C106" s="141"/>
      <c r="D106" s="155" t="s">
        <v>124</v>
      </c>
      <c r="E106" s="147" t="s">
        <v>100</v>
      </c>
      <c r="F106" s="147" t="s">
        <v>55</v>
      </c>
      <c r="G106" s="129"/>
      <c r="H106" s="129"/>
      <c r="I106" s="129"/>
      <c r="J106" s="129"/>
      <c r="K106" s="138">
        <v>98.06</v>
      </c>
      <c r="L106" s="149">
        <v>32</v>
      </c>
      <c r="M106" s="424"/>
      <c r="N106" s="424"/>
      <c r="O106" s="424">
        <v>12811</v>
      </c>
      <c r="P106" s="424">
        <v>210</v>
      </c>
      <c r="Q106" s="145">
        <f t="shared" si="8"/>
        <v>2183</v>
      </c>
      <c r="R106" s="140">
        <f t="shared" si="7"/>
        <v>1593</v>
      </c>
    </row>
    <row r="107" spans="1:18" s="131" customFormat="1" ht="25.5" x14ac:dyDescent="0.2">
      <c r="A107" s="132">
        <v>100</v>
      </c>
      <c r="B107" s="154" t="s">
        <v>125</v>
      </c>
      <c r="C107" s="141"/>
      <c r="D107" s="155" t="s">
        <v>126</v>
      </c>
      <c r="E107" s="147" t="s">
        <v>103</v>
      </c>
      <c r="F107" s="147" t="s">
        <v>55</v>
      </c>
      <c r="G107" s="129"/>
      <c r="H107" s="129"/>
      <c r="I107" s="129"/>
      <c r="J107" s="129"/>
      <c r="K107" s="138">
        <v>228.82</v>
      </c>
      <c r="L107" s="149">
        <v>14</v>
      </c>
      <c r="M107" s="424"/>
      <c r="N107" s="424"/>
      <c r="O107" s="424">
        <v>12811</v>
      </c>
      <c r="P107" s="424">
        <v>210</v>
      </c>
      <c r="Q107" s="145">
        <f t="shared" si="8"/>
        <v>936</v>
      </c>
      <c r="R107" s="140">
        <f t="shared" si="7"/>
        <v>683</v>
      </c>
    </row>
    <row r="108" spans="1:18" s="131" customFormat="1" ht="25.5" x14ac:dyDescent="0.2">
      <c r="A108" s="418">
        <v>101</v>
      </c>
      <c r="B108" s="154" t="s">
        <v>121</v>
      </c>
      <c r="C108" s="141"/>
      <c r="D108" s="155" t="s">
        <v>122</v>
      </c>
      <c r="E108" s="147"/>
      <c r="F108" s="147" t="s">
        <v>56</v>
      </c>
      <c r="G108" s="129"/>
      <c r="H108" s="129"/>
      <c r="I108" s="129"/>
      <c r="J108" s="129"/>
      <c r="K108" s="138">
        <v>73.95</v>
      </c>
      <c r="L108" s="149">
        <v>45</v>
      </c>
      <c r="M108" s="424"/>
      <c r="N108" s="424"/>
      <c r="O108" s="424">
        <v>12811</v>
      </c>
      <c r="P108" s="424">
        <v>210</v>
      </c>
      <c r="Q108" s="145">
        <f t="shared" si="8"/>
        <v>2898</v>
      </c>
      <c r="R108" s="140">
        <f t="shared" si="7"/>
        <v>2113</v>
      </c>
    </row>
    <row r="109" spans="1:18" s="131" customFormat="1" ht="25.5" x14ac:dyDescent="0.2">
      <c r="A109" s="132">
        <v>102</v>
      </c>
      <c r="B109" s="154" t="s">
        <v>123</v>
      </c>
      <c r="C109" s="141"/>
      <c r="D109" s="155" t="s">
        <v>124</v>
      </c>
      <c r="E109" s="147" t="s">
        <v>100</v>
      </c>
      <c r="F109" s="147" t="s">
        <v>56</v>
      </c>
      <c r="G109" s="129"/>
      <c r="H109" s="129"/>
      <c r="I109" s="129"/>
      <c r="J109" s="129"/>
      <c r="K109" s="138">
        <v>105.64</v>
      </c>
      <c r="L109" s="149">
        <v>32</v>
      </c>
      <c r="M109" s="424"/>
      <c r="N109" s="424"/>
      <c r="O109" s="424">
        <v>12811</v>
      </c>
      <c r="P109" s="424">
        <v>210</v>
      </c>
      <c r="Q109" s="145">
        <f t="shared" si="8"/>
        <v>2029</v>
      </c>
      <c r="R109" s="140">
        <f t="shared" si="7"/>
        <v>1479</v>
      </c>
    </row>
    <row r="110" spans="1:18" s="131" customFormat="1" ht="25.5" x14ac:dyDescent="0.2">
      <c r="A110" s="132">
        <v>103</v>
      </c>
      <c r="B110" s="154" t="s">
        <v>125</v>
      </c>
      <c r="C110" s="141"/>
      <c r="D110" s="155" t="s">
        <v>126</v>
      </c>
      <c r="E110" s="147" t="s">
        <v>103</v>
      </c>
      <c r="F110" s="147" t="s">
        <v>56</v>
      </c>
      <c r="G110" s="129"/>
      <c r="H110" s="129"/>
      <c r="I110" s="129"/>
      <c r="J110" s="129"/>
      <c r="K110" s="138">
        <v>246.5</v>
      </c>
      <c r="L110" s="149">
        <v>14</v>
      </c>
      <c r="M110" s="424"/>
      <c r="N110" s="424"/>
      <c r="O110" s="424">
        <v>12811</v>
      </c>
      <c r="P110" s="424">
        <v>210</v>
      </c>
      <c r="Q110" s="145">
        <f t="shared" si="8"/>
        <v>870</v>
      </c>
      <c r="R110" s="140">
        <f t="shared" si="7"/>
        <v>634</v>
      </c>
    </row>
    <row r="111" spans="1:18" s="131" customFormat="1" ht="25.5" x14ac:dyDescent="0.2">
      <c r="A111" s="132">
        <v>104</v>
      </c>
      <c r="B111" s="154" t="s">
        <v>128</v>
      </c>
      <c r="C111" s="141"/>
      <c r="D111" s="155" t="s">
        <v>129</v>
      </c>
      <c r="E111" s="147"/>
      <c r="F111" s="147"/>
      <c r="G111" s="129"/>
      <c r="H111" s="129"/>
      <c r="I111" s="129"/>
      <c r="J111" s="129"/>
      <c r="K111" s="138">
        <v>58.38</v>
      </c>
      <c r="L111" s="149">
        <v>74</v>
      </c>
      <c r="M111" s="424"/>
      <c r="N111" s="424"/>
      <c r="O111" s="424">
        <v>12811</v>
      </c>
      <c r="P111" s="424">
        <v>210</v>
      </c>
      <c r="Q111" s="145">
        <f t="shared" si="8"/>
        <v>3687</v>
      </c>
      <c r="R111" s="140">
        <f t="shared" si="7"/>
        <v>2676</v>
      </c>
    </row>
    <row r="112" spans="1:18" s="131" customFormat="1" ht="25.5" x14ac:dyDescent="0.2">
      <c r="A112" s="132">
        <v>105</v>
      </c>
      <c r="B112" s="154" t="s">
        <v>130</v>
      </c>
      <c r="C112" s="141"/>
      <c r="D112" s="155" t="s">
        <v>131</v>
      </c>
      <c r="E112" s="147" t="s">
        <v>100</v>
      </c>
      <c r="F112" s="147"/>
      <c r="G112" s="129"/>
      <c r="H112" s="129"/>
      <c r="I112" s="129"/>
      <c r="J112" s="129"/>
      <c r="K112" s="138">
        <v>83.41</v>
      </c>
      <c r="L112" s="149">
        <v>54</v>
      </c>
      <c r="M112" s="424"/>
      <c r="N112" s="424"/>
      <c r="O112" s="424">
        <v>12811</v>
      </c>
      <c r="P112" s="424">
        <v>210</v>
      </c>
      <c r="Q112" s="145">
        <f t="shared" si="8"/>
        <v>2583</v>
      </c>
      <c r="R112" s="140">
        <f t="shared" si="7"/>
        <v>1873</v>
      </c>
    </row>
    <row r="113" spans="1:18" s="131" customFormat="1" ht="25.5" x14ac:dyDescent="0.2">
      <c r="A113" s="132">
        <v>106</v>
      </c>
      <c r="B113" s="154" t="s">
        <v>132</v>
      </c>
      <c r="C113" s="141"/>
      <c r="D113" s="155" t="s">
        <v>133</v>
      </c>
      <c r="E113" s="147" t="s">
        <v>103</v>
      </c>
      <c r="F113" s="147"/>
      <c r="G113" s="129"/>
      <c r="H113" s="129"/>
      <c r="I113" s="129"/>
      <c r="J113" s="129"/>
      <c r="K113" s="138">
        <v>194.62</v>
      </c>
      <c r="L113" s="149">
        <v>25</v>
      </c>
      <c r="M113" s="424"/>
      <c r="N113" s="424"/>
      <c r="O113" s="424">
        <v>12811</v>
      </c>
      <c r="P113" s="424">
        <v>210</v>
      </c>
      <c r="Q113" s="145">
        <f t="shared" si="8"/>
        <v>1109</v>
      </c>
      <c r="R113" s="140">
        <f t="shared" si="7"/>
        <v>803</v>
      </c>
    </row>
    <row r="114" spans="1:18" s="131" customFormat="1" ht="25.5" x14ac:dyDescent="0.2">
      <c r="A114" s="132">
        <v>107</v>
      </c>
      <c r="B114" s="153" t="s">
        <v>134</v>
      </c>
      <c r="C114" s="141"/>
      <c r="D114" s="150" t="s">
        <v>135</v>
      </c>
      <c r="E114" s="147"/>
      <c r="F114" s="147"/>
      <c r="G114" s="128">
        <v>21.5</v>
      </c>
      <c r="H114" s="129">
        <v>2</v>
      </c>
      <c r="I114" s="129">
        <v>1.98</v>
      </c>
      <c r="J114" s="129">
        <v>21.33</v>
      </c>
      <c r="K114" s="138">
        <v>158.1</v>
      </c>
      <c r="L114" s="149">
        <v>0</v>
      </c>
      <c r="M114" s="424">
        <v>23528</v>
      </c>
      <c r="N114" s="424">
        <v>1150</v>
      </c>
      <c r="O114" s="424">
        <v>14451</v>
      </c>
      <c r="P114" s="424">
        <v>590</v>
      </c>
      <c r="Q114" s="145">
        <f t="shared" si="8"/>
        <v>20135</v>
      </c>
      <c r="R114" s="140">
        <f t="shared" ref="R114:R177" si="9">ROUND(1/G114*(M114+N114)*12+1/K114*(O114+P114)*12,0)</f>
        <v>14915</v>
      </c>
    </row>
    <row r="115" spans="1:18" s="131" customFormat="1" ht="25.5" x14ac:dyDescent="0.2">
      <c r="A115" s="132">
        <v>108</v>
      </c>
      <c r="B115" s="153" t="s">
        <v>136</v>
      </c>
      <c r="C115" s="141"/>
      <c r="D115" s="150" t="s">
        <v>137</v>
      </c>
      <c r="E115" s="147"/>
      <c r="F115" s="147"/>
      <c r="G115" s="128">
        <v>99.52</v>
      </c>
      <c r="H115" s="129">
        <v>2</v>
      </c>
      <c r="I115" s="129">
        <v>9.31</v>
      </c>
      <c r="J115" s="129">
        <v>21</v>
      </c>
      <c r="K115" s="138">
        <v>459</v>
      </c>
      <c r="L115" s="149">
        <v>0</v>
      </c>
      <c r="M115" s="424">
        <v>23528</v>
      </c>
      <c r="N115" s="424">
        <v>1150</v>
      </c>
      <c r="O115" s="424">
        <v>14451</v>
      </c>
      <c r="P115" s="424">
        <v>590</v>
      </c>
      <c r="Q115" s="145">
        <f t="shared" si="8"/>
        <v>4548</v>
      </c>
      <c r="R115" s="140">
        <f t="shared" si="9"/>
        <v>3369</v>
      </c>
    </row>
    <row r="116" spans="1:18" s="131" customFormat="1" ht="25.5" x14ac:dyDescent="0.2">
      <c r="A116" s="132">
        <v>109</v>
      </c>
      <c r="B116" s="153" t="s">
        <v>138</v>
      </c>
      <c r="C116" s="141"/>
      <c r="D116" s="150" t="s">
        <v>139</v>
      </c>
      <c r="E116" s="147"/>
      <c r="F116" s="147"/>
      <c r="G116" s="128">
        <v>48.21</v>
      </c>
      <c r="H116" s="129">
        <v>2</v>
      </c>
      <c r="I116" s="129">
        <v>4.51</v>
      </c>
      <c r="J116" s="129">
        <v>21</v>
      </c>
      <c r="K116" s="138">
        <v>459</v>
      </c>
      <c r="L116" s="149">
        <v>0</v>
      </c>
      <c r="M116" s="424">
        <v>23528</v>
      </c>
      <c r="N116" s="424">
        <v>1150</v>
      </c>
      <c r="O116" s="424">
        <v>14451</v>
      </c>
      <c r="P116" s="424">
        <v>590</v>
      </c>
      <c r="Q116" s="145">
        <f t="shared" si="8"/>
        <v>8824</v>
      </c>
      <c r="R116" s="140">
        <f t="shared" si="9"/>
        <v>6536</v>
      </c>
    </row>
    <row r="117" spans="1:18" s="131" customFormat="1" ht="25.5" x14ac:dyDescent="0.2">
      <c r="A117" s="132">
        <v>110</v>
      </c>
      <c r="B117" s="153" t="s">
        <v>140</v>
      </c>
      <c r="C117" s="141"/>
      <c r="D117" s="150" t="s">
        <v>141</v>
      </c>
      <c r="E117" s="147"/>
      <c r="F117" s="147"/>
      <c r="G117" s="128">
        <v>57.62</v>
      </c>
      <c r="H117" s="129">
        <v>2</v>
      </c>
      <c r="I117" s="129">
        <v>5.39</v>
      </c>
      <c r="J117" s="129">
        <v>21</v>
      </c>
      <c r="K117" s="138">
        <v>459</v>
      </c>
      <c r="L117" s="149">
        <v>0</v>
      </c>
      <c r="M117" s="424">
        <v>23528</v>
      </c>
      <c r="N117" s="424">
        <v>1150</v>
      </c>
      <c r="O117" s="424">
        <v>14451</v>
      </c>
      <c r="P117" s="424">
        <v>590</v>
      </c>
      <c r="Q117" s="145">
        <f t="shared" si="8"/>
        <v>7470</v>
      </c>
      <c r="R117" s="140">
        <f t="shared" si="9"/>
        <v>5533</v>
      </c>
    </row>
    <row r="118" spans="1:18" s="131" customFormat="1" ht="25.5" x14ac:dyDescent="0.2">
      <c r="A118" s="132">
        <v>111</v>
      </c>
      <c r="B118" s="153" t="s">
        <v>142</v>
      </c>
      <c r="C118" s="141"/>
      <c r="D118" s="150" t="s">
        <v>143</v>
      </c>
      <c r="E118" s="147"/>
      <c r="F118" s="147"/>
      <c r="G118" s="128">
        <v>75.47</v>
      </c>
      <c r="H118" s="129">
        <v>3</v>
      </c>
      <c r="I118" s="129">
        <v>10.59</v>
      </c>
      <c r="J118" s="129">
        <v>21</v>
      </c>
      <c r="K118" s="138">
        <v>459</v>
      </c>
      <c r="L118" s="149">
        <v>0</v>
      </c>
      <c r="M118" s="424">
        <v>23528</v>
      </c>
      <c r="N118" s="424">
        <v>1150</v>
      </c>
      <c r="O118" s="424">
        <v>14451</v>
      </c>
      <c r="P118" s="424">
        <v>590</v>
      </c>
      <c r="Q118" s="145">
        <f t="shared" si="8"/>
        <v>5828</v>
      </c>
      <c r="R118" s="140">
        <f t="shared" si="9"/>
        <v>4317</v>
      </c>
    </row>
    <row r="119" spans="1:18" s="131" customFormat="1" ht="25.5" x14ac:dyDescent="0.2">
      <c r="A119" s="132">
        <v>112</v>
      </c>
      <c r="B119" s="153" t="s">
        <v>144</v>
      </c>
      <c r="C119" s="141" t="s">
        <v>148</v>
      </c>
      <c r="D119" s="150" t="s">
        <v>149</v>
      </c>
      <c r="E119" s="147"/>
      <c r="F119" s="147" t="s">
        <v>147</v>
      </c>
      <c r="G119" s="128">
        <f t="shared" ref="G119:G165" si="10">I119*J119/H119</f>
        <v>11.590384615384616</v>
      </c>
      <c r="H119" s="128">
        <v>52</v>
      </c>
      <c r="I119" s="128">
        <v>30</v>
      </c>
      <c r="J119" s="128">
        <v>20.09</v>
      </c>
      <c r="K119" s="138">
        <v>28.47</v>
      </c>
      <c r="L119" s="149">
        <v>626</v>
      </c>
      <c r="M119" s="424">
        <v>24224</v>
      </c>
      <c r="N119" s="424">
        <v>1850</v>
      </c>
      <c r="O119" s="424">
        <v>14457</v>
      </c>
      <c r="P119" s="424">
        <v>760</v>
      </c>
      <c r="Q119" s="145">
        <f t="shared" si="8"/>
        <v>45728</v>
      </c>
      <c r="R119" s="140">
        <f t="shared" si="9"/>
        <v>33409</v>
      </c>
    </row>
    <row r="120" spans="1:18" s="131" customFormat="1" ht="25.5" x14ac:dyDescent="0.2">
      <c r="A120" s="132">
        <v>113</v>
      </c>
      <c r="B120" s="153" t="s">
        <v>144</v>
      </c>
      <c r="C120" s="141" t="s">
        <v>150</v>
      </c>
      <c r="D120" s="150" t="s">
        <v>151</v>
      </c>
      <c r="E120" s="147"/>
      <c r="F120" s="147" t="s">
        <v>147</v>
      </c>
      <c r="G120" s="128">
        <f t="shared" si="10"/>
        <v>10.045</v>
      </c>
      <c r="H120" s="128">
        <v>52</v>
      </c>
      <c r="I120" s="128">
        <v>26</v>
      </c>
      <c r="J120" s="128">
        <v>20.09</v>
      </c>
      <c r="K120" s="138">
        <v>28.47</v>
      </c>
      <c r="L120" s="149">
        <v>626</v>
      </c>
      <c r="M120" s="424">
        <v>24224</v>
      </c>
      <c r="N120" s="424">
        <v>1850</v>
      </c>
      <c r="O120" s="424">
        <v>14457</v>
      </c>
      <c r="P120" s="424">
        <v>760</v>
      </c>
      <c r="Q120" s="145">
        <f t="shared" si="8"/>
        <v>51336</v>
      </c>
      <c r="R120" s="140">
        <f t="shared" si="9"/>
        <v>37563</v>
      </c>
    </row>
    <row r="121" spans="1:18" s="131" customFormat="1" ht="25.5" x14ac:dyDescent="0.2">
      <c r="A121" s="132">
        <v>114</v>
      </c>
      <c r="B121" s="153" t="s">
        <v>144</v>
      </c>
      <c r="C121" s="141" t="s">
        <v>145</v>
      </c>
      <c r="D121" s="150" t="s">
        <v>146</v>
      </c>
      <c r="E121" s="147"/>
      <c r="F121" s="147" t="s">
        <v>147</v>
      </c>
      <c r="G121" s="128">
        <f>I121*J121/H121</f>
        <v>10.199538461538461</v>
      </c>
      <c r="H121" s="128">
        <v>52</v>
      </c>
      <c r="I121" s="128">
        <v>26.4</v>
      </c>
      <c r="J121" s="128">
        <v>20.09</v>
      </c>
      <c r="K121" s="138">
        <v>28.47</v>
      </c>
      <c r="L121" s="149">
        <v>626</v>
      </c>
      <c r="M121" s="424">
        <v>24224</v>
      </c>
      <c r="N121" s="424">
        <v>1850</v>
      </c>
      <c r="O121" s="424">
        <v>14457</v>
      </c>
      <c r="P121" s="424">
        <v>760</v>
      </c>
      <c r="Q121" s="145">
        <f t="shared" si="8"/>
        <v>50699</v>
      </c>
      <c r="R121" s="140">
        <f t="shared" si="9"/>
        <v>37091</v>
      </c>
    </row>
    <row r="122" spans="1:18" s="131" customFormat="1" ht="25.5" x14ac:dyDescent="0.2">
      <c r="A122" s="132">
        <v>115</v>
      </c>
      <c r="B122" s="153" t="s">
        <v>144</v>
      </c>
      <c r="C122" s="141" t="s">
        <v>152</v>
      </c>
      <c r="D122" s="150" t="s">
        <v>153</v>
      </c>
      <c r="E122" s="147"/>
      <c r="F122" s="147" t="s">
        <v>147</v>
      </c>
      <c r="G122" s="128">
        <f t="shared" si="10"/>
        <v>10.328880434782608</v>
      </c>
      <c r="H122" s="128">
        <v>46</v>
      </c>
      <c r="I122" s="128">
        <v>23.65</v>
      </c>
      <c r="J122" s="128">
        <v>20.09</v>
      </c>
      <c r="K122" s="138">
        <v>28.47</v>
      </c>
      <c r="L122" s="149">
        <v>626</v>
      </c>
      <c r="M122" s="424">
        <v>24224</v>
      </c>
      <c r="N122" s="424">
        <v>1850</v>
      </c>
      <c r="O122" s="424">
        <v>14457</v>
      </c>
      <c r="P122" s="424">
        <v>760</v>
      </c>
      <c r="Q122" s="145">
        <f t="shared" si="8"/>
        <v>50179</v>
      </c>
      <c r="R122" s="140">
        <f t="shared" si="9"/>
        <v>36706</v>
      </c>
    </row>
    <row r="123" spans="1:18" s="131" customFormat="1" ht="25.5" x14ac:dyDescent="0.2">
      <c r="A123" s="132">
        <v>116</v>
      </c>
      <c r="B123" s="153" t="s">
        <v>144</v>
      </c>
      <c r="C123" s="141" t="s">
        <v>982</v>
      </c>
      <c r="D123" s="150" t="s">
        <v>153</v>
      </c>
      <c r="E123" s="147"/>
      <c r="F123" s="147" t="s">
        <v>147</v>
      </c>
      <c r="G123" s="128">
        <f t="shared" si="10"/>
        <v>6.1877200000000006</v>
      </c>
      <c r="H123" s="128">
        <v>25</v>
      </c>
      <c r="I123" s="128">
        <v>7.7</v>
      </c>
      <c r="J123" s="128">
        <v>20.09</v>
      </c>
      <c r="K123" s="148">
        <v>27.91</v>
      </c>
      <c r="L123" s="149">
        <v>626</v>
      </c>
      <c r="M123" s="424">
        <v>24224</v>
      </c>
      <c r="N123" s="424">
        <v>1850</v>
      </c>
      <c r="O123" s="424">
        <v>14457</v>
      </c>
      <c r="P123" s="424">
        <v>760</v>
      </c>
      <c r="Q123" s="145">
        <f t="shared" si="8"/>
        <v>77723</v>
      </c>
      <c r="R123" s="140">
        <f t="shared" si="9"/>
        <v>57109</v>
      </c>
    </row>
    <row r="124" spans="1:18" s="131" customFormat="1" ht="25.5" x14ac:dyDescent="0.2">
      <c r="A124" s="132">
        <v>117</v>
      </c>
      <c r="B124" s="153" t="s">
        <v>144</v>
      </c>
      <c r="C124" s="141" t="s">
        <v>154</v>
      </c>
      <c r="D124" s="150" t="s">
        <v>155</v>
      </c>
      <c r="E124" s="147"/>
      <c r="F124" s="147" t="s">
        <v>156</v>
      </c>
      <c r="G124" s="128">
        <f t="shared" si="10"/>
        <v>9.9948136049192922</v>
      </c>
      <c r="H124" s="128">
        <v>52.04</v>
      </c>
      <c r="I124" s="128">
        <v>25.89</v>
      </c>
      <c r="J124" s="128">
        <v>20.09</v>
      </c>
      <c r="K124" s="138">
        <v>41.4</v>
      </c>
      <c r="L124" s="149">
        <v>626</v>
      </c>
      <c r="M124" s="424">
        <v>24224</v>
      </c>
      <c r="N124" s="424">
        <v>1850</v>
      </c>
      <c r="O124" s="424">
        <v>14457</v>
      </c>
      <c r="P124" s="424">
        <v>760</v>
      </c>
      <c r="Q124" s="145">
        <f t="shared" si="8"/>
        <v>48843</v>
      </c>
      <c r="R124" s="140">
        <f t="shared" si="9"/>
        <v>35716</v>
      </c>
    </row>
    <row r="125" spans="1:18" s="131" customFormat="1" ht="25.5" x14ac:dyDescent="0.2">
      <c r="A125" s="132">
        <v>118</v>
      </c>
      <c r="B125" s="153" t="s">
        <v>144</v>
      </c>
      <c r="C125" s="141" t="s">
        <v>159</v>
      </c>
      <c r="D125" s="150" t="s">
        <v>157</v>
      </c>
      <c r="E125" s="147"/>
      <c r="F125" s="147" t="s">
        <v>158</v>
      </c>
      <c r="G125" s="128">
        <f t="shared" si="10"/>
        <v>10.006395080707149</v>
      </c>
      <c r="H125" s="128">
        <v>52.04</v>
      </c>
      <c r="I125" s="128">
        <v>25.92</v>
      </c>
      <c r="J125" s="128">
        <v>20.09</v>
      </c>
      <c r="K125" s="138">
        <v>41.4</v>
      </c>
      <c r="L125" s="149">
        <v>626</v>
      </c>
      <c r="M125" s="424">
        <v>24224</v>
      </c>
      <c r="N125" s="424">
        <v>1850</v>
      </c>
      <c r="O125" s="424">
        <v>14457</v>
      </c>
      <c r="P125" s="424">
        <v>760</v>
      </c>
      <c r="Q125" s="145">
        <f t="shared" si="8"/>
        <v>48794</v>
      </c>
      <c r="R125" s="140">
        <f t="shared" si="9"/>
        <v>35680</v>
      </c>
    </row>
    <row r="126" spans="1:18" s="131" customFormat="1" ht="25.5" x14ac:dyDescent="0.2">
      <c r="A126" s="132">
        <v>119</v>
      </c>
      <c r="B126" s="153" t="s">
        <v>144</v>
      </c>
      <c r="C126" s="141" t="s">
        <v>160</v>
      </c>
      <c r="D126" s="150" t="s">
        <v>161</v>
      </c>
      <c r="E126" s="147"/>
      <c r="F126" s="147" t="s">
        <v>158</v>
      </c>
      <c r="G126" s="128">
        <f t="shared" si="10"/>
        <v>10.467947368421054</v>
      </c>
      <c r="H126" s="128">
        <v>38</v>
      </c>
      <c r="I126" s="128">
        <v>19.8</v>
      </c>
      <c r="J126" s="128">
        <v>20.09</v>
      </c>
      <c r="K126" s="138">
        <v>41.4</v>
      </c>
      <c r="L126" s="149">
        <v>626</v>
      </c>
      <c r="M126" s="424">
        <v>24224</v>
      </c>
      <c r="N126" s="424">
        <v>1850</v>
      </c>
      <c r="O126" s="424">
        <v>14457</v>
      </c>
      <c r="P126" s="424">
        <v>760</v>
      </c>
      <c r="Q126" s="145">
        <f t="shared" si="8"/>
        <v>46932</v>
      </c>
      <c r="R126" s="140">
        <f t="shared" si="9"/>
        <v>34301</v>
      </c>
    </row>
    <row r="127" spans="1:18" s="131" customFormat="1" ht="25.5" x14ac:dyDescent="0.2">
      <c r="A127" s="132">
        <v>120</v>
      </c>
      <c r="B127" s="153" t="s">
        <v>144</v>
      </c>
      <c r="C127" s="141" t="s">
        <v>986</v>
      </c>
      <c r="D127" s="150" t="s">
        <v>161</v>
      </c>
      <c r="E127" s="147"/>
      <c r="F127" s="147" t="s">
        <v>158</v>
      </c>
      <c r="G127" s="128">
        <f t="shared" si="10"/>
        <v>11.982847916666666</v>
      </c>
      <c r="H127" s="128">
        <v>48</v>
      </c>
      <c r="I127" s="128">
        <v>28.63</v>
      </c>
      <c r="J127" s="128">
        <v>20.09</v>
      </c>
      <c r="K127" s="148">
        <v>40.590000000000003</v>
      </c>
      <c r="L127" s="149">
        <v>626</v>
      </c>
      <c r="M127" s="424">
        <v>24224</v>
      </c>
      <c r="N127" s="424">
        <v>1850</v>
      </c>
      <c r="O127" s="424">
        <v>14457</v>
      </c>
      <c r="P127" s="424">
        <v>760</v>
      </c>
      <c r="Q127" s="145">
        <f t="shared" si="8"/>
        <v>41950</v>
      </c>
      <c r="R127" s="140">
        <f t="shared" si="9"/>
        <v>30610</v>
      </c>
    </row>
    <row r="128" spans="1:18" s="131" customFormat="1" ht="25.5" x14ac:dyDescent="0.2">
      <c r="A128" s="132">
        <v>121</v>
      </c>
      <c r="B128" s="153" t="s">
        <v>144</v>
      </c>
      <c r="C128" s="141" t="s">
        <v>162</v>
      </c>
      <c r="D128" s="150" t="s">
        <v>163</v>
      </c>
      <c r="E128" s="147" t="s">
        <v>164</v>
      </c>
      <c r="F128" s="147" t="s">
        <v>165</v>
      </c>
      <c r="G128" s="128">
        <f t="shared" si="10"/>
        <v>10.742628887942054</v>
      </c>
      <c r="H128" s="128">
        <v>46.94</v>
      </c>
      <c r="I128" s="128">
        <v>25.1</v>
      </c>
      <c r="J128" s="128">
        <v>20.09</v>
      </c>
      <c r="K128" s="138">
        <v>43.29</v>
      </c>
      <c r="L128" s="149">
        <v>626</v>
      </c>
      <c r="M128" s="424">
        <v>24224</v>
      </c>
      <c r="N128" s="424">
        <v>1850</v>
      </c>
      <c r="O128" s="424">
        <v>14457</v>
      </c>
      <c r="P128" s="424">
        <v>760</v>
      </c>
      <c r="Q128" s="145">
        <f t="shared" si="8"/>
        <v>45640</v>
      </c>
      <c r="R128" s="140">
        <f t="shared" si="9"/>
        <v>33344</v>
      </c>
    </row>
    <row r="129" spans="1:18" s="131" customFormat="1" ht="25.5" x14ac:dyDescent="0.2">
      <c r="A129" s="132">
        <v>122</v>
      </c>
      <c r="B129" s="153" t="s">
        <v>144</v>
      </c>
      <c r="C129" s="141" t="s">
        <v>166</v>
      </c>
      <c r="D129" s="150" t="s">
        <v>167</v>
      </c>
      <c r="E129" s="147"/>
      <c r="F129" s="147" t="s">
        <v>158</v>
      </c>
      <c r="G129" s="128">
        <f t="shared" si="10"/>
        <v>10.748149999999999</v>
      </c>
      <c r="H129" s="128">
        <v>38</v>
      </c>
      <c r="I129" s="128">
        <v>20.329999999999998</v>
      </c>
      <c r="J129" s="128">
        <v>20.09</v>
      </c>
      <c r="K129" s="138">
        <v>41.4</v>
      </c>
      <c r="L129" s="149">
        <v>626</v>
      </c>
      <c r="M129" s="424">
        <v>24224</v>
      </c>
      <c r="N129" s="424">
        <v>1850</v>
      </c>
      <c r="O129" s="424">
        <v>14457</v>
      </c>
      <c r="P129" s="424">
        <v>760</v>
      </c>
      <c r="Q129" s="145">
        <f t="shared" si="8"/>
        <v>45881</v>
      </c>
      <c r="R129" s="140">
        <f t="shared" si="9"/>
        <v>33522</v>
      </c>
    </row>
    <row r="130" spans="1:18" s="131" customFormat="1" ht="25.5" x14ac:dyDescent="0.2">
      <c r="A130" s="132">
        <v>123</v>
      </c>
      <c r="B130" s="153" t="s">
        <v>144</v>
      </c>
      <c r="C130" s="141" t="s">
        <v>168</v>
      </c>
      <c r="D130" s="150" t="s">
        <v>169</v>
      </c>
      <c r="E130" s="147"/>
      <c r="F130" s="147" t="s">
        <v>158</v>
      </c>
      <c r="G130" s="128">
        <f t="shared" si="10"/>
        <v>10.523333333333333</v>
      </c>
      <c r="H130" s="128">
        <v>42</v>
      </c>
      <c r="I130" s="128">
        <v>22</v>
      </c>
      <c r="J130" s="128">
        <v>20.09</v>
      </c>
      <c r="K130" s="138">
        <v>41.4</v>
      </c>
      <c r="L130" s="149">
        <v>626</v>
      </c>
      <c r="M130" s="424">
        <v>24224</v>
      </c>
      <c r="N130" s="424">
        <v>1850</v>
      </c>
      <c r="O130" s="424">
        <v>14457</v>
      </c>
      <c r="P130" s="424">
        <v>760</v>
      </c>
      <c r="Q130" s="145">
        <f t="shared" si="8"/>
        <v>46720</v>
      </c>
      <c r="R130" s="140">
        <f t="shared" si="9"/>
        <v>34144</v>
      </c>
    </row>
    <row r="131" spans="1:18" s="131" customFormat="1" ht="25.5" x14ac:dyDescent="0.2">
      <c r="A131" s="132">
        <v>124</v>
      </c>
      <c r="B131" s="153" t="s">
        <v>144</v>
      </c>
      <c r="C131" s="141" t="s">
        <v>1048</v>
      </c>
      <c r="D131" s="150" t="s">
        <v>404</v>
      </c>
      <c r="E131" s="147"/>
      <c r="F131" s="147" t="s">
        <v>158</v>
      </c>
      <c r="G131" s="128">
        <f t="shared" si="10"/>
        <v>10.802560416666665</v>
      </c>
      <c r="H131" s="128">
        <v>48</v>
      </c>
      <c r="I131" s="128">
        <v>25.81</v>
      </c>
      <c r="J131" s="128">
        <v>20.09</v>
      </c>
      <c r="K131" s="148">
        <v>40.590000000000003</v>
      </c>
      <c r="L131" s="149">
        <v>626</v>
      </c>
      <c r="M131" s="424">
        <v>24224</v>
      </c>
      <c r="N131" s="424">
        <v>1850</v>
      </c>
      <c r="O131" s="424">
        <v>14457</v>
      </c>
      <c r="P131" s="424">
        <v>760</v>
      </c>
      <c r="Q131" s="145">
        <f>SUM(R131,ROUND(R131*35%,0),L131)</f>
        <v>45801</v>
      </c>
      <c r="R131" s="140">
        <f t="shared" si="9"/>
        <v>33463</v>
      </c>
    </row>
    <row r="132" spans="1:18" s="131" customFormat="1" ht="25.5" x14ac:dyDescent="0.2">
      <c r="A132" s="132">
        <v>125</v>
      </c>
      <c r="B132" s="153" t="s">
        <v>144</v>
      </c>
      <c r="C132" s="141" t="s">
        <v>987</v>
      </c>
      <c r="D132" s="150" t="s">
        <v>169</v>
      </c>
      <c r="E132" s="147"/>
      <c r="F132" s="147" t="s">
        <v>158</v>
      </c>
      <c r="G132" s="128">
        <f t="shared" si="10"/>
        <v>10.463541666666666</v>
      </c>
      <c r="H132" s="128">
        <v>48</v>
      </c>
      <c r="I132" s="128">
        <v>25</v>
      </c>
      <c r="J132" s="128">
        <v>20.09</v>
      </c>
      <c r="K132" s="148">
        <v>40.590000000000003</v>
      </c>
      <c r="L132" s="149">
        <v>626</v>
      </c>
      <c r="M132" s="424">
        <v>24224</v>
      </c>
      <c r="N132" s="424">
        <v>1850</v>
      </c>
      <c r="O132" s="424">
        <v>14457</v>
      </c>
      <c r="P132" s="424">
        <v>760</v>
      </c>
      <c r="Q132" s="145">
        <f t="shared" si="8"/>
        <v>47067</v>
      </c>
      <c r="R132" s="140">
        <f t="shared" si="9"/>
        <v>34401</v>
      </c>
    </row>
    <row r="133" spans="1:18" s="131" customFormat="1" ht="25.5" x14ac:dyDescent="0.2">
      <c r="A133" s="132">
        <v>126</v>
      </c>
      <c r="B133" s="153" t="s">
        <v>144</v>
      </c>
      <c r="C133" s="141" t="s">
        <v>170</v>
      </c>
      <c r="D133" s="150" t="s">
        <v>167</v>
      </c>
      <c r="E133" s="147"/>
      <c r="F133" s="147" t="s">
        <v>158</v>
      </c>
      <c r="G133" s="128">
        <f t="shared" si="10"/>
        <v>10.503576086956523</v>
      </c>
      <c r="H133" s="128">
        <v>46</v>
      </c>
      <c r="I133" s="128">
        <v>24.05</v>
      </c>
      <c r="J133" s="128">
        <v>20.09</v>
      </c>
      <c r="K133" s="138">
        <v>41.4</v>
      </c>
      <c r="L133" s="149">
        <v>626</v>
      </c>
      <c r="M133" s="424">
        <v>24224</v>
      </c>
      <c r="N133" s="424">
        <v>1850</v>
      </c>
      <c r="O133" s="424">
        <v>14457</v>
      </c>
      <c r="P133" s="424">
        <v>760</v>
      </c>
      <c r="Q133" s="145">
        <f t="shared" si="8"/>
        <v>46795</v>
      </c>
      <c r="R133" s="140">
        <f t="shared" si="9"/>
        <v>34199</v>
      </c>
    </row>
    <row r="134" spans="1:18" s="131" customFormat="1" ht="25.5" x14ac:dyDescent="0.2">
      <c r="A134" s="132">
        <v>127</v>
      </c>
      <c r="B134" s="153" t="s">
        <v>144</v>
      </c>
      <c r="C134" s="141" t="s">
        <v>172</v>
      </c>
      <c r="D134" s="150" t="s">
        <v>173</v>
      </c>
      <c r="E134" s="147"/>
      <c r="F134" s="147" t="s">
        <v>158</v>
      </c>
      <c r="G134" s="128">
        <f t="shared" si="10"/>
        <v>10.045</v>
      </c>
      <c r="H134" s="128">
        <v>48</v>
      </c>
      <c r="I134" s="128">
        <v>24</v>
      </c>
      <c r="J134" s="128">
        <v>20.09</v>
      </c>
      <c r="K134" s="138">
        <v>41.4</v>
      </c>
      <c r="L134" s="149">
        <v>626</v>
      </c>
      <c r="M134" s="424">
        <v>24224</v>
      </c>
      <c r="N134" s="424">
        <v>1850</v>
      </c>
      <c r="O134" s="424">
        <v>14457</v>
      </c>
      <c r="P134" s="424">
        <v>760</v>
      </c>
      <c r="Q134" s="145">
        <f t="shared" si="8"/>
        <v>48631</v>
      </c>
      <c r="R134" s="140">
        <f t="shared" si="9"/>
        <v>35559</v>
      </c>
    </row>
    <row r="135" spans="1:18" s="131" customFormat="1" ht="25.5" x14ac:dyDescent="0.2">
      <c r="A135" s="132">
        <v>128</v>
      </c>
      <c r="B135" s="153" t="s">
        <v>144</v>
      </c>
      <c r="C135" s="141" t="s">
        <v>174</v>
      </c>
      <c r="D135" s="150" t="s">
        <v>175</v>
      </c>
      <c r="E135" s="147"/>
      <c r="F135" s="147" t="s">
        <v>158</v>
      </c>
      <c r="G135" s="128">
        <f>I135*J135/H135</f>
        <v>9.9183456521739135</v>
      </c>
      <c r="H135" s="128">
        <v>46</v>
      </c>
      <c r="I135" s="128">
        <v>22.71</v>
      </c>
      <c r="J135" s="128">
        <v>20.09</v>
      </c>
      <c r="K135" s="138">
        <v>41.4</v>
      </c>
      <c r="L135" s="149">
        <v>626</v>
      </c>
      <c r="M135" s="424">
        <v>24224</v>
      </c>
      <c r="N135" s="424">
        <v>1850</v>
      </c>
      <c r="O135" s="424">
        <v>14457</v>
      </c>
      <c r="P135" s="424">
        <v>760</v>
      </c>
      <c r="Q135" s="145">
        <f t="shared" si="8"/>
        <v>49168</v>
      </c>
      <c r="R135" s="140">
        <f t="shared" si="9"/>
        <v>35957</v>
      </c>
    </row>
    <row r="136" spans="1:18" s="131" customFormat="1" ht="38.25" x14ac:dyDescent="0.2">
      <c r="A136" s="132">
        <v>129</v>
      </c>
      <c r="B136" s="153" t="s">
        <v>144</v>
      </c>
      <c r="C136" s="141" t="s">
        <v>176</v>
      </c>
      <c r="D136" s="150" t="s">
        <v>177</v>
      </c>
      <c r="E136" s="147"/>
      <c r="F136" s="147" t="s">
        <v>158</v>
      </c>
      <c r="G136" s="128">
        <f t="shared" si="10"/>
        <v>10.898825</v>
      </c>
      <c r="H136" s="128">
        <v>48</v>
      </c>
      <c r="I136" s="128">
        <v>26.04</v>
      </c>
      <c r="J136" s="128">
        <v>20.09</v>
      </c>
      <c r="K136" s="138">
        <v>41.4</v>
      </c>
      <c r="L136" s="149">
        <v>626</v>
      </c>
      <c r="M136" s="424">
        <v>24224</v>
      </c>
      <c r="N136" s="424">
        <v>1850</v>
      </c>
      <c r="O136" s="424">
        <v>14457</v>
      </c>
      <c r="P136" s="424">
        <v>760</v>
      </c>
      <c r="Q136" s="145">
        <f t="shared" si="8"/>
        <v>45337</v>
      </c>
      <c r="R136" s="140">
        <f t="shared" si="9"/>
        <v>33119</v>
      </c>
    </row>
    <row r="137" spans="1:18" s="131" customFormat="1" ht="25.5" x14ac:dyDescent="0.2">
      <c r="A137" s="132">
        <v>130</v>
      </c>
      <c r="B137" s="153" t="s">
        <v>144</v>
      </c>
      <c r="C137" s="141" t="s">
        <v>178</v>
      </c>
      <c r="D137" s="150" t="s">
        <v>179</v>
      </c>
      <c r="E137" s="147"/>
      <c r="F137" s="147" t="s">
        <v>180</v>
      </c>
      <c r="G137" s="128">
        <f>I137*J137/H137</f>
        <v>10.803428096732507</v>
      </c>
      <c r="H137" s="128">
        <v>54.17</v>
      </c>
      <c r="I137" s="128">
        <v>29.13</v>
      </c>
      <c r="J137" s="128">
        <v>20.09</v>
      </c>
      <c r="K137" s="138">
        <v>33.24</v>
      </c>
      <c r="L137" s="149">
        <v>626</v>
      </c>
      <c r="M137" s="424">
        <v>24224</v>
      </c>
      <c r="N137" s="424">
        <v>1850</v>
      </c>
      <c r="O137" s="424">
        <v>14457</v>
      </c>
      <c r="P137" s="424">
        <v>760</v>
      </c>
      <c r="Q137" s="145">
        <f t="shared" ref="Q137:Q200" si="11">SUM(R137,ROUND(R137*35%,0),L137)</f>
        <v>47140</v>
      </c>
      <c r="R137" s="140">
        <f t="shared" si="9"/>
        <v>34455</v>
      </c>
    </row>
    <row r="138" spans="1:18" s="131" customFormat="1" ht="25.5" x14ac:dyDescent="0.2">
      <c r="A138" s="132">
        <v>131</v>
      </c>
      <c r="B138" s="153" t="s">
        <v>144</v>
      </c>
      <c r="C138" s="141" t="s">
        <v>182</v>
      </c>
      <c r="D138" s="150" t="s">
        <v>181</v>
      </c>
      <c r="E138" s="147"/>
      <c r="F138" s="147" t="s">
        <v>180</v>
      </c>
      <c r="G138" s="128">
        <f t="shared" si="10"/>
        <v>9.4710000000000001</v>
      </c>
      <c r="H138" s="128">
        <v>42</v>
      </c>
      <c r="I138" s="128">
        <v>19.8</v>
      </c>
      <c r="J138" s="128">
        <v>20.09</v>
      </c>
      <c r="K138" s="138">
        <v>33.24</v>
      </c>
      <c r="L138" s="149">
        <v>626</v>
      </c>
      <c r="M138" s="424">
        <v>24224</v>
      </c>
      <c r="N138" s="424">
        <v>1850</v>
      </c>
      <c r="O138" s="424">
        <v>14457</v>
      </c>
      <c r="P138" s="424">
        <v>760</v>
      </c>
      <c r="Q138" s="145">
        <f t="shared" si="11"/>
        <v>52642</v>
      </c>
      <c r="R138" s="140">
        <f t="shared" si="9"/>
        <v>38530</v>
      </c>
    </row>
    <row r="139" spans="1:18" s="131" customFormat="1" ht="25.5" x14ac:dyDescent="0.2">
      <c r="A139" s="132">
        <v>132</v>
      </c>
      <c r="B139" s="153" t="s">
        <v>144</v>
      </c>
      <c r="C139" s="141" t="s">
        <v>183</v>
      </c>
      <c r="D139" s="150" t="s">
        <v>184</v>
      </c>
      <c r="E139" s="147"/>
      <c r="F139" s="147" t="s">
        <v>158</v>
      </c>
      <c r="G139" s="128">
        <f>I139*J139/H139</f>
        <v>10.736988888888888</v>
      </c>
      <c r="H139" s="128">
        <v>36</v>
      </c>
      <c r="I139" s="128">
        <v>19.239999999999998</v>
      </c>
      <c r="J139" s="128">
        <v>20.09</v>
      </c>
      <c r="K139" s="138">
        <v>41.4</v>
      </c>
      <c r="L139" s="149">
        <v>626</v>
      </c>
      <c r="M139" s="424">
        <v>24224</v>
      </c>
      <c r="N139" s="424">
        <v>1850</v>
      </c>
      <c r="O139" s="424">
        <v>14457</v>
      </c>
      <c r="P139" s="424">
        <v>760</v>
      </c>
      <c r="Q139" s="145">
        <f t="shared" si="11"/>
        <v>45921</v>
      </c>
      <c r="R139" s="140">
        <f t="shared" si="9"/>
        <v>33552</v>
      </c>
    </row>
    <row r="140" spans="1:18" s="131" customFormat="1" ht="25.5" x14ac:dyDescent="0.2">
      <c r="A140" s="132">
        <v>133</v>
      </c>
      <c r="B140" s="153" t="s">
        <v>144</v>
      </c>
      <c r="C140" s="141" t="s">
        <v>1049</v>
      </c>
      <c r="D140" s="150" t="s">
        <v>185</v>
      </c>
      <c r="E140" s="147"/>
      <c r="F140" s="147" t="s">
        <v>158</v>
      </c>
      <c r="G140" s="128">
        <f t="shared" si="10"/>
        <v>11.0495</v>
      </c>
      <c r="H140" s="128">
        <v>44</v>
      </c>
      <c r="I140" s="128">
        <v>24.2</v>
      </c>
      <c r="J140" s="128">
        <v>20.09</v>
      </c>
      <c r="K140" s="138">
        <v>41.4</v>
      </c>
      <c r="L140" s="149">
        <v>626</v>
      </c>
      <c r="M140" s="424">
        <v>24224</v>
      </c>
      <c r="N140" s="424">
        <v>1850</v>
      </c>
      <c r="O140" s="424">
        <v>14457</v>
      </c>
      <c r="P140" s="424">
        <v>760</v>
      </c>
      <c r="Q140" s="145">
        <f t="shared" si="11"/>
        <v>44809</v>
      </c>
      <c r="R140" s="140">
        <f t="shared" si="9"/>
        <v>32728</v>
      </c>
    </row>
    <row r="141" spans="1:18" s="131" customFormat="1" ht="25.5" x14ac:dyDescent="0.2">
      <c r="A141" s="132">
        <v>134</v>
      </c>
      <c r="B141" s="153" t="s">
        <v>144</v>
      </c>
      <c r="C141" s="141" t="s">
        <v>186</v>
      </c>
      <c r="D141" s="150" t="s">
        <v>187</v>
      </c>
      <c r="E141" s="147"/>
      <c r="F141" s="147" t="s">
        <v>158</v>
      </c>
      <c r="G141" s="128">
        <f t="shared" si="10"/>
        <v>10.659290384615385</v>
      </c>
      <c r="H141" s="128">
        <v>52</v>
      </c>
      <c r="I141" s="128">
        <v>27.59</v>
      </c>
      <c r="J141" s="128">
        <v>20.09</v>
      </c>
      <c r="K141" s="138">
        <v>41.4</v>
      </c>
      <c r="L141" s="149">
        <v>626</v>
      </c>
      <c r="M141" s="424">
        <v>24224</v>
      </c>
      <c r="N141" s="424">
        <v>1850</v>
      </c>
      <c r="O141" s="424">
        <v>14457</v>
      </c>
      <c r="P141" s="424">
        <v>760</v>
      </c>
      <c r="Q141" s="145">
        <f t="shared" si="11"/>
        <v>46207</v>
      </c>
      <c r="R141" s="140">
        <f t="shared" si="9"/>
        <v>33764</v>
      </c>
    </row>
    <row r="142" spans="1:18" s="131" customFormat="1" ht="25.5" x14ac:dyDescent="0.2">
      <c r="A142" s="132">
        <v>135</v>
      </c>
      <c r="B142" s="153" t="s">
        <v>144</v>
      </c>
      <c r="C142" s="141" t="s">
        <v>1050</v>
      </c>
      <c r="D142" s="150" t="s">
        <v>189</v>
      </c>
      <c r="E142" s="147"/>
      <c r="F142" s="147" t="s">
        <v>158</v>
      </c>
      <c r="G142" s="128">
        <f>I142*J142/H142</f>
        <v>10.590299999999999</v>
      </c>
      <c r="H142" s="128">
        <v>42</v>
      </c>
      <c r="I142" s="128">
        <v>22.14</v>
      </c>
      <c r="J142" s="128">
        <v>20.09</v>
      </c>
      <c r="K142" s="138">
        <v>41.4</v>
      </c>
      <c r="L142" s="149">
        <v>626</v>
      </c>
      <c r="M142" s="424">
        <v>24224</v>
      </c>
      <c r="N142" s="424">
        <v>1850</v>
      </c>
      <c r="O142" s="424">
        <v>14457</v>
      </c>
      <c r="P142" s="424">
        <v>760</v>
      </c>
      <c r="Q142" s="145">
        <f>SUM(R142,ROUND(R142*35%,0),L142)</f>
        <v>46465</v>
      </c>
      <c r="R142" s="140">
        <f t="shared" si="9"/>
        <v>33955</v>
      </c>
    </row>
    <row r="143" spans="1:18" s="131" customFormat="1" ht="25.5" x14ac:dyDescent="0.2">
      <c r="A143" s="132">
        <v>136</v>
      </c>
      <c r="B143" s="153" t="s">
        <v>144</v>
      </c>
      <c r="C143" s="141" t="s">
        <v>188</v>
      </c>
      <c r="D143" s="150" t="s">
        <v>189</v>
      </c>
      <c r="E143" s="147"/>
      <c r="F143" s="147" t="s">
        <v>158</v>
      </c>
      <c r="G143" s="128">
        <f>I143*J143/H143</f>
        <v>10.236333333333333</v>
      </c>
      <c r="H143" s="128">
        <v>42</v>
      </c>
      <c r="I143" s="128">
        <v>21.4</v>
      </c>
      <c r="J143" s="128">
        <v>20.09</v>
      </c>
      <c r="K143" s="138">
        <v>41.4</v>
      </c>
      <c r="L143" s="149">
        <v>626</v>
      </c>
      <c r="M143" s="424">
        <v>24224</v>
      </c>
      <c r="N143" s="424">
        <v>1850</v>
      </c>
      <c r="O143" s="424">
        <v>14457</v>
      </c>
      <c r="P143" s="424">
        <v>760</v>
      </c>
      <c r="Q143" s="145">
        <f t="shared" si="11"/>
        <v>47845</v>
      </c>
      <c r="R143" s="140">
        <f t="shared" si="9"/>
        <v>34977</v>
      </c>
    </row>
    <row r="144" spans="1:18" s="131" customFormat="1" ht="25.5" x14ac:dyDescent="0.2">
      <c r="A144" s="132">
        <v>137</v>
      </c>
      <c r="B144" s="153" t="s">
        <v>144</v>
      </c>
      <c r="C144" s="141" t="s">
        <v>190</v>
      </c>
      <c r="D144" s="150" t="s">
        <v>191</v>
      </c>
      <c r="E144" s="147"/>
      <c r="F144" s="147" t="s">
        <v>171</v>
      </c>
      <c r="G144" s="128">
        <f t="shared" si="10"/>
        <v>10.215328260869565</v>
      </c>
      <c r="H144" s="128">
        <v>46</v>
      </c>
      <c r="I144" s="128">
        <v>23.39</v>
      </c>
      <c r="J144" s="128">
        <v>20.09</v>
      </c>
      <c r="K144" s="138">
        <v>41.4</v>
      </c>
      <c r="L144" s="149">
        <v>626</v>
      </c>
      <c r="M144" s="424">
        <v>24224</v>
      </c>
      <c r="N144" s="424">
        <v>1850</v>
      </c>
      <c r="O144" s="424">
        <v>14457</v>
      </c>
      <c r="P144" s="424">
        <v>760</v>
      </c>
      <c r="Q144" s="145">
        <f t="shared" si="11"/>
        <v>47930</v>
      </c>
      <c r="R144" s="140">
        <f t="shared" si="9"/>
        <v>35040</v>
      </c>
    </row>
    <row r="145" spans="1:18" s="131" customFormat="1" ht="25.5" x14ac:dyDescent="0.2">
      <c r="A145" s="132">
        <v>138</v>
      </c>
      <c r="B145" s="153" t="s">
        <v>144</v>
      </c>
      <c r="C145" s="141" t="s">
        <v>984</v>
      </c>
      <c r="D145" s="150" t="s">
        <v>191</v>
      </c>
      <c r="E145" s="147"/>
      <c r="F145" s="147" t="s">
        <v>171</v>
      </c>
      <c r="G145" s="128">
        <f t="shared" si="10"/>
        <v>10.357699846272098</v>
      </c>
      <c r="H145" s="128">
        <v>52.04</v>
      </c>
      <c r="I145" s="128">
        <v>26.83</v>
      </c>
      <c r="J145" s="128">
        <v>20.09</v>
      </c>
      <c r="K145" s="148">
        <v>40.590000000000003</v>
      </c>
      <c r="L145" s="149">
        <v>626</v>
      </c>
      <c r="M145" s="424">
        <v>24224</v>
      </c>
      <c r="N145" s="424">
        <v>1850</v>
      </c>
      <c r="O145" s="424">
        <v>14457</v>
      </c>
      <c r="P145" s="424">
        <v>760</v>
      </c>
      <c r="Q145" s="145">
        <f t="shared" si="11"/>
        <v>47480</v>
      </c>
      <c r="R145" s="140">
        <f t="shared" si="9"/>
        <v>34707</v>
      </c>
    </row>
    <row r="146" spans="1:18" s="131" customFormat="1" ht="25.5" x14ac:dyDescent="0.2">
      <c r="A146" s="132">
        <v>139</v>
      </c>
      <c r="B146" s="153" t="s">
        <v>144</v>
      </c>
      <c r="C146" s="141" t="s">
        <v>192</v>
      </c>
      <c r="D146" s="150" t="s">
        <v>193</v>
      </c>
      <c r="E146" s="147"/>
      <c r="F146" s="147" t="s">
        <v>171</v>
      </c>
      <c r="G146" s="128">
        <f t="shared" si="10"/>
        <v>10.585884615384616</v>
      </c>
      <c r="H146" s="128">
        <v>52</v>
      </c>
      <c r="I146" s="128">
        <v>27.4</v>
      </c>
      <c r="J146" s="128">
        <v>20.09</v>
      </c>
      <c r="K146" s="138">
        <v>41.4</v>
      </c>
      <c r="L146" s="149">
        <v>626</v>
      </c>
      <c r="M146" s="424">
        <v>24224</v>
      </c>
      <c r="N146" s="424">
        <v>1850</v>
      </c>
      <c r="O146" s="424">
        <v>14457</v>
      </c>
      <c r="P146" s="424">
        <v>760</v>
      </c>
      <c r="Q146" s="145">
        <f t="shared" si="11"/>
        <v>46483</v>
      </c>
      <c r="R146" s="140">
        <f t="shared" si="9"/>
        <v>33968</v>
      </c>
    </row>
    <row r="147" spans="1:18" s="131" customFormat="1" ht="25.5" x14ac:dyDescent="0.2">
      <c r="A147" s="132">
        <v>140</v>
      </c>
      <c r="B147" s="153" t="s">
        <v>144</v>
      </c>
      <c r="C147" s="141" t="s">
        <v>985</v>
      </c>
      <c r="D147" s="150" t="s">
        <v>193</v>
      </c>
      <c r="E147" s="147"/>
      <c r="F147" s="147" t="s">
        <v>171</v>
      </c>
      <c r="G147" s="128">
        <f t="shared" si="10"/>
        <v>10.527561491160645</v>
      </c>
      <c r="H147" s="128">
        <v>52.04</v>
      </c>
      <c r="I147" s="128">
        <v>27.27</v>
      </c>
      <c r="J147" s="128">
        <v>20.09</v>
      </c>
      <c r="K147" s="148">
        <v>40.590000000000003</v>
      </c>
      <c r="L147" s="149">
        <v>626</v>
      </c>
      <c r="M147" s="424">
        <v>24224</v>
      </c>
      <c r="N147" s="424">
        <v>1850</v>
      </c>
      <c r="O147" s="424">
        <v>14457</v>
      </c>
      <c r="P147" s="424">
        <v>760</v>
      </c>
      <c r="Q147" s="145">
        <f t="shared" si="11"/>
        <v>46823</v>
      </c>
      <c r="R147" s="140">
        <f t="shared" si="9"/>
        <v>34220</v>
      </c>
    </row>
    <row r="148" spans="1:18" s="131" customFormat="1" ht="25.5" x14ac:dyDescent="0.2">
      <c r="A148" s="132">
        <v>141</v>
      </c>
      <c r="B148" s="153" t="s">
        <v>144</v>
      </c>
      <c r="C148" s="141" t="s">
        <v>194</v>
      </c>
      <c r="D148" s="150" t="s">
        <v>195</v>
      </c>
      <c r="E148" s="147"/>
      <c r="F148" s="147" t="s">
        <v>158</v>
      </c>
      <c r="G148" s="128">
        <f t="shared" si="10"/>
        <v>10.128708333333332</v>
      </c>
      <c r="H148" s="128">
        <v>36</v>
      </c>
      <c r="I148" s="128">
        <v>18.149999999999999</v>
      </c>
      <c r="J148" s="128">
        <v>20.09</v>
      </c>
      <c r="K148" s="138">
        <v>41.4</v>
      </c>
      <c r="L148" s="149">
        <v>626</v>
      </c>
      <c r="M148" s="424">
        <v>24224</v>
      </c>
      <c r="N148" s="424">
        <v>1850</v>
      </c>
      <c r="O148" s="424">
        <v>14457</v>
      </c>
      <c r="P148" s="424">
        <v>760</v>
      </c>
      <c r="Q148" s="145">
        <f t="shared" si="11"/>
        <v>48284</v>
      </c>
      <c r="R148" s="140">
        <f t="shared" si="9"/>
        <v>35302</v>
      </c>
    </row>
    <row r="149" spans="1:18" s="131" customFormat="1" ht="25.5" x14ac:dyDescent="0.2">
      <c r="A149" s="132">
        <v>142</v>
      </c>
      <c r="B149" s="153" t="s">
        <v>144</v>
      </c>
      <c r="C149" s="141" t="s">
        <v>196</v>
      </c>
      <c r="D149" s="150" t="s">
        <v>197</v>
      </c>
      <c r="E149" s="147"/>
      <c r="F149" s="147" t="s">
        <v>158</v>
      </c>
      <c r="G149" s="128">
        <f t="shared" si="10"/>
        <v>10.686170212765957</v>
      </c>
      <c r="H149" s="128">
        <v>47</v>
      </c>
      <c r="I149" s="128">
        <v>25</v>
      </c>
      <c r="J149" s="128">
        <v>20.09</v>
      </c>
      <c r="K149" s="138">
        <v>41.4</v>
      </c>
      <c r="L149" s="149">
        <v>626</v>
      </c>
      <c r="M149" s="424">
        <v>24224</v>
      </c>
      <c r="N149" s="424">
        <v>1850</v>
      </c>
      <c r="O149" s="424">
        <v>14457</v>
      </c>
      <c r="P149" s="424">
        <v>760</v>
      </c>
      <c r="Q149" s="145">
        <f t="shared" si="11"/>
        <v>46108</v>
      </c>
      <c r="R149" s="140">
        <f t="shared" si="9"/>
        <v>33690</v>
      </c>
    </row>
    <row r="150" spans="1:18" s="131" customFormat="1" ht="25.5" x14ac:dyDescent="0.2">
      <c r="A150" s="132">
        <v>143</v>
      </c>
      <c r="B150" s="153" t="s">
        <v>144</v>
      </c>
      <c r="C150" s="141" t="s">
        <v>1051</v>
      </c>
      <c r="D150" s="150" t="s">
        <v>197</v>
      </c>
      <c r="E150" s="147"/>
      <c r="F150" s="147" t="s">
        <v>158</v>
      </c>
      <c r="G150" s="128">
        <f>I150*J150/H150</f>
        <v>10.404055319148936</v>
      </c>
      <c r="H150" s="128">
        <v>47</v>
      </c>
      <c r="I150" s="128">
        <v>24.34</v>
      </c>
      <c r="J150" s="128">
        <v>20.09</v>
      </c>
      <c r="K150" s="138">
        <v>41.4</v>
      </c>
      <c r="L150" s="149">
        <v>626</v>
      </c>
      <c r="M150" s="424">
        <v>24224</v>
      </c>
      <c r="N150" s="424">
        <v>1850</v>
      </c>
      <c r="O150" s="424">
        <v>14457</v>
      </c>
      <c r="P150" s="424">
        <v>760</v>
      </c>
      <c r="Q150" s="145">
        <f>SUM(R150,ROUND(R150*35%,0),L150)</f>
        <v>47179</v>
      </c>
      <c r="R150" s="140">
        <f t="shared" si="9"/>
        <v>34484</v>
      </c>
    </row>
    <row r="151" spans="1:18" s="131" customFormat="1" ht="25.5" x14ac:dyDescent="0.2">
      <c r="A151" s="132">
        <v>144</v>
      </c>
      <c r="B151" s="153" t="s">
        <v>144</v>
      </c>
      <c r="C151" s="141" t="s">
        <v>198</v>
      </c>
      <c r="D151" s="150" t="s">
        <v>199</v>
      </c>
      <c r="E151" s="147"/>
      <c r="F151" s="147" t="s">
        <v>158</v>
      </c>
      <c r="G151" s="128">
        <f t="shared" si="10"/>
        <v>10.497024999999999</v>
      </c>
      <c r="H151" s="128">
        <v>40</v>
      </c>
      <c r="I151" s="128">
        <v>20.9</v>
      </c>
      <c r="J151" s="128">
        <v>20.09</v>
      </c>
      <c r="K151" s="138">
        <v>41.4</v>
      </c>
      <c r="L151" s="149">
        <v>626</v>
      </c>
      <c r="M151" s="424">
        <v>24224</v>
      </c>
      <c r="N151" s="424">
        <v>1850</v>
      </c>
      <c r="O151" s="424">
        <v>14457</v>
      </c>
      <c r="P151" s="424">
        <v>760</v>
      </c>
      <c r="Q151" s="145">
        <f t="shared" si="11"/>
        <v>46820</v>
      </c>
      <c r="R151" s="140">
        <f t="shared" si="9"/>
        <v>34218</v>
      </c>
    </row>
    <row r="152" spans="1:18" s="131" customFormat="1" ht="25.5" x14ac:dyDescent="0.2">
      <c r="A152" s="132">
        <v>145</v>
      </c>
      <c r="B152" s="153" t="s">
        <v>144</v>
      </c>
      <c r="C152" s="141" t="s">
        <v>867</v>
      </c>
      <c r="D152" s="150" t="s">
        <v>199</v>
      </c>
      <c r="E152" s="147"/>
      <c r="F152" s="147" t="s">
        <v>158</v>
      </c>
      <c r="G152" s="128">
        <f t="shared" si="10"/>
        <v>10.512400000000001</v>
      </c>
      <c r="H152" s="128">
        <v>49</v>
      </c>
      <c r="I152" s="128">
        <v>25.64</v>
      </c>
      <c r="J152" s="128">
        <v>20.09</v>
      </c>
      <c r="K152" s="138">
        <v>41.4</v>
      </c>
      <c r="L152" s="149">
        <v>626</v>
      </c>
      <c r="M152" s="424">
        <v>24224</v>
      </c>
      <c r="N152" s="424">
        <v>1850</v>
      </c>
      <c r="O152" s="424">
        <v>14457</v>
      </c>
      <c r="P152" s="424">
        <v>760</v>
      </c>
      <c r="Q152" s="145">
        <f t="shared" si="11"/>
        <v>46761</v>
      </c>
      <c r="R152" s="140">
        <f t="shared" si="9"/>
        <v>34174</v>
      </c>
    </row>
    <row r="153" spans="1:18" s="131" customFormat="1" ht="25.5" x14ac:dyDescent="0.2">
      <c r="A153" s="132">
        <v>146</v>
      </c>
      <c r="B153" s="153" t="s">
        <v>144</v>
      </c>
      <c r="C153" s="141" t="s">
        <v>200</v>
      </c>
      <c r="D153" s="150" t="s">
        <v>201</v>
      </c>
      <c r="E153" s="147"/>
      <c r="F153" s="147" t="s">
        <v>158</v>
      </c>
      <c r="G153" s="128">
        <f t="shared" si="10"/>
        <v>9.3048421052631571</v>
      </c>
      <c r="H153" s="128">
        <v>38</v>
      </c>
      <c r="I153" s="128">
        <v>17.600000000000001</v>
      </c>
      <c r="J153" s="128">
        <v>20.09</v>
      </c>
      <c r="K153" s="138">
        <v>41.4</v>
      </c>
      <c r="L153" s="149">
        <v>626</v>
      </c>
      <c r="M153" s="424">
        <v>24224</v>
      </c>
      <c r="N153" s="424">
        <v>1850</v>
      </c>
      <c r="O153" s="424">
        <v>14457</v>
      </c>
      <c r="P153" s="424">
        <v>760</v>
      </c>
      <c r="Q153" s="145">
        <f t="shared" si="11"/>
        <v>51976</v>
      </c>
      <c r="R153" s="140">
        <f t="shared" si="9"/>
        <v>38037</v>
      </c>
    </row>
    <row r="154" spans="1:18" s="131" customFormat="1" ht="25.5" x14ac:dyDescent="0.2">
      <c r="A154" s="132">
        <v>147</v>
      </c>
      <c r="B154" s="153" t="s">
        <v>144</v>
      </c>
      <c r="C154" s="141" t="s">
        <v>868</v>
      </c>
      <c r="D154" s="150" t="s">
        <v>869</v>
      </c>
      <c r="E154" s="147"/>
      <c r="F154" s="147" t="s">
        <v>158</v>
      </c>
      <c r="G154" s="128">
        <f t="shared" si="10"/>
        <v>9.7654869565217393</v>
      </c>
      <c r="H154" s="128">
        <v>46</v>
      </c>
      <c r="I154" s="128">
        <v>22.36</v>
      </c>
      <c r="J154" s="128">
        <v>20.09</v>
      </c>
      <c r="K154" s="138">
        <v>41.4</v>
      </c>
      <c r="L154" s="149">
        <v>626</v>
      </c>
      <c r="M154" s="424">
        <v>24224</v>
      </c>
      <c r="N154" s="424">
        <v>1850</v>
      </c>
      <c r="O154" s="424">
        <v>14457</v>
      </c>
      <c r="P154" s="424">
        <v>760</v>
      </c>
      <c r="Q154" s="145">
        <f t="shared" si="11"/>
        <v>49835</v>
      </c>
      <c r="R154" s="140">
        <f t="shared" si="9"/>
        <v>36451</v>
      </c>
    </row>
    <row r="155" spans="1:18" s="131" customFormat="1" ht="25.5" x14ac:dyDescent="0.2">
      <c r="A155" s="132">
        <v>148</v>
      </c>
      <c r="B155" s="153" t="s">
        <v>144</v>
      </c>
      <c r="C155" s="141" t="s">
        <v>203</v>
      </c>
      <c r="D155" s="150" t="s">
        <v>202</v>
      </c>
      <c r="E155" s="147"/>
      <c r="F155" s="147" t="s">
        <v>158</v>
      </c>
      <c r="G155" s="128">
        <f t="shared" si="10"/>
        <v>10.358404</v>
      </c>
      <c r="H155" s="128">
        <v>50</v>
      </c>
      <c r="I155" s="128">
        <v>25.78</v>
      </c>
      <c r="J155" s="128">
        <v>20.09</v>
      </c>
      <c r="K155" s="138">
        <v>41.4</v>
      </c>
      <c r="L155" s="149">
        <v>626</v>
      </c>
      <c r="M155" s="424">
        <v>24224</v>
      </c>
      <c r="N155" s="424">
        <v>1850</v>
      </c>
      <c r="O155" s="424">
        <v>14457</v>
      </c>
      <c r="P155" s="424">
        <v>760</v>
      </c>
      <c r="Q155" s="145">
        <f t="shared" si="11"/>
        <v>47359</v>
      </c>
      <c r="R155" s="140">
        <f t="shared" si="9"/>
        <v>34617</v>
      </c>
    </row>
    <row r="156" spans="1:18" s="131" customFormat="1" ht="25.5" x14ac:dyDescent="0.2">
      <c r="A156" s="132">
        <v>149</v>
      </c>
      <c r="B156" s="153" t="s">
        <v>144</v>
      </c>
      <c r="C156" s="141" t="s">
        <v>204</v>
      </c>
      <c r="D156" s="150" t="s">
        <v>205</v>
      </c>
      <c r="E156" s="147"/>
      <c r="F156" s="147" t="s">
        <v>165</v>
      </c>
      <c r="G156" s="128">
        <f t="shared" si="10"/>
        <v>11.958333333333334</v>
      </c>
      <c r="H156" s="128">
        <v>42</v>
      </c>
      <c r="I156" s="128">
        <v>25</v>
      </c>
      <c r="J156" s="128">
        <v>20.09</v>
      </c>
      <c r="K156" s="138">
        <v>42.22</v>
      </c>
      <c r="L156" s="149">
        <v>626</v>
      </c>
      <c r="M156" s="424">
        <v>24224</v>
      </c>
      <c r="N156" s="424">
        <v>1850</v>
      </c>
      <c r="O156" s="424">
        <v>14457</v>
      </c>
      <c r="P156" s="424">
        <v>760</v>
      </c>
      <c r="Q156" s="145">
        <f t="shared" si="11"/>
        <v>41788</v>
      </c>
      <c r="R156" s="140">
        <f t="shared" si="9"/>
        <v>30490</v>
      </c>
    </row>
    <row r="157" spans="1:18" s="131" customFormat="1" ht="25.5" x14ac:dyDescent="0.2">
      <c r="A157" s="132">
        <v>150</v>
      </c>
      <c r="B157" s="153" t="s">
        <v>144</v>
      </c>
      <c r="C157" s="141" t="s">
        <v>206</v>
      </c>
      <c r="D157" s="150" t="s">
        <v>207</v>
      </c>
      <c r="E157" s="147" t="s">
        <v>208</v>
      </c>
      <c r="F157" s="147" t="s">
        <v>165</v>
      </c>
      <c r="G157" s="128">
        <f t="shared" si="10"/>
        <v>10.260249999999999</v>
      </c>
      <c r="H157" s="128">
        <v>42</v>
      </c>
      <c r="I157" s="128">
        <v>21.45</v>
      </c>
      <c r="J157" s="128">
        <v>20.09</v>
      </c>
      <c r="K157" s="138">
        <v>42.22</v>
      </c>
      <c r="L157" s="149">
        <v>626</v>
      </c>
      <c r="M157" s="424">
        <v>24224</v>
      </c>
      <c r="N157" s="424">
        <v>1850</v>
      </c>
      <c r="O157" s="424">
        <v>14457</v>
      </c>
      <c r="P157" s="424">
        <v>760</v>
      </c>
      <c r="Q157" s="145">
        <f t="shared" si="11"/>
        <v>47633</v>
      </c>
      <c r="R157" s="140">
        <f t="shared" si="9"/>
        <v>34820</v>
      </c>
    </row>
    <row r="158" spans="1:18" s="131" customFormat="1" ht="25.5" x14ac:dyDescent="0.2">
      <c r="A158" s="132">
        <v>151</v>
      </c>
      <c r="B158" s="153" t="s">
        <v>144</v>
      </c>
      <c r="C158" s="141" t="s">
        <v>870</v>
      </c>
      <c r="D158" s="150" t="s">
        <v>207</v>
      </c>
      <c r="E158" s="147" t="s">
        <v>208</v>
      </c>
      <c r="F158" s="147" t="s">
        <v>165</v>
      </c>
      <c r="G158" s="128">
        <f t="shared" si="10"/>
        <v>10.393500000000001</v>
      </c>
      <c r="H158" s="128">
        <v>49</v>
      </c>
      <c r="I158" s="128">
        <v>25.35</v>
      </c>
      <c r="J158" s="128">
        <v>20.09</v>
      </c>
      <c r="K158" s="138">
        <v>42.22</v>
      </c>
      <c r="L158" s="149">
        <v>626</v>
      </c>
      <c r="M158" s="424">
        <v>24224</v>
      </c>
      <c r="N158" s="424">
        <v>1850</v>
      </c>
      <c r="O158" s="424">
        <v>14457</v>
      </c>
      <c r="P158" s="424">
        <v>760</v>
      </c>
      <c r="Q158" s="145">
        <f t="shared" si="11"/>
        <v>47105</v>
      </c>
      <c r="R158" s="140">
        <f t="shared" si="9"/>
        <v>34429</v>
      </c>
    </row>
    <row r="159" spans="1:18" s="131" customFormat="1" ht="25.5" x14ac:dyDescent="0.2">
      <c r="A159" s="132">
        <v>152</v>
      </c>
      <c r="B159" s="153" t="s">
        <v>144</v>
      </c>
      <c r="C159" s="141" t="s">
        <v>209</v>
      </c>
      <c r="D159" s="150" t="s">
        <v>210</v>
      </c>
      <c r="E159" s="147"/>
      <c r="F159" s="147" t="s">
        <v>165</v>
      </c>
      <c r="G159" s="128">
        <f t="shared" si="10"/>
        <v>10.958181818181817</v>
      </c>
      <c r="H159" s="128">
        <v>44</v>
      </c>
      <c r="I159" s="128">
        <v>24</v>
      </c>
      <c r="J159" s="128">
        <v>20.09</v>
      </c>
      <c r="K159" s="138">
        <v>42.22</v>
      </c>
      <c r="L159" s="149">
        <v>626</v>
      </c>
      <c r="M159" s="424">
        <v>24224</v>
      </c>
      <c r="N159" s="424">
        <v>1850</v>
      </c>
      <c r="O159" s="424">
        <v>14457</v>
      </c>
      <c r="P159" s="424">
        <v>760</v>
      </c>
      <c r="Q159" s="145">
        <f t="shared" si="11"/>
        <v>45011</v>
      </c>
      <c r="R159" s="140">
        <f t="shared" si="9"/>
        <v>32878</v>
      </c>
    </row>
    <row r="160" spans="1:18" s="131" customFormat="1" ht="25.5" x14ac:dyDescent="0.2">
      <c r="A160" s="132">
        <v>153</v>
      </c>
      <c r="B160" s="153" t="s">
        <v>144</v>
      </c>
      <c r="C160" s="141" t="s">
        <v>1052</v>
      </c>
      <c r="D160" s="150" t="s">
        <v>212</v>
      </c>
      <c r="E160" s="147"/>
      <c r="F160" s="147" t="s">
        <v>165</v>
      </c>
      <c r="G160" s="128">
        <f>I160*J160/H160</f>
        <v>12.017472727272729</v>
      </c>
      <c r="H160" s="128">
        <v>44</v>
      </c>
      <c r="I160" s="128">
        <v>26.32</v>
      </c>
      <c r="J160" s="128">
        <v>20.09</v>
      </c>
      <c r="K160" s="138">
        <v>42.22</v>
      </c>
      <c r="L160" s="149">
        <v>626</v>
      </c>
      <c r="M160" s="424">
        <v>24224</v>
      </c>
      <c r="N160" s="424">
        <v>1850</v>
      </c>
      <c r="O160" s="424">
        <v>14457</v>
      </c>
      <c r="P160" s="424">
        <v>760</v>
      </c>
      <c r="Q160" s="145">
        <f>SUM(R160,ROUND(R160*35%,0),L160)</f>
        <v>41613</v>
      </c>
      <c r="R160" s="140">
        <f t="shared" si="9"/>
        <v>30361</v>
      </c>
    </row>
    <row r="161" spans="1:18" s="131" customFormat="1" ht="25.5" x14ac:dyDescent="0.2">
      <c r="A161" s="132">
        <v>154</v>
      </c>
      <c r="B161" s="153" t="s">
        <v>144</v>
      </c>
      <c r="C161" s="141" t="s">
        <v>211</v>
      </c>
      <c r="D161" s="150" t="s">
        <v>212</v>
      </c>
      <c r="E161" s="147"/>
      <c r="F161" s="147"/>
      <c r="G161" s="128">
        <f>I161*J161/H161</f>
        <v>11.87253089049851</v>
      </c>
      <c r="H161" s="128">
        <v>46.94</v>
      </c>
      <c r="I161" s="128">
        <v>27.74</v>
      </c>
      <c r="J161" s="128">
        <v>20.09</v>
      </c>
      <c r="K161" s="138">
        <v>42.22</v>
      </c>
      <c r="L161" s="149">
        <v>626</v>
      </c>
      <c r="M161" s="424">
        <v>24224</v>
      </c>
      <c r="N161" s="424">
        <v>1850</v>
      </c>
      <c r="O161" s="424">
        <v>14457</v>
      </c>
      <c r="P161" s="424">
        <v>760</v>
      </c>
      <c r="Q161" s="145">
        <f t="shared" si="11"/>
        <v>42043</v>
      </c>
      <c r="R161" s="140">
        <f t="shared" si="9"/>
        <v>30679</v>
      </c>
    </row>
    <row r="162" spans="1:18" s="131" customFormat="1" ht="25.5" x14ac:dyDescent="0.2">
      <c r="A162" s="132">
        <v>155</v>
      </c>
      <c r="B162" s="153" t="s">
        <v>144</v>
      </c>
      <c r="C162" s="141" t="s">
        <v>983</v>
      </c>
      <c r="D162" s="150" t="s">
        <v>497</v>
      </c>
      <c r="E162" s="147"/>
      <c r="F162" s="147" t="s">
        <v>158</v>
      </c>
      <c r="G162" s="128">
        <f>I162*J162/H162</f>
        <v>11.0495</v>
      </c>
      <c r="H162" s="128">
        <v>40</v>
      </c>
      <c r="I162" s="128">
        <v>22</v>
      </c>
      <c r="J162" s="128">
        <v>20.09</v>
      </c>
      <c r="K162" s="148">
        <v>40.590000000000003</v>
      </c>
      <c r="L162" s="149">
        <v>626</v>
      </c>
      <c r="M162" s="424">
        <v>24224</v>
      </c>
      <c r="N162" s="424">
        <v>1850</v>
      </c>
      <c r="O162" s="424">
        <v>14457</v>
      </c>
      <c r="P162" s="424">
        <v>760</v>
      </c>
      <c r="Q162" s="145">
        <f t="shared" si="11"/>
        <v>44928</v>
      </c>
      <c r="R162" s="140">
        <f t="shared" si="9"/>
        <v>32816</v>
      </c>
    </row>
    <row r="163" spans="1:18" s="131" customFormat="1" ht="25.5" x14ac:dyDescent="0.2">
      <c r="A163" s="132">
        <v>156</v>
      </c>
      <c r="B163" s="153" t="s">
        <v>144</v>
      </c>
      <c r="C163" s="141" t="s">
        <v>215</v>
      </c>
      <c r="D163" s="150" t="s">
        <v>214</v>
      </c>
      <c r="E163" s="147" t="s">
        <v>213</v>
      </c>
      <c r="F163" s="147" t="s">
        <v>147</v>
      </c>
      <c r="G163" s="128">
        <f>I163*J163/H163</f>
        <v>9.6030200000000008</v>
      </c>
      <c r="H163" s="128">
        <v>40</v>
      </c>
      <c r="I163" s="128">
        <v>19.12</v>
      </c>
      <c r="J163" s="128">
        <v>20.09</v>
      </c>
      <c r="K163" s="138">
        <v>28.47</v>
      </c>
      <c r="L163" s="149">
        <v>626</v>
      </c>
      <c r="M163" s="424">
        <v>24224</v>
      </c>
      <c r="N163" s="424">
        <v>1850</v>
      </c>
      <c r="O163" s="424">
        <v>14457</v>
      </c>
      <c r="P163" s="424">
        <v>760</v>
      </c>
      <c r="Q163" s="145">
        <f t="shared" si="11"/>
        <v>53271</v>
      </c>
      <c r="R163" s="140">
        <f t="shared" si="9"/>
        <v>38996</v>
      </c>
    </row>
    <row r="164" spans="1:18" s="131" customFormat="1" ht="25.5" x14ac:dyDescent="0.2">
      <c r="A164" s="132">
        <v>157</v>
      </c>
      <c r="B164" s="153" t="s">
        <v>144</v>
      </c>
      <c r="C164" s="141" t="s">
        <v>218</v>
      </c>
      <c r="D164" s="150" t="s">
        <v>216</v>
      </c>
      <c r="E164" s="147" t="s">
        <v>217</v>
      </c>
      <c r="F164" s="147" t="s">
        <v>147</v>
      </c>
      <c r="G164" s="128">
        <f>I164*J164/H164</f>
        <v>9.2079166666666676</v>
      </c>
      <c r="H164" s="128">
        <v>54</v>
      </c>
      <c r="I164" s="128">
        <v>24.75</v>
      </c>
      <c r="J164" s="128">
        <v>20.09</v>
      </c>
      <c r="K164" s="138">
        <v>28.47</v>
      </c>
      <c r="L164" s="149">
        <v>626</v>
      </c>
      <c r="M164" s="424">
        <v>24224</v>
      </c>
      <c r="N164" s="424">
        <v>1850</v>
      </c>
      <c r="O164" s="424">
        <v>14457</v>
      </c>
      <c r="P164" s="424">
        <v>760</v>
      </c>
      <c r="Q164" s="145">
        <f t="shared" si="11"/>
        <v>55158</v>
      </c>
      <c r="R164" s="140">
        <f t="shared" si="9"/>
        <v>40394</v>
      </c>
    </row>
    <row r="165" spans="1:18" s="131" customFormat="1" ht="25.5" x14ac:dyDescent="0.2">
      <c r="A165" s="132">
        <v>158</v>
      </c>
      <c r="B165" s="153" t="s">
        <v>144</v>
      </c>
      <c r="C165" s="141" t="s">
        <v>219</v>
      </c>
      <c r="D165" s="150" t="s">
        <v>220</v>
      </c>
      <c r="E165" s="147"/>
      <c r="F165" s="147" t="s">
        <v>147</v>
      </c>
      <c r="G165" s="128">
        <f t="shared" si="10"/>
        <v>10.497024999999999</v>
      </c>
      <c r="H165" s="128">
        <v>40</v>
      </c>
      <c r="I165" s="128">
        <v>20.9</v>
      </c>
      <c r="J165" s="128">
        <v>20.09</v>
      </c>
      <c r="K165" s="138">
        <v>28.47</v>
      </c>
      <c r="L165" s="149">
        <v>626</v>
      </c>
      <c r="M165" s="424">
        <v>24224</v>
      </c>
      <c r="N165" s="424">
        <v>1850</v>
      </c>
      <c r="O165" s="424">
        <v>14457</v>
      </c>
      <c r="P165" s="424">
        <v>760</v>
      </c>
      <c r="Q165" s="145">
        <f t="shared" si="11"/>
        <v>49524</v>
      </c>
      <c r="R165" s="140">
        <f t="shared" si="9"/>
        <v>36221</v>
      </c>
    </row>
    <row r="166" spans="1:18" s="131" customFormat="1" ht="25.5" x14ac:dyDescent="0.2">
      <c r="A166" s="132">
        <v>159</v>
      </c>
      <c r="B166" s="153" t="s">
        <v>144</v>
      </c>
      <c r="C166" s="141" t="s">
        <v>1053</v>
      </c>
      <c r="D166" s="150" t="s">
        <v>220</v>
      </c>
      <c r="E166" s="147"/>
      <c r="F166" s="147" t="s">
        <v>147</v>
      </c>
      <c r="G166" s="128">
        <f>I166*J166/H166</f>
        <v>11.590384615384616</v>
      </c>
      <c r="H166" s="128">
        <v>52</v>
      </c>
      <c r="I166" s="128">
        <v>30</v>
      </c>
      <c r="J166" s="128">
        <v>20.09</v>
      </c>
      <c r="K166" s="138">
        <v>28.47</v>
      </c>
      <c r="L166" s="149">
        <v>626</v>
      </c>
      <c r="M166" s="424">
        <v>24224</v>
      </c>
      <c r="N166" s="424">
        <v>1850</v>
      </c>
      <c r="O166" s="424">
        <v>14457</v>
      </c>
      <c r="P166" s="424">
        <v>760</v>
      </c>
      <c r="Q166" s="145">
        <f>SUM(R166,ROUND(R166*35%,0),L166)</f>
        <v>45728</v>
      </c>
      <c r="R166" s="140">
        <f t="shared" si="9"/>
        <v>33409</v>
      </c>
    </row>
    <row r="167" spans="1:18" s="131" customFormat="1" ht="25.5" x14ac:dyDescent="0.2">
      <c r="A167" s="132">
        <v>160</v>
      </c>
      <c r="B167" s="153" t="s">
        <v>144</v>
      </c>
      <c r="C167" s="141" t="s">
        <v>221</v>
      </c>
      <c r="D167" s="150" t="s">
        <v>220</v>
      </c>
      <c r="E167" s="147" t="s">
        <v>213</v>
      </c>
      <c r="F167" s="147" t="s">
        <v>147</v>
      </c>
      <c r="G167" s="128">
        <f>I167*J167/H167</f>
        <v>9.5985555555555564</v>
      </c>
      <c r="H167" s="128">
        <v>54</v>
      </c>
      <c r="I167" s="128">
        <v>25.8</v>
      </c>
      <c r="J167" s="128">
        <v>20.09</v>
      </c>
      <c r="K167" s="138">
        <v>28.47</v>
      </c>
      <c r="L167" s="149">
        <v>626</v>
      </c>
      <c r="M167" s="424">
        <v>24224</v>
      </c>
      <c r="N167" s="424">
        <v>1850</v>
      </c>
      <c r="O167" s="424">
        <v>14457</v>
      </c>
      <c r="P167" s="424">
        <v>760</v>
      </c>
      <c r="Q167" s="145">
        <f t="shared" si="11"/>
        <v>53291</v>
      </c>
      <c r="R167" s="140">
        <f t="shared" si="9"/>
        <v>39011</v>
      </c>
    </row>
    <row r="168" spans="1:18" s="131" customFormat="1" ht="38.25" x14ac:dyDescent="0.2">
      <c r="A168" s="132">
        <v>161</v>
      </c>
      <c r="B168" s="153" t="s">
        <v>144</v>
      </c>
      <c r="C168" s="141" t="s">
        <v>1054</v>
      </c>
      <c r="D168" s="150" t="s">
        <v>222</v>
      </c>
      <c r="E168" s="147"/>
      <c r="F168" s="147" t="s">
        <v>223</v>
      </c>
      <c r="G168" s="128">
        <f>I168*J168/H168</f>
        <v>10.54725</v>
      </c>
      <c r="H168" s="128">
        <v>40</v>
      </c>
      <c r="I168" s="128">
        <v>21</v>
      </c>
      <c r="J168" s="128">
        <v>20.09</v>
      </c>
      <c r="K168" s="138">
        <v>39.68</v>
      </c>
      <c r="L168" s="149">
        <v>626</v>
      </c>
      <c r="M168" s="424">
        <v>24224</v>
      </c>
      <c r="N168" s="424">
        <v>1850</v>
      </c>
      <c r="O168" s="424">
        <v>14457</v>
      </c>
      <c r="P168" s="424">
        <v>760</v>
      </c>
      <c r="Q168" s="145">
        <f t="shared" si="11"/>
        <v>46886</v>
      </c>
      <c r="R168" s="140">
        <f t="shared" si="9"/>
        <v>34267</v>
      </c>
    </row>
    <row r="169" spans="1:18" s="131" customFormat="1" ht="25.5" x14ac:dyDescent="0.2">
      <c r="A169" s="132">
        <v>162</v>
      </c>
      <c r="B169" s="153" t="s">
        <v>144</v>
      </c>
      <c r="C169" s="141" t="s">
        <v>226</v>
      </c>
      <c r="D169" s="150" t="s">
        <v>224</v>
      </c>
      <c r="E169" s="147" t="s">
        <v>225</v>
      </c>
      <c r="F169" s="147" t="s">
        <v>223</v>
      </c>
      <c r="G169" s="128">
        <f>I169*J169/H169</f>
        <v>9.725386363636364</v>
      </c>
      <c r="H169" s="128">
        <v>44</v>
      </c>
      <c r="I169" s="128">
        <v>21.3</v>
      </c>
      <c r="J169" s="128">
        <v>20.09</v>
      </c>
      <c r="K169" s="138">
        <v>39.68</v>
      </c>
      <c r="L169" s="149">
        <v>626</v>
      </c>
      <c r="M169" s="424">
        <v>24224</v>
      </c>
      <c r="N169" s="424">
        <v>1850</v>
      </c>
      <c r="O169" s="424">
        <v>14457</v>
      </c>
      <c r="P169" s="424">
        <v>760</v>
      </c>
      <c r="Q169" s="145">
        <f t="shared" si="11"/>
        <v>50271</v>
      </c>
      <c r="R169" s="140">
        <f t="shared" si="9"/>
        <v>36774</v>
      </c>
    </row>
    <row r="170" spans="1:18" s="131" customFormat="1" ht="25.5" x14ac:dyDescent="0.2">
      <c r="A170" s="132">
        <v>163</v>
      </c>
      <c r="B170" s="153" t="s">
        <v>144</v>
      </c>
      <c r="C170" s="141" t="s">
        <v>227</v>
      </c>
      <c r="D170" s="150" t="s">
        <v>228</v>
      </c>
      <c r="E170" s="147" t="s">
        <v>208</v>
      </c>
      <c r="F170" s="147" t="s">
        <v>223</v>
      </c>
      <c r="G170" s="128">
        <f>I170*J170/H170</f>
        <v>10.624519230769231</v>
      </c>
      <c r="H170" s="128">
        <v>52</v>
      </c>
      <c r="I170" s="128">
        <v>27.5</v>
      </c>
      <c r="J170" s="128">
        <v>20.09</v>
      </c>
      <c r="K170" s="138">
        <v>39.68</v>
      </c>
      <c r="L170" s="149">
        <v>626</v>
      </c>
      <c r="M170" s="424">
        <v>24224</v>
      </c>
      <c r="N170" s="424">
        <v>1850</v>
      </c>
      <c r="O170" s="424">
        <v>14457</v>
      </c>
      <c r="P170" s="424">
        <v>760</v>
      </c>
      <c r="Q170" s="145">
        <f t="shared" si="11"/>
        <v>46596</v>
      </c>
      <c r="R170" s="140">
        <f t="shared" si="9"/>
        <v>34052</v>
      </c>
    </row>
    <row r="171" spans="1:18" s="131" customFormat="1" ht="25.5" x14ac:dyDescent="0.2">
      <c r="A171" s="132">
        <v>164</v>
      </c>
      <c r="B171" s="153" t="s">
        <v>144</v>
      </c>
      <c r="C171" s="141" t="s">
        <v>988</v>
      </c>
      <c r="D171" s="150" t="s">
        <v>229</v>
      </c>
      <c r="E171" s="147"/>
      <c r="F171" s="147" t="s">
        <v>230</v>
      </c>
      <c r="G171" s="128">
        <f t="shared" ref="G171:G232" si="12">I171*J171/H171</f>
        <v>8.1766299999999994</v>
      </c>
      <c r="H171" s="128">
        <v>50</v>
      </c>
      <c r="I171" s="128">
        <v>20.350000000000001</v>
      </c>
      <c r="J171" s="128">
        <v>20.09</v>
      </c>
      <c r="K171" s="148">
        <v>34.049999999999997</v>
      </c>
      <c r="L171" s="149">
        <v>626</v>
      </c>
      <c r="M171" s="424">
        <v>24224</v>
      </c>
      <c r="N171" s="424">
        <v>1850</v>
      </c>
      <c r="O171" s="424">
        <v>14457</v>
      </c>
      <c r="P171" s="424">
        <v>760</v>
      </c>
      <c r="Q171" s="145">
        <f t="shared" si="11"/>
        <v>59525</v>
      </c>
      <c r="R171" s="140">
        <f t="shared" si="9"/>
        <v>43629</v>
      </c>
    </row>
    <row r="172" spans="1:18" s="131" customFormat="1" ht="25.5" x14ac:dyDescent="0.2">
      <c r="A172" s="132">
        <v>165</v>
      </c>
      <c r="B172" s="153" t="s">
        <v>144</v>
      </c>
      <c r="C172" s="141" t="s">
        <v>234</v>
      </c>
      <c r="D172" s="150" t="s">
        <v>232</v>
      </c>
      <c r="E172" s="147"/>
      <c r="F172" s="147" t="s">
        <v>233</v>
      </c>
      <c r="G172" s="128">
        <f t="shared" si="12"/>
        <v>9.5467680000000001</v>
      </c>
      <c r="H172" s="128">
        <v>50</v>
      </c>
      <c r="I172" s="128">
        <v>23.76</v>
      </c>
      <c r="J172" s="128">
        <v>20.09</v>
      </c>
      <c r="K172" s="138">
        <v>34.729999999999997</v>
      </c>
      <c r="L172" s="149">
        <v>626</v>
      </c>
      <c r="M172" s="424">
        <v>24224</v>
      </c>
      <c r="N172" s="424">
        <v>1850</v>
      </c>
      <c r="O172" s="424">
        <v>14457</v>
      </c>
      <c r="P172" s="424">
        <v>760</v>
      </c>
      <c r="Q172" s="145">
        <f t="shared" si="11"/>
        <v>51969</v>
      </c>
      <c r="R172" s="140">
        <f t="shared" si="9"/>
        <v>38032</v>
      </c>
    </row>
    <row r="173" spans="1:18" s="131" customFormat="1" ht="25.5" x14ac:dyDescent="0.2">
      <c r="A173" s="132">
        <v>166</v>
      </c>
      <c r="B173" s="153" t="s">
        <v>144</v>
      </c>
      <c r="C173" s="141" t="s">
        <v>235</v>
      </c>
      <c r="D173" s="150" t="s">
        <v>236</v>
      </c>
      <c r="E173" s="147"/>
      <c r="F173" s="147" t="s">
        <v>237</v>
      </c>
      <c r="G173" s="128">
        <f t="shared" si="12"/>
        <v>10.54725</v>
      </c>
      <c r="H173" s="128">
        <v>44</v>
      </c>
      <c r="I173" s="128">
        <v>23.1</v>
      </c>
      <c r="J173" s="128">
        <v>20.09</v>
      </c>
      <c r="K173" s="138">
        <v>45.28</v>
      </c>
      <c r="L173" s="149">
        <v>626</v>
      </c>
      <c r="M173" s="424">
        <v>24224</v>
      </c>
      <c r="N173" s="424">
        <v>1850</v>
      </c>
      <c r="O173" s="424">
        <v>14457</v>
      </c>
      <c r="P173" s="424">
        <v>760</v>
      </c>
      <c r="Q173" s="145">
        <f t="shared" si="11"/>
        <v>46118</v>
      </c>
      <c r="R173" s="140">
        <f t="shared" si="9"/>
        <v>33698</v>
      </c>
    </row>
    <row r="174" spans="1:18" s="131" customFormat="1" ht="25.5" x14ac:dyDescent="0.2">
      <c r="A174" s="132">
        <v>167</v>
      </c>
      <c r="B174" s="153" t="s">
        <v>144</v>
      </c>
      <c r="C174" s="141" t="s">
        <v>231</v>
      </c>
      <c r="D174" s="150" t="s">
        <v>232</v>
      </c>
      <c r="E174" s="147"/>
      <c r="F174" s="147" t="s">
        <v>233</v>
      </c>
      <c r="G174" s="128">
        <f>I174*J174/H174</f>
        <v>9.1677366666666664</v>
      </c>
      <c r="H174" s="128">
        <v>60</v>
      </c>
      <c r="I174" s="128">
        <v>27.38</v>
      </c>
      <c r="J174" s="128">
        <v>20.09</v>
      </c>
      <c r="K174" s="138">
        <v>34.729999999999997</v>
      </c>
      <c r="L174" s="149">
        <v>626</v>
      </c>
      <c r="M174" s="424">
        <v>24224</v>
      </c>
      <c r="N174" s="424">
        <v>1850</v>
      </c>
      <c r="O174" s="424">
        <v>14457</v>
      </c>
      <c r="P174" s="424">
        <v>760</v>
      </c>
      <c r="Q174" s="145">
        <f t="shared" si="11"/>
        <v>53798</v>
      </c>
      <c r="R174" s="140">
        <f t="shared" si="9"/>
        <v>39387</v>
      </c>
    </row>
    <row r="175" spans="1:18" s="131" customFormat="1" ht="25.5" x14ac:dyDescent="0.2">
      <c r="A175" s="132">
        <v>168</v>
      </c>
      <c r="B175" s="153" t="s">
        <v>144</v>
      </c>
      <c r="C175" s="141" t="s">
        <v>989</v>
      </c>
      <c r="D175" s="150" t="s">
        <v>236</v>
      </c>
      <c r="E175" s="147"/>
      <c r="F175" s="147"/>
      <c r="G175" s="128">
        <f>I175*J175/H175</f>
        <v>11.250399999999999</v>
      </c>
      <c r="H175" s="128">
        <v>50</v>
      </c>
      <c r="I175" s="128">
        <v>28</v>
      </c>
      <c r="J175" s="128">
        <v>20.09</v>
      </c>
      <c r="K175" s="148">
        <v>34.049999999999997</v>
      </c>
      <c r="L175" s="149">
        <v>626</v>
      </c>
      <c r="M175" s="424">
        <v>24224</v>
      </c>
      <c r="N175" s="424">
        <v>1850</v>
      </c>
      <c r="O175" s="424">
        <v>14457</v>
      </c>
      <c r="P175" s="424">
        <v>760</v>
      </c>
      <c r="Q175" s="145">
        <f t="shared" si="11"/>
        <v>45411</v>
      </c>
      <c r="R175" s="140">
        <f t="shared" si="9"/>
        <v>33174</v>
      </c>
    </row>
    <row r="176" spans="1:18" s="131" customFormat="1" ht="25.5" x14ac:dyDescent="0.2">
      <c r="A176" s="132">
        <v>169</v>
      </c>
      <c r="B176" s="153" t="s">
        <v>144</v>
      </c>
      <c r="C176" s="141" t="s">
        <v>238</v>
      </c>
      <c r="D176" s="150" t="s">
        <v>239</v>
      </c>
      <c r="E176" s="147"/>
      <c r="F176" s="147" t="s">
        <v>230</v>
      </c>
      <c r="G176" s="128">
        <f t="shared" si="12"/>
        <v>10.94905</v>
      </c>
      <c r="H176" s="128">
        <v>50</v>
      </c>
      <c r="I176" s="128">
        <v>27.25</v>
      </c>
      <c r="J176" s="128">
        <v>20.09</v>
      </c>
      <c r="K176" s="138">
        <v>34.729999999999997</v>
      </c>
      <c r="L176" s="149">
        <v>626</v>
      </c>
      <c r="M176" s="424">
        <v>24224</v>
      </c>
      <c r="N176" s="424">
        <v>1850</v>
      </c>
      <c r="O176" s="424">
        <v>14457</v>
      </c>
      <c r="P176" s="424">
        <v>760</v>
      </c>
      <c r="Q176" s="145">
        <f t="shared" si="11"/>
        <v>46303</v>
      </c>
      <c r="R176" s="140">
        <f t="shared" si="9"/>
        <v>33835</v>
      </c>
    </row>
    <row r="177" spans="1:18" s="131" customFormat="1" ht="25.5" x14ac:dyDescent="0.2">
      <c r="A177" s="132">
        <v>170</v>
      </c>
      <c r="B177" s="153" t="s">
        <v>144</v>
      </c>
      <c r="C177" s="141" t="s">
        <v>990</v>
      </c>
      <c r="D177" s="150" t="s">
        <v>239</v>
      </c>
      <c r="E177" s="147"/>
      <c r="F177" s="147" t="s">
        <v>230</v>
      </c>
      <c r="G177" s="128">
        <f t="shared" si="12"/>
        <v>9.9584051724137925</v>
      </c>
      <c r="H177" s="128">
        <v>58</v>
      </c>
      <c r="I177" s="128">
        <v>28.75</v>
      </c>
      <c r="J177" s="128">
        <v>20.09</v>
      </c>
      <c r="K177" s="148">
        <v>34.049999999999997</v>
      </c>
      <c r="L177" s="149">
        <v>626</v>
      </c>
      <c r="M177" s="424">
        <v>24224</v>
      </c>
      <c r="N177" s="424">
        <v>1850</v>
      </c>
      <c r="O177" s="424">
        <v>14457</v>
      </c>
      <c r="P177" s="424">
        <v>760</v>
      </c>
      <c r="Q177" s="145">
        <f t="shared" si="11"/>
        <v>50282</v>
      </c>
      <c r="R177" s="140">
        <f t="shared" si="9"/>
        <v>36782</v>
      </c>
    </row>
    <row r="178" spans="1:18" s="131" customFormat="1" ht="51" x14ac:dyDescent="0.2">
      <c r="A178" s="132">
        <v>171</v>
      </c>
      <c r="B178" s="153" t="s">
        <v>144</v>
      </c>
      <c r="C178" s="141" t="s">
        <v>240</v>
      </c>
      <c r="D178" s="150" t="s">
        <v>241</v>
      </c>
      <c r="E178" s="147"/>
      <c r="F178" s="147" t="s">
        <v>242</v>
      </c>
      <c r="G178" s="128">
        <f t="shared" si="12"/>
        <v>11.240833333333333</v>
      </c>
      <c r="H178" s="128">
        <v>42</v>
      </c>
      <c r="I178" s="128">
        <v>23.5</v>
      </c>
      <c r="J178" s="128">
        <v>20.09</v>
      </c>
      <c r="K178" s="138">
        <v>33.24</v>
      </c>
      <c r="L178" s="149">
        <v>626</v>
      </c>
      <c r="M178" s="424">
        <v>24224</v>
      </c>
      <c r="N178" s="424">
        <v>1850</v>
      </c>
      <c r="O178" s="424">
        <v>14457</v>
      </c>
      <c r="P178" s="424">
        <v>760</v>
      </c>
      <c r="Q178" s="145">
        <f t="shared" si="11"/>
        <v>45619</v>
      </c>
      <c r="R178" s="140">
        <f t="shared" ref="R178:R241" si="13">ROUND(1/G178*(M178+N178)*12+1/K178*(O178+P178)*12,0)</f>
        <v>33328</v>
      </c>
    </row>
    <row r="179" spans="1:18" s="131" customFormat="1" ht="25.5" x14ac:dyDescent="0.2">
      <c r="A179" s="132">
        <v>172</v>
      </c>
      <c r="B179" s="153" t="s">
        <v>144</v>
      </c>
      <c r="C179" s="141" t="s">
        <v>243</v>
      </c>
      <c r="D179" s="150" t="s">
        <v>244</v>
      </c>
      <c r="E179" s="147"/>
      <c r="F179" s="147" t="s">
        <v>245</v>
      </c>
      <c r="G179" s="128">
        <f t="shared" si="12"/>
        <v>9.7235599999999991</v>
      </c>
      <c r="H179" s="128">
        <v>50</v>
      </c>
      <c r="I179" s="128">
        <v>24.2</v>
      </c>
      <c r="J179" s="128">
        <v>20.09</v>
      </c>
      <c r="K179" s="138">
        <v>24.03</v>
      </c>
      <c r="L179" s="149">
        <v>626</v>
      </c>
      <c r="M179" s="424">
        <v>24224</v>
      </c>
      <c r="N179" s="424">
        <v>1850</v>
      </c>
      <c r="O179" s="424">
        <v>14457</v>
      </c>
      <c r="P179" s="424">
        <v>760</v>
      </c>
      <c r="Q179" s="145">
        <f t="shared" si="11"/>
        <v>54325</v>
      </c>
      <c r="R179" s="140">
        <f t="shared" si="13"/>
        <v>39777</v>
      </c>
    </row>
    <row r="180" spans="1:18" s="131" customFormat="1" ht="25.5" x14ac:dyDescent="0.2">
      <c r="A180" s="132">
        <v>173</v>
      </c>
      <c r="B180" s="153" t="s">
        <v>144</v>
      </c>
      <c r="C180" s="141" t="s">
        <v>871</v>
      </c>
      <c r="D180" s="150" t="s">
        <v>244</v>
      </c>
      <c r="E180" s="147"/>
      <c r="F180" s="147" t="s">
        <v>245</v>
      </c>
      <c r="G180" s="128">
        <f t="shared" si="12"/>
        <v>8.8730833333333337</v>
      </c>
      <c r="H180" s="128">
        <v>60</v>
      </c>
      <c r="I180" s="128">
        <v>26.5</v>
      </c>
      <c r="J180" s="128">
        <v>20.09</v>
      </c>
      <c r="K180" s="138">
        <v>24.03</v>
      </c>
      <c r="L180" s="149">
        <v>626</v>
      </c>
      <c r="M180" s="424">
        <v>24224</v>
      </c>
      <c r="N180" s="424">
        <v>1850</v>
      </c>
      <c r="O180" s="424">
        <v>14457</v>
      </c>
      <c r="P180" s="424">
        <v>760</v>
      </c>
      <c r="Q180" s="145">
        <f t="shared" si="11"/>
        <v>58490</v>
      </c>
      <c r="R180" s="140">
        <f t="shared" si="13"/>
        <v>42862</v>
      </c>
    </row>
    <row r="181" spans="1:18" s="131" customFormat="1" ht="25.5" x14ac:dyDescent="0.2">
      <c r="A181" s="132">
        <v>174</v>
      </c>
      <c r="B181" s="153" t="s">
        <v>144</v>
      </c>
      <c r="C181" s="141" t="s">
        <v>251</v>
      </c>
      <c r="D181" s="150" t="s">
        <v>250</v>
      </c>
      <c r="E181" s="147"/>
      <c r="F181" s="147" t="s">
        <v>10</v>
      </c>
      <c r="G181" s="128">
        <f t="shared" si="12"/>
        <v>10.962477459819679</v>
      </c>
      <c r="H181" s="128">
        <v>51.02</v>
      </c>
      <c r="I181" s="128">
        <v>27.84</v>
      </c>
      <c r="J181" s="128">
        <v>20.09</v>
      </c>
      <c r="K181" s="138">
        <v>49.95</v>
      </c>
      <c r="L181" s="149">
        <v>626</v>
      </c>
      <c r="M181" s="424">
        <v>24224</v>
      </c>
      <c r="N181" s="424">
        <v>1850</v>
      </c>
      <c r="O181" s="424">
        <v>14457</v>
      </c>
      <c r="P181" s="424">
        <v>760</v>
      </c>
      <c r="Q181" s="145">
        <f t="shared" si="11"/>
        <v>44092</v>
      </c>
      <c r="R181" s="140">
        <f t="shared" si="13"/>
        <v>32197</v>
      </c>
    </row>
    <row r="182" spans="1:18" s="131" customFormat="1" ht="25.5" x14ac:dyDescent="0.2">
      <c r="A182" s="132">
        <v>175</v>
      </c>
      <c r="B182" s="153" t="s">
        <v>144</v>
      </c>
      <c r="C182" s="141" t="s">
        <v>246</v>
      </c>
      <c r="D182" s="150" t="s">
        <v>247</v>
      </c>
      <c r="E182" s="147"/>
      <c r="F182" s="147" t="s">
        <v>248</v>
      </c>
      <c r="G182" s="128">
        <f>I182*J182/H182</f>
        <v>11.02548020384163</v>
      </c>
      <c r="H182" s="128">
        <v>51.02</v>
      </c>
      <c r="I182" s="128">
        <v>28</v>
      </c>
      <c r="J182" s="128">
        <v>20.09</v>
      </c>
      <c r="K182" s="138">
        <v>49.95</v>
      </c>
      <c r="L182" s="149">
        <v>626</v>
      </c>
      <c r="M182" s="424">
        <v>24224</v>
      </c>
      <c r="N182" s="424">
        <v>1850</v>
      </c>
      <c r="O182" s="424">
        <v>14457</v>
      </c>
      <c r="P182" s="424">
        <v>760</v>
      </c>
      <c r="Q182" s="145">
        <f t="shared" si="11"/>
        <v>43872</v>
      </c>
      <c r="R182" s="140">
        <f t="shared" si="13"/>
        <v>32034</v>
      </c>
    </row>
    <row r="183" spans="1:18" s="131" customFormat="1" ht="25.5" x14ac:dyDescent="0.2">
      <c r="A183" s="132">
        <v>176</v>
      </c>
      <c r="B183" s="153" t="s">
        <v>144</v>
      </c>
      <c r="C183" s="141" t="s">
        <v>249</v>
      </c>
      <c r="D183" s="150" t="s">
        <v>250</v>
      </c>
      <c r="E183" s="147"/>
      <c r="F183" s="147" t="s">
        <v>10</v>
      </c>
      <c r="G183" s="128">
        <f>I183*J183/H183</f>
        <v>10.962477459819679</v>
      </c>
      <c r="H183" s="128">
        <v>51.02</v>
      </c>
      <c r="I183" s="128">
        <v>27.84</v>
      </c>
      <c r="J183" s="128">
        <v>20.09</v>
      </c>
      <c r="K183" s="138">
        <v>49.95</v>
      </c>
      <c r="L183" s="149">
        <v>626</v>
      </c>
      <c r="M183" s="424">
        <v>24224</v>
      </c>
      <c r="N183" s="424">
        <v>1850</v>
      </c>
      <c r="O183" s="424">
        <v>14457</v>
      </c>
      <c r="P183" s="424">
        <v>760</v>
      </c>
      <c r="Q183" s="145">
        <f t="shared" si="11"/>
        <v>44092</v>
      </c>
      <c r="R183" s="140">
        <f t="shared" si="13"/>
        <v>32197</v>
      </c>
    </row>
    <row r="184" spans="1:18" s="131" customFormat="1" ht="25.5" x14ac:dyDescent="0.2">
      <c r="A184" s="132">
        <v>177</v>
      </c>
      <c r="B184" s="153" t="s">
        <v>144</v>
      </c>
      <c r="C184" s="141" t="s">
        <v>252</v>
      </c>
      <c r="D184" s="150" t="s">
        <v>253</v>
      </c>
      <c r="E184" s="147"/>
      <c r="F184" s="147" t="s">
        <v>10</v>
      </c>
      <c r="G184" s="128">
        <f>I184*J184/H184</f>
        <v>11.091354166666667</v>
      </c>
      <c r="H184" s="128">
        <v>48</v>
      </c>
      <c r="I184" s="128">
        <v>26.5</v>
      </c>
      <c r="J184" s="128">
        <v>20.09</v>
      </c>
      <c r="K184" s="138">
        <v>49.95</v>
      </c>
      <c r="L184" s="149">
        <v>626</v>
      </c>
      <c r="M184" s="424">
        <v>24224</v>
      </c>
      <c r="N184" s="424">
        <v>1850</v>
      </c>
      <c r="O184" s="424">
        <v>14457</v>
      </c>
      <c r="P184" s="424">
        <v>760</v>
      </c>
      <c r="Q184" s="145">
        <f t="shared" si="11"/>
        <v>43645</v>
      </c>
      <c r="R184" s="140">
        <f t="shared" si="13"/>
        <v>31866</v>
      </c>
    </row>
    <row r="185" spans="1:18" s="131" customFormat="1" ht="25.5" x14ac:dyDescent="0.2">
      <c r="A185" s="132">
        <v>178</v>
      </c>
      <c r="B185" s="153" t="s">
        <v>144</v>
      </c>
      <c r="C185" s="141" t="s">
        <v>254</v>
      </c>
      <c r="D185" s="150" t="s">
        <v>255</v>
      </c>
      <c r="E185" s="147"/>
      <c r="F185" s="147" t="s">
        <v>10</v>
      </c>
      <c r="G185" s="128">
        <f t="shared" si="12"/>
        <v>10.962477459819679</v>
      </c>
      <c r="H185" s="128">
        <v>51.02</v>
      </c>
      <c r="I185" s="128">
        <v>27.84</v>
      </c>
      <c r="J185" s="128">
        <v>20.09</v>
      </c>
      <c r="K185" s="138">
        <v>49.95</v>
      </c>
      <c r="L185" s="149">
        <v>626</v>
      </c>
      <c r="M185" s="424">
        <v>24224</v>
      </c>
      <c r="N185" s="424">
        <v>1850</v>
      </c>
      <c r="O185" s="424">
        <v>14457</v>
      </c>
      <c r="P185" s="424">
        <v>760</v>
      </c>
      <c r="Q185" s="145">
        <f t="shared" si="11"/>
        <v>44092</v>
      </c>
      <c r="R185" s="140">
        <f t="shared" si="13"/>
        <v>32197</v>
      </c>
    </row>
    <row r="186" spans="1:18" s="131" customFormat="1" ht="25.5" x14ac:dyDescent="0.2">
      <c r="A186" s="132">
        <v>179</v>
      </c>
      <c r="B186" s="153" t="s">
        <v>144</v>
      </c>
      <c r="C186" s="141" t="s">
        <v>991</v>
      </c>
      <c r="D186" s="150" t="s">
        <v>255</v>
      </c>
      <c r="E186" s="147"/>
      <c r="F186" s="147" t="s">
        <v>10</v>
      </c>
      <c r="G186" s="128">
        <f t="shared" si="12"/>
        <v>10.962477459819679</v>
      </c>
      <c r="H186" s="128">
        <v>51.02</v>
      </c>
      <c r="I186" s="128">
        <v>27.84</v>
      </c>
      <c r="J186" s="128">
        <v>20.09</v>
      </c>
      <c r="K186" s="148">
        <v>48.97</v>
      </c>
      <c r="L186" s="149">
        <v>626</v>
      </c>
      <c r="M186" s="424">
        <v>24224</v>
      </c>
      <c r="N186" s="424">
        <v>1850</v>
      </c>
      <c r="O186" s="424">
        <v>14457</v>
      </c>
      <c r="P186" s="424">
        <v>760</v>
      </c>
      <c r="Q186" s="145">
        <f t="shared" si="11"/>
        <v>44192</v>
      </c>
      <c r="R186" s="140">
        <f t="shared" si="13"/>
        <v>32271</v>
      </c>
    </row>
    <row r="187" spans="1:18" s="131" customFormat="1" ht="25.5" x14ac:dyDescent="0.2">
      <c r="A187" s="132">
        <v>180</v>
      </c>
      <c r="B187" s="153" t="s">
        <v>144</v>
      </c>
      <c r="C187" s="141" t="s">
        <v>872</v>
      </c>
      <c r="D187" s="150" t="s">
        <v>257</v>
      </c>
      <c r="E187" s="147"/>
      <c r="F187" s="147" t="s">
        <v>258</v>
      </c>
      <c r="G187" s="128">
        <f t="shared" si="12"/>
        <v>11.082277984304008</v>
      </c>
      <c r="H187" s="128">
        <v>48.42</v>
      </c>
      <c r="I187" s="128">
        <v>26.71</v>
      </c>
      <c r="J187" s="128">
        <v>20.09</v>
      </c>
      <c r="K187" s="138">
        <v>49.59</v>
      </c>
      <c r="L187" s="149">
        <v>626</v>
      </c>
      <c r="M187" s="424">
        <v>24224</v>
      </c>
      <c r="N187" s="424">
        <v>1850</v>
      </c>
      <c r="O187" s="424">
        <v>14457</v>
      </c>
      <c r="P187" s="424">
        <v>760</v>
      </c>
      <c r="Q187" s="145">
        <f t="shared" si="11"/>
        <v>43711</v>
      </c>
      <c r="R187" s="140">
        <f t="shared" si="13"/>
        <v>31915</v>
      </c>
    </row>
    <row r="188" spans="1:18" s="131" customFormat="1" ht="25.5" x14ac:dyDescent="0.2">
      <c r="A188" s="132">
        <v>181</v>
      </c>
      <c r="B188" s="153" t="s">
        <v>144</v>
      </c>
      <c r="C188" s="141" t="s">
        <v>256</v>
      </c>
      <c r="D188" s="150" t="s">
        <v>257</v>
      </c>
      <c r="E188" s="147"/>
      <c r="F188" s="147" t="s">
        <v>258</v>
      </c>
      <c r="G188" s="128">
        <f t="shared" si="12"/>
        <v>10.584257894736842</v>
      </c>
      <c r="H188" s="128">
        <v>38</v>
      </c>
      <c r="I188" s="128">
        <v>20.02</v>
      </c>
      <c r="J188" s="128">
        <v>20.09</v>
      </c>
      <c r="K188" s="138">
        <v>49.59</v>
      </c>
      <c r="L188" s="149">
        <v>626</v>
      </c>
      <c r="M188" s="424">
        <v>24224</v>
      </c>
      <c r="N188" s="424">
        <v>1850</v>
      </c>
      <c r="O188" s="424">
        <v>14457</v>
      </c>
      <c r="P188" s="424">
        <v>760</v>
      </c>
      <c r="Q188" s="145">
        <f t="shared" si="11"/>
        <v>45505</v>
      </c>
      <c r="R188" s="140">
        <f t="shared" si="13"/>
        <v>33244</v>
      </c>
    </row>
    <row r="189" spans="1:18" s="131" customFormat="1" ht="25.5" x14ac:dyDescent="0.2">
      <c r="A189" s="132">
        <v>182</v>
      </c>
      <c r="B189" s="153" t="s">
        <v>144</v>
      </c>
      <c r="C189" s="141" t="s">
        <v>259</v>
      </c>
      <c r="D189" s="150" t="s">
        <v>260</v>
      </c>
      <c r="E189" s="147"/>
      <c r="F189" s="147" t="s">
        <v>261</v>
      </c>
      <c r="G189" s="128">
        <f t="shared" si="12"/>
        <v>8.9777187500000011</v>
      </c>
      <c r="H189" s="128">
        <v>32</v>
      </c>
      <c r="I189" s="128">
        <v>14.3</v>
      </c>
      <c r="J189" s="128">
        <v>20.09</v>
      </c>
      <c r="K189" s="138">
        <v>45.5</v>
      </c>
      <c r="L189" s="149">
        <v>626</v>
      </c>
      <c r="M189" s="424">
        <v>24224</v>
      </c>
      <c r="N189" s="424">
        <v>1850</v>
      </c>
      <c r="O189" s="424">
        <v>14457</v>
      </c>
      <c r="P189" s="424">
        <v>760</v>
      </c>
      <c r="Q189" s="145">
        <f t="shared" si="11"/>
        <v>53094</v>
      </c>
      <c r="R189" s="140">
        <f t="shared" si="13"/>
        <v>38865</v>
      </c>
    </row>
    <row r="190" spans="1:18" s="131" customFormat="1" ht="25.5" x14ac:dyDescent="0.2">
      <c r="A190" s="132">
        <v>183</v>
      </c>
      <c r="B190" s="153" t="s">
        <v>144</v>
      </c>
      <c r="C190" s="141" t="s">
        <v>992</v>
      </c>
      <c r="D190" s="150" t="s">
        <v>514</v>
      </c>
      <c r="E190" s="147"/>
      <c r="F190" s="147" t="s">
        <v>261</v>
      </c>
      <c r="G190" s="128">
        <f>I190*J190/H190</f>
        <v>11.590384615384616</v>
      </c>
      <c r="H190" s="128">
        <v>52</v>
      </c>
      <c r="I190" s="128">
        <v>30</v>
      </c>
      <c r="J190" s="128">
        <v>20.09</v>
      </c>
      <c r="K190" s="148">
        <v>44.61</v>
      </c>
      <c r="L190" s="149">
        <v>626</v>
      </c>
      <c r="M190" s="424">
        <v>24224</v>
      </c>
      <c r="N190" s="424">
        <v>1850</v>
      </c>
      <c r="O190" s="424">
        <v>14457</v>
      </c>
      <c r="P190" s="424">
        <v>760</v>
      </c>
      <c r="Q190" s="145">
        <f t="shared" si="11"/>
        <v>42596</v>
      </c>
      <c r="R190" s="140">
        <f t="shared" si="13"/>
        <v>31089</v>
      </c>
    </row>
    <row r="191" spans="1:18" s="131" customFormat="1" ht="25.5" x14ac:dyDescent="0.2">
      <c r="A191" s="132">
        <v>184</v>
      </c>
      <c r="B191" s="153" t="s">
        <v>144</v>
      </c>
      <c r="C191" s="141" t="s">
        <v>262</v>
      </c>
      <c r="D191" s="150" t="s">
        <v>263</v>
      </c>
      <c r="E191" s="147"/>
      <c r="F191" s="147" t="s">
        <v>261</v>
      </c>
      <c r="G191" s="128">
        <f>I191*J191/H191</f>
        <v>10.894639583333335</v>
      </c>
      <c r="H191" s="128">
        <v>48</v>
      </c>
      <c r="I191" s="128">
        <v>26.03</v>
      </c>
      <c r="J191" s="128">
        <v>20.09</v>
      </c>
      <c r="K191" s="138">
        <v>45.5</v>
      </c>
      <c r="L191" s="149">
        <v>626</v>
      </c>
      <c r="M191" s="424">
        <v>24224</v>
      </c>
      <c r="N191" s="424">
        <v>1850</v>
      </c>
      <c r="O191" s="424">
        <v>14457</v>
      </c>
      <c r="P191" s="424">
        <v>760</v>
      </c>
      <c r="Q191" s="145">
        <f t="shared" si="11"/>
        <v>44816</v>
      </c>
      <c r="R191" s="140">
        <f t="shared" si="13"/>
        <v>32733</v>
      </c>
    </row>
    <row r="192" spans="1:18" s="131" customFormat="1" ht="25.5" x14ac:dyDescent="0.2">
      <c r="A192" s="132">
        <v>185</v>
      </c>
      <c r="B192" s="153" t="s">
        <v>144</v>
      </c>
      <c r="C192" s="141" t="s">
        <v>264</v>
      </c>
      <c r="D192" s="150" t="s">
        <v>265</v>
      </c>
      <c r="E192" s="147"/>
      <c r="F192" s="147" t="s">
        <v>10</v>
      </c>
      <c r="G192" s="128">
        <f>I192*J192/H192</f>
        <v>11.107451923076923</v>
      </c>
      <c r="H192" s="128">
        <v>52</v>
      </c>
      <c r="I192" s="128">
        <v>28.75</v>
      </c>
      <c r="J192" s="128">
        <v>20.09</v>
      </c>
      <c r="K192" s="138">
        <v>49.95</v>
      </c>
      <c r="L192" s="149">
        <v>626</v>
      </c>
      <c r="M192" s="424">
        <v>24224</v>
      </c>
      <c r="N192" s="424">
        <v>1850</v>
      </c>
      <c r="O192" s="424">
        <v>14457</v>
      </c>
      <c r="P192" s="424">
        <v>760</v>
      </c>
      <c r="Q192" s="145">
        <f t="shared" si="11"/>
        <v>43590</v>
      </c>
      <c r="R192" s="140">
        <f t="shared" si="13"/>
        <v>31825</v>
      </c>
    </row>
    <row r="193" spans="1:18" s="131" customFormat="1" ht="25.5" x14ac:dyDescent="0.2">
      <c r="A193" s="132">
        <v>186</v>
      </c>
      <c r="B193" s="153" t="s">
        <v>144</v>
      </c>
      <c r="C193" s="141" t="s">
        <v>266</v>
      </c>
      <c r="D193" s="150" t="s">
        <v>267</v>
      </c>
      <c r="E193" s="147"/>
      <c r="F193" s="147" t="s">
        <v>10</v>
      </c>
      <c r="G193" s="128">
        <f t="shared" si="12"/>
        <v>10.603055555555555</v>
      </c>
      <c r="H193" s="128">
        <v>36</v>
      </c>
      <c r="I193" s="128">
        <v>19</v>
      </c>
      <c r="J193" s="128">
        <v>20.09</v>
      </c>
      <c r="K193" s="138">
        <v>49.95</v>
      </c>
      <c r="L193" s="149">
        <v>626</v>
      </c>
      <c r="M193" s="424">
        <v>24224</v>
      </c>
      <c r="N193" s="424">
        <v>1850</v>
      </c>
      <c r="O193" s="424">
        <v>14457</v>
      </c>
      <c r="P193" s="424">
        <v>760</v>
      </c>
      <c r="Q193" s="145">
        <f t="shared" si="11"/>
        <v>45399</v>
      </c>
      <c r="R193" s="140">
        <f t="shared" si="13"/>
        <v>33165</v>
      </c>
    </row>
    <row r="194" spans="1:18" s="131" customFormat="1" ht="25.5" x14ac:dyDescent="0.2">
      <c r="A194" s="132">
        <v>187</v>
      </c>
      <c r="B194" s="153" t="s">
        <v>144</v>
      </c>
      <c r="C194" s="141" t="s">
        <v>993</v>
      </c>
      <c r="D194" s="150" t="s">
        <v>519</v>
      </c>
      <c r="E194" s="147"/>
      <c r="F194" s="147" t="s">
        <v>10</v>
      </c>
      <c r="G194" s="128">
        <f t="shared" si="12"/>
        <v>11.0495</v>
      </c>
      <c r="H194" s="128">
        <v>50</v>
      </c>
      <c r="I194" s="128">
        <v>27.5</v>
      </c>
      <c r="J194" s="128">
        <v>20.09</v>
      </c>
      <c r="K194" s="148">
        <v>48.97</v>
      </c>
      <c r="L194" s="149">
        <v>626</v>
      </c>
      <c r="M194" s="424">
        <v>24224</v>
      </c>
      <c r="N194" s="424">
        <v>1850</v>
      </c>
      <c r="O194" s="424">
        <v>14457</v>
      </c>
      <c r="P194" s="424">
        <v>760</v>
      </c>
      <c r="Q194" s="145">
        <f t="shared" si="11"/>
        <v>43888</v>
      </c>
      <c r="R194" s="140">
        <f t="shared" si="13"/>
        <v>32046</v>
      </c>
    </row>
    <row r="195" spans="1:18" s="131" customFormat="1" ht="25.5" x14ac:dyDescent="0.2">
      <c r="A195" s="132">
        <v>188</v>
      </c>
      <c r="B195" s="153" t="s">
        <v>144</v>
      </c>
      <c r="C195" s="141" t="s">
        <v>994</v>
      </c>
      <c r="D195" s="150" t="s">
        <v>268</v>
      </c>
      <c r="E195" s="147"/>
      <c r="F195" s="147" t="s">
        <v>10</v>
      </c>
      <c r="G195" s="128">
        <f t="shared" si="12"/>
        <v>10.045</v>
      </c>
      <c r="H195" s="128">
        <v>44</v>
      </c>
      <c r="I195" s="128">
        <v>22</v>
      </c>
      <c r="J195" s="128">
        <v>20.09</v>
      </c>
      <c r="K195" s="148">
        <v>48.97</v>
      </c>
      <c r="L195" s="149">
        <v>626</v>
      </c>
      <c r="M195" s="424">
        <v>24224</v>
      </c>
      <c r="N195" s="424">
        <v>1850</v>
      </c>
      <c r="O195" s="424">
        <v>14457</v>
      </c>
      <c r="P195" s="424">
        <v>760</v>
      </c>
      <c r="Q195" s="145">
        <f t="shared" si="11"/>
        <v>47711</v>
      </c>
      <c r="R195" s="140">
        <f t="shared" si="13"/>
        <v>34878</v>
      </c>
    </row>
    <row r="196" spans="1:18" s="131" customFormat="1" ht="25.5" x14ac:dyDescent="0.2">
      <c r="A196" s="132">
        <v>189</v>
      </c>
      <c r="B196" s="153" t="s">
        <v>144</v>
      </c>
      <c r="C196" s="141" t="s">
        <v>270</v>
      </c>
      <c r="D196" s="150" t="s">
        <v>271</v>
      </c>
      <c r="E196" s="147"/>
      <c r="F196" s="147" t="s">
        <v>269</v>
      </c>
      <c r="G196" s="128">
        <f t="shared" si="12"/>
        <v>10.569086956521739</v>
      </c>
      <c r="H196" s="128">
        <v>46</v>
      </c>
      <c r="I196" s="128">
        <v>24.2</v>
      </c>
      <c r="J196" s="128">
        <v>20.09</v>
      </c>
      <c r="K196" s="138">
        <v>45.84</v>
      </c>
      <c r="L196" s="149">
        <v>626</v>
      </c>
      <c r="M196" s="424">
        <v>24224</v>
      </c>
      <c r="N196" s="424">
        <v>1850</v>
      </c>
      <c r="O196" s="424">
        <v>14457</v>
      </c>
      <c r="P196" s="424">
        <v>760</v>
      </c>
      <c r="Q196" s="145">
        <f t="shared" si="11"/>
        <v>45970</v>
      </c>
      <c r="R196" s="140">
        <f t="shared" si="13"/>
        <v>33588</v>
      </c>
    </row>
    <row r="197" spans="1:18" s="131" customFormat="1" ht="25.5" x14ac:dyDescent="0.2">
      <c r="A197" s="132">
        <v>190</v>
      </c>
      <c r="B197" s="153" t="s">
        <v>144</v>
      </c>
      <c r="C197" s="141" t="s">
        <v>272</v>
      </c>
      <c r="D197" s="150" t="s">
        <v>271</v>
      </c>
      <c r="E197" s="147"/>
      <c r="F197" s="147" t="s">
        <v>269</v>
      </c>
      <c r="G197" s="128">
        <f>I197*J197/H197</f>
        <v>10.569086956521739</v>
      </c>
      <c r="H197" s="128">
        <v>46</v>
      </c>
      <c r="I197" s="128">
        <v>24.2</v>
      </c>
      <c r="J197" s="128">
        <v>20.09</v>
      </c>
      <c r="K197" s="138">
        <v>45.84</v>
      </c>
      <c r="L197" s="149">
        <v>626</v>
      </c>
      <c r="M197" s="424">
        <v>24224</v>
      </c>
      <c r="N197" s="424">
        <v>1850</v>
      </c>
      <c r="O197" s="424">
        <v>14457</v>
      </c>
      <c r="P197" s="424">
        <v>760</v>
      </c>
      <c r="Q197" s="145">
        <f t="shared" si="11"/>
        <v>45970</v>
      </c>
      <c r="R197" s="140">
        <f t="shared" si="13"/>
        <v>33588</v>
      </c>
    </row>
    <row r="198" spans="1:18" s="131" customFormat="1" ht="25.5" x14ac:dyDescent="0.2">
      <c r="A198" s="132">
        <v>191</v>
      </c>
      <c r="B198" s="153" t="s">
        <v>144</v>
      </c>
      <c r="C198" s="141" t="s">
        <v>995</v>
      </c>
      <c r="D198" s="150" t="s">
        <v>996</v>
      </c>
      <c r="E198" s="147"/>
      <c r="F198" s="147"/>
      <c r="G198" s="128">
        <f>I198*J198/H198</f>
        <v>11.250399999999999</v>
      </c>
      <c r="H198" s="128">
        <v>50</v>
      </c>
      <c r="I198" s="128">
        <v>28</v>
      </c>
      <c r="J198" s="128">
        <v>20.09</v>
      </c>
      <c r="K198" s="148">
        <v>34.049999999999997</v>
      </c>
      <c r="L198" s="149">
        <v>626</v>
      </c>
      <c r="M198" s="424">
        <v>24224</v>
      </c>
      <c r="N198" s="424">
        <v>1850</v>
      </c>
      <c r="O198" s="424">
        <v>14457</v>
      </c>
      <c r="P198" s="424">
        <v>760</v>
      </c>
      <c r="Q198" s="145">
        <f t="shared" si="11"/>
        <v>45411</v>
      </c>
      <c r="R198" s="140">
        <f t="shared" si="13"/>
        <v>33174</v>
      </c>
    </row>
    <row r="199" spans="1:18" s="131" customFormat="1" ht="38.25" x14ac:dyDescent="0.2">
      <c r="A199" s="132">
        <v>192</v>
      </c>
      <c r="B199" s="153" t="s">
        <v>144</v>
      </c>
      <c r="C199" s="141" t="s">
        <v>273</v>
      </c>
      <c r="D199" s="150" t="s">
        <v>274</v>
      </c>
      <c r="E199" s="147"/>
      <c r="F199" s="147" t="s">
        <v>269</v>
      </c>
      <c r="G199" s="128">
        <f t="shared" si="12"/>
        <v>12.839795483596081</v>
      </c>
      <c r="H199" s="128">
        <v>46.94</v>
      </c>
      <c r="I199" s="128">
        <v>30</v>
      </c>
      <c r="J199" s="128">
        <v>20.09</v>
      </c>
      <c r="K199" s="138">
        <v>45.84</v>
      </c>
      <c r="L199" s="149">
        <v>626</v>
      </c>
      <c r="M199" s="424">
        <v>24224</v>
      </c>
      <c r="N199" s="424">
        <v>1850</v>
      </c>
      <c r="O199" s="424">
        <v>14457</v>
      </c>
      <c r="P199" s="424">
        <v>760</v>
      </c>
      <c r="Q199" s="145">
        <f t="shared" si="11"/>
        <v>38901</v>
      </c>
      <c r="R199" s="140">
        <f t="shared" si="13"/>
        <v>28352</v>
      </c>
    </row>
    <row r="200" spans="1:18" s="131" customFormat="1" ht="25.5" x14ac:dyDescent="0.2">
      <c r="A200" s="132">
        <v>193</v>
      </c>
      <c r="B200" s="153" t="s">
        <v>144</v>
      </c>
      <c r="C200" s="141" t="s">
        <v>275</v>
      </c>
      <c r="D200" s="150" t="s">
        <v>276</v>
      </c>
      <c r="E200" s="147"/>
      <c r="F200" s="147" t="s">
        <v>269</v>
      </c>
      <c r="G200" s="128">
        <f t="shared" si="12"/>
        <v>12.675833333333333</v>
      </c>
      <c r="H200" s="128">
        <v>42</v>
      </c>
      <c r="I200" s="128">
        <v>26.5</v>
      </c>
      <c r="J200" s="128">
        <v>20.09</v>
      </c>
      <c r="K200" s="138">
        <v>45.84</v>
      </c>
      <c r="L200" s="149">
        <v>626</v>
      </c>
      <c r="M200" s="424">
        <v>24224</v>
      </c>
      <c r="N200" s="424">
        <v>1850</v>
      </c>
      <c r="O200" s="424">
        <v>14457</v>
      </c>
      <c r="P200" s="424">
        <v>760</v>
      </c>
      <c r="Q200" s="145">
        <f t="shared" si="11"/>
        <v>39326</v>
      </c>
      <c r="R200" s="140">
        <f t="shared" si="13"/>
        <v>28667</v>
      </c>
    </row>
    <row r="201" spans="1:18" s="131" customFormat="1" ht="25.5" x14ac:dyDescent="0.2">
      <c r="A201" s="132">
        <v>194</v>
      </c>
      <c r="B201" s="153" t="s">
        <v>144</v>
      </c>
      <c r="C201" s="141" t="s">
        <v>873</v>
      </c>
      <c r="D201" s="150" t="s">
        <v>874</v>
      </c>
      <c r="E201" s="147"/>
      <c r="F201" s="147" t="s">
        <v>269</v>
      </c>
      <c r="G201" s="128">
        <f t="shared" si="12"/>
        <v>12.839795483596081</v>
      </c>
      <c r="H201" s="128">
        <v>46.94</v>
      </c>
      <c r="I201" s="128">
        <v>30</v>
      </c>
      <c r="J201" s="128">
        <v>20.09</v>
      </c>
      <c r="K201" s="138">
        <v>45.84</v>
      </c>
      <c r="L201" s="149">
        <v>626</v>
      </c>
      <c r="M201" s="424">
        <v>24224</v>
      </c>
      <c r="N201" s="424">
        <v>1850</v>
      </c>
      <c r="O201" s="424">
        <v>14457</v>
      </c>
      <c r="P201" s="424">
        <v>760</v>
      </c>
      <c r="Q201" s="145">
        <f t="shared" ref="Q201:Q264" si="14">SUM(R201,ROUND(R201*35%,0),L201)</f>
        <v>38901</v>
      </c>
      <c r="R201" s="140">
        <f t="shared" si="13"/>
        <v>28352</v>
      </c>
    </row>
    <row r="202" spans="1:18" s="131" customFormat="1" ht="25.5" x14ac:dyDescent="0.2">
      <c r="A202" s="132">
        <v>195</v>
      </c>
      <c r="B202" s="153" t="s">
        <v>144</v>
      </c>
      <c r="C202" s="141" t="s">
        <v>277</v>
      </c>
      <c r="D202" s="150" t="s">
        <v>278</v>
      </c>
      <c r="E202" s="147"/>
      <c r="F202" s="147" t="s">
        <v>279</v>
      </c>
      <c r="G202" s="128">
        <f t="shared" si="12"/>
        <v>11.250399999999999</v>
      </c>
      <c r="H202" s="128">
        <v>50</v>
      </c>
      <c r="I202" s="128">
        <v>28</v>
      </c>
      <c r="J202" s="128">
        <v>20.09</v>
      </c>
      <c r="K202" s="138">
        <v>48.58</v>
      </c>
      <c r="L202" s="149">
        <v>626</v>
      </c>
      <c r="M202" s="424">
        <v>24224</v>
      </c>
      <c r="N202" s="424">
        <v>1850</v>
      </c>
      <c r="O202" s="424">
        <v>14457</v>
      </c>
      <c r="P202" s="424">
        <v>760</v>
      </c>
      <c r="Q202" s="145">
        <f t="shared" si="14"/>
        <v>43246</v>
      </c>
      <c r="R202" s="140">
        <f t="shared" si="13"/>
        <v>31570</v>
      </c>
    </row>
    <row r="203" spans="1:18" s="131" customFormat="1" ht="25.5" x14ac:dyDescent="0.2">
      <c r="A203" s="132">
        <v>196</v>
      </c>
      <c r="B203" s="153" t="s">
        <v>144</v>
      </c>
      <c r="C203" s="141" t="s">
        <v>280</v>
      </c>
      <c r="D203" s="150" t="s">
        <v>281</v>
      </c>
      <c r="E203" s="147"/>
      <c r="F203" s="147" t="s">
        <v>282</v>
      </c>
      <c r="G203" s="128">
        <f t="shared" si="12"/>
        <v>11.248600223964168</v>
      </c>
      <c r="H203" s="128">
        <v>53.58</v>
      </c>
      <c r="I203" s="128">
        <v>30</v>
      </c>
      <c r="J203" s="128">
        <v>20.09</v>
      </c>
      <c r="K203" s="138">
        <v>42.19</v>
      </c>
      <c r="L203" s="149">
        <v>626</v>
      </c>
      <c r="M203" s="424">
        <v>24224</v>
      </c>
      <c r="N203" s="424">
        <v>1850</v>
      </c>
      <c r="O203" s="424">
        <v>14457</v>
      </c>
      <c r="P203" s="424">
        <v>760</v>
      </c>
      <c r="Q203" s="145">
        <f t="shared" si="14"/>
        <v>44020</v>
      </c>
      <c r="R203" s="140">
        <f t="shared" si="13"/>
        <v>32144</v>
      </c>
    </row>
    <row r="204" spans="1:18" s="131" customFormat="1" ht="25.5" x14ac:dyDescent="0.2">
      <c r="A204" s="132">
        <v>197</v>
      </c>
      <c r="B204" s="153" t="s">
        <v>144</v>
      </c>
      <c r="C204" s="141" t="s">
        <v>997</v>
      </c>
      <c r="D204" s="150" t="s">
        <v>281</v>
      </c>
      <c r="E204" s="147"/>
      <c r="F204" s="147" t="s">
        <v>282</v>
      </c>
      <c r="G204" s="128">
        <f t="shared" si="12"/>
        <v>11.154861888764465</v>
      </c>
      <c r="H204" s="128">
        <v>53.58</v>
      </c>
      <c r="I204" s="128">
        <v>29.75</v>
      </c>
      <c r="J204" s="128">
        <v>20.09</v>
      </c>
      <c r="K204" s="148">
        <v>41.36</v>
      </c>
      <c r="L204" s="149">
        <v>626</v>
      </c>
      <c r="M204" s="424">
        <v>24224</v>
      </c>
      <c r="N204" s="424">
        <v>1850</v>
      </c>
      <c r="O204" s="424">
        <v>14457</v>
      </c>
      <c r="P204" s="424">
        <v>760</v>
      </c>
      <c r="Q204" s="145">
        <f t="shared" si="14"/>
        <v>44452</v>
      </c>
      <c r="R204" s="140">
        <f t="shared" si="13"/>
        <v>32464</v>
      </c>
    </row>
    <row r="205" spans="1:18" s="131" customFormat="1" ht="25.5" x14ac:dyDescent="0.2">
      <c r="A205" s="132">
        <v>198</v>
      </c>
      <c r="B205" s="153" t="s">
        <v>144</v>
      </c>
      <c r="C205" s="141" t="s">
        <v>283</v>
      </c>
      <c r="D205" s="150" t="s">
        <v>284</v>
      </c>
      <c r="E205" s="147"/>
      <c r="F205" s="147" t="s">
        <v>279</v>
      </c>
      <c r="G205" s="128">
        <f t="shared" si="12"/>
        <v>11.239826315789474</v>
      </c>
      <c r="H205" s="128">
        <v>38</v>
      </c>
      <c r="I205" s="128">
        <v>21.26</v>
      </c>
      <c r="J205" s="128">
        <v>20.09</v>
      </c>
      <c r="K205" s="138">
        <v>48.58</v>
      </c>
      <c r="L205" s="149">
        <v>626</v>
      </c>
      <c r="M205" s="424">
        <v>24224</v>
      </c>
      <c r="N205" s="424">
        <v>1850</v>
      </c>
      <c r="O205" s="424">
        <v>14457</v>
      </c>
      <c r="P205" s="424">
        <v>760</v>
      </c>
      <c r="Q205" s="145">
        <f t="shared" si="14"/>
        <v>43281</v>
      </c>
      <c r="R205" s="140">
        <f t="shared" si="13"/>
        <v>31596</v>
      </c>
    </row>
    <row r="206" spans="1:18" s="131" customFormat="1" ht="25.5" x14ac:dyDescent="0.2">
      <c r="A206" s="132">
        <v>199</v>
      </c>
      <c r="B206" s="153" t="s">
        <v>144</v>
      </c>
      <c r="C206" s="141" t="s">
        <v>285</v>
      </c>
      <c r="D206" s="150" t="s">
        <v>286</v>
      </c>
      <c r="E206" s="147"/>
      <c r="F206" s="147" t="s">
        <v>279</v>
      </c>
      <c r="G206" s="128">
        <f t="shared" si="12"/>
        <v>12.946888888888889</v>
      </c>
      <c r="H206" s="128">
        <v>45</v>
      </c>
      <c r="I206" s="128">
        <v>29</v>
      </c>
      <c r="J206" s="128">
        <v>20.09</v>
      </c>
      <c r="K206" s="138">
        <v>48.58</v>
      </c>
      <c r="L206" s="149">
        <v>626</v>
      </c>
      <c r="M206" s="424">
        <v>24224</v>
      </c>
      <c r="N206" s="424">
        <v>1850</v>
      </c>
      <c r="O206" s="424">
        <v>14457</v>
      </c>
      <c r="P206" s="424">
        <v>760</v>
      </c>
      <c r="Q206" s="145">
        <f t="shared" si="14"/>
        <v>38326</v>
      </c>
      <c r="R206" s="140">
        <f t="shared" si="13"/>
        <v>27926</v>
      </c>
    </row>
    <row r="207" spans="1:18" s="131" customFormat="1" ht="25.5" x14ac:dyDescent="0.2">
      <c r="A207" s="132">
        <v>200</v>
      </c>
      <c r="B207" s="153" t="s">
        <v>144</v>
      </c>
      <c r="C207" s="141" t="s">
        <v>998</v>
      </c>
      <c r="D207" s="150" t="s">
        <v>999</v>
      </c>
      <c r="E207" s="147"/>
      <c r="F207" s="147" t="s">
        <v>279</v>
      </c>
      <c r="G207" s="128">
        <f t="shared" si="12"/>
        <v>12.412180052956751</v>
      </c>
      <c r="H207" s="128">
        <v>45.32</v>
      </c>
      <c r="I207" s="128">
        <v>28</v>
      </c>
      <c r="J207" s="128">
        <v>20.09</v>
      </c>
      <c r="K207" s="148">
        <v>47.63</v>
      </c>
      <c r="L207" s="149">
        <v>626</v>
      </c>
      <c r="M207" s="424">
        <v>24224</v>
      </c>
      <c r="N207" s="424">
        <v>1850</v>
      </c>
      <c r="O207" s="424">
        <v>14457</v>
      </c>
      <c r="P207" s="424">
        <v>760</v>
      </c>
      <c r="Q207" s="145">
        <f t="shared" si="14"/>
        <v>39833</v>
      </c>
      <c r="R207" s="140">
        <f t="shared" si="13"/>
        <v>29042</v>
      </c>
    </row>
    <row r="208" spans="1:18" s="131" customFormat="1" ht="51" x14ac:dyDescent="0.2">
      <c r="A208" s="418">
        <v>201</v>
      </c>
      <c r="B208" s="153" t="s">
        <v>144</v>
      </c>
      <c r="C208" s="141" t="s">
        <v>287</v>
      </c>
      <c r="D208" s="150" t="s">
        <v>288</v>
      </c>
      <c r="E208" s="147"/>
      <c r="F208" s="147" t="s">
        <v>279</v>
      </c>
      <c r="G208" s="128">
        <f t="shared" si="12"/>
        <v>12.412180052956751</v>
      </c>
      <c r="H208" s="128">
        <v>45.32</v>
      </c>
      <c r="I208" s="128">
        <v>28</v>
      </c>
      <c r="J208" s="128">
        <v>20.09</v>
      </c>
      <c r="K208" s="138">
        <v>48.58</v>
      </c>
      <c r="L208" s="149">
        <v>626</v>
      </c>
      <c r="M208" s="424">
        <v>24224</v>
      </c>
      <c r="N208" s="424">
        <v>1850</v>
      </c>
      <c r="O208" s="424">
        <v>14457</v>
      </c>
      <c r="P208" s="424">
        <v>760</v>
      </c>
      <c r="Q208" s="145">
        <f t="shared" si="14"/>
        <v>39731</v>
      </c>
      <c r="R208" s="140">
        <f t="shared" si="13"/>
        <v>28967</v>
      </c>
    </row>
    <row r="209" spans="1:18" s="131" customFormat="1" ht="25.5" x14ac:dyDescent="0.2">
      <c r="A209" s="132">
        <v>202</v>
      </c>
      <c r="B209" s="153" t="s">
        <v>144</v>
      </c>
      <c r="C209" s="141" t="s">
        <v>294</v>
      </c>
      <c r="D209" s="150" t="s">
        <v>295</v>
      </c>
      <c r="E209" s="147"/>
      <c r="F209" s="147" t="s">
        <v>290</v>
      </c>
      <c r="G209" s="128">
        <f t="shared" si="12"/>
        <v>11.81764705882353</v>
      </c>
      <c r="H209" s="128">
        <v>51</v>
      </c>
      <c r="I209" s="128">
        <v>30</v>
      </c>
      <c r="J209" s="128">
        <v>20.09</v>
      </c>
      <c r="K209" s="138">
        <v>52.86</v>
      </c>
      <c r="L209" s="149">
        <v>626</v>
      </c>
      <c r="M209" s="424">
        <v>24224</v>
      </c>
      <c r="N209" s="424">
        <v>1850</v>
      </c>
      <c r="O209" s="424">
        <v>14457</v>
      </c>
      <c r="P209" s="424">
        <v>760</v>
      </c>
      <c r="Q209" s="145">
        <f t="shared" si="14"/>
        <v>41033</v>
      </c>
      <c r="R209" s="140">
        <f t="shared" si="13"/>
        <v>29931</v>
      </c>
    </row>
    <row r="210" spans="1:18" s="131" customFormat="1" ht="25.5" x14ac:dyDescent="0.2">
      <c r="A210" s="132">
        <v>203</v>
      </c>
      <c r="B210" s="153" t="s">
        <v>144</v>
      </c>
      <c r="C210" s="141" t="s">
        <v>298</v>
      </c>
      <c r="D210" s="150" t="s">
        <v>297</v>
      </c>
      <c r="E210" s="147"/>
      <c r="F210" s="147" t="s">
        <v>290</v>
      </c>
      <c r="G210" s="128">
        <f t="shared" si="12"/>
        <v>11.428470454545455</v>
      </c>
      <c r="H210" s="128">
        <v>44</v>
      </c>
      <c r="I210" s="128">
        <v>25.03</v>
      </c>
      <c r="J210" s="128">
        <v>20.09</v>
      </c>
      <c r="K210" s="138">
        <v>52.86</v>
      </c>
      <c r="L210" s="149">
        <v>626</v>
      </c>
      <c r="M210" s="424">
        <v>24224</v>
      </c>
      <c r="N210" s="424">
        <v>1850</v>
      </c>
      <c r="O210" s="424">
        <v>14457</v>
      </c>
      <c r="P210" s="424">
        <v>760</v>
      </c>
      <c r="Q210" s="145">
        <f t="shared" si="14"/>
        <v>42249</v>
      </c>
      <c r="R210" s="140">
        <f t="shared" si="13"/>
        <v>30832</v>
      </c>
    </row>
    <row r="211" spans="1:18" s="131" customFormat="1" ht="25.5" x14ac:dyDescent="0.2">
      <c r="A211" s="132">
        <v>204</v>
      </c>
      <c r="B211" s="153" t="s">
        <v>144</v>
      </c>
      <c r="C211" s="141" t="s">
        <v>299</v>
      </c>
      <c r="D211" s="150" t="s">
        <v>300</v>
      </c>
      <c r="E211" s="147"/>
      <c r="F211" s="147" t="s">
        <v>290</v>
      </c>
      <c r="G211" s="128">
        <f t="shared" si="12"/>
        <v>10.54725</v>
      </c>
      <c r="H211" s="128">
        <v>44</v>
      </c>
      <c r="I211" s="128">
        <v>23.1</v>
      </c>
      <c r="J211" s="128">
        <v>20.09</v>
      </c>
      <c r="K211" s="138">
        <v>52.86</v>
      </c>
      <c r="L211" s="149">
        <v>626</v>
      </c>
      <c r="M211" s="424">
        <v>24224</v>
      </c>
      <c r="N211" s="424">
        <v>1850</v>
      </c>
      <c r="O211" s="424">
        <v>14457</v>
      </c>
      <c r="P211" s="424">
        <v>760</v>
      </c>
      <c r="Q211" s="145">
        <f t="shared" si="14"/>
        <v>45338</v>
      </c>
      <c r="R211" s="140">
        <f t="shared" si="13"/>
        <v>33120</v>
      </c>
    </row>
    <row r="212" spans="1:18" s="131" customFormat="1" ht="25.5" x14ac:dyDescent="0.2">
      <c r="A212" s="132">
        <v>205</v>
      </c>
      <c r="B212" s="153" t="s">
        <v>144</v>
      </c>
      <c r="C212" s="141" t="s">
        <v>291</v>
      </c>
      <c r="D212" s="150" t="s">
        <v>289</v>
      </c>
      <c r="E212" s="147"/>
      <c r="F212" s="147" t="s">
        <v>290</v>
      </c>
      <c r="G212" s="128">
        <f>I212*J212/H212</f>
        <v>10.245900000000001</v>
      </c>
      <c r="H212" s="128">
        <v>44</v>
      </c>
      <c r="I212" s="128">
        <v>22.44</v>
      </c>
      <c r="J212" s="128">
        <v>20.09</v>
      </c>
      <c r="K212" s="138">
        <v>52.86</v>
      </c>
      <c r="L212" s="149">
        <v>626</v>
      </c>
      <c r="M212" s="424">
        <v>24224</v>
      </c>
      <c r="N212" s="424">
        <v>1850</v>
      </c>
      <c r="O212" s="424">
        <v>14457</v>
      </c>
      <c r="P212" s="424">
        <v>760</v>
      </c>
      <c r="Q212" s="145">
        <f t="shared" si="14"/>
        <v>46515</v>
      </c>
      <c r="R212" s="140">
        <f t="shared" si="13"/>
        <v>33992</v>
      </c>
    </row>
    <row r="213" spans="1:18" s="131" customFormat="1" ht="25.5" x14ac:dyDescent="0.2">
      <c r="A213" s="132">
        <v>206</v>
      </c>
      <c r="B213" s="153" t="s">
        <v>144</v>
      </c>
      <c r="C213" s="141" t="s">
        <v>293</v>
      </c>
      <c r="D213" s="150" t="s">
        <v>292</v>
      </c>
      <c r="E213" s="147"/>
      <c r="F213" s="147" t="s">
        <v>290</v>
      </c>
      <c r="G213" s="128">
        <f>I213*J213/H213</f>
        <v>10.865341666666666</v>
      </c>
      <c r="H213" s="128">
        <v>48</v>
      </c>
      <c r="I213" s="128">
        <v>25.96</v>
      </c>
      <c r="J213" s="128">
        <v>20.09</v>
      </c>
      <c r="K213" s="138">
        <v>52.86</v>
      </c>
      <c r="L213" s="149">
        <v>626</v>
      </c>
      <c r="M213" s="424">
        <v>24224</v>
      </c>
      <c r="N213" s="424">
        <v>1850</v>
      </c>
      <c r="O213" s="424">
        <v>14457</v>
      </c>
      <c r="P213" s="424">
        <v>760</v>
      </c>
      <c r="Q213" s="145">
        <f t="shared" si="14"/>
        <v>44165</v>
      </c>
      <c r="R213" s="140">
        <f t="shared" si="13"/>
        <v>32251</v>
      </c>
    </row>
    <row r="214" spans="1:18" s="131" customFormat="1" ht="25.5" x14ac:dyDescent="0.2">
      <c r="A214" s="132">
        <v>207</v>
      </c>
      <c r="B214" s="153" t="s">
        <v>144</v>
      </c>
      <c r="C214" s="141" t="s">
        <v>1055</v>
      </c>
      <c r="D214" s="150" t="s">
        <v>295</v>
      </c>
      <c r="E214" s="147"/>
      <c r="F214" s="147" t="s">
        <v>290</v>
      </c>
      <c r="G214" s="128">
        <f>I214*J214/H214</f>
        <v>11.266156862745099</v>
      </c>
      <c r="H214" s="128">
        <v>51</v>
      </c>
      <c r="I214" s="128">
        <v>28.6</v>
      </c>
      <c r="J214" s="128">
        <v>20.09</v>
      </c>
      <c r="K214" s="138">
        <v>52.86</v>
      </c>
      <c r="L214" s="149">
        <v>626</v>
      </c>
      <c r="M214" s="424">
        <v>24224</v>
      </c>
      <c r="N214" s="424">
        <v>1850</v>
      </c>
      <c r="O214" s="424">
        <v>14457</v>
      </c>
      <c r="P214" s="424">
        <v>760</v>
      </c>
      <c r="Q214" s="145">
        <f>SUM(R214,ROUND(R214*35%,0),L214)</f>
        <v>42782</v>
      </c>
      <c r="R214" s="140">
        <f t="shared" si="13"/>
        <v>31227</v>
      </c>
    </row>
    <row r="215" spans="1:18" s="131" customFormat="1" ht="25.5" x14ac:dyDescent="0.2">
      <c r="A215" s="132">
        <v>208</v>
      </c>
      <c r="B215" s="153" t="s">
        <v>144</v>
      </c>
      <c r="C215" s="141" t="s">
        <v>296</v>
      </c>
      <c r="D215" s="150" t="s">
        <v>297</v>
      </c>
      <c r="E215" s="147"/>
      <c r="F215" s="147" t="s">
        <v>290</v>
      </c>
      <c r="G215" s="128">
        <f>I215*J215/H215</f>
        <v>11.2217</v>
      </c>
      <c r="H215" s="128">
        <v>49</v>
      </c>
      <c r="I215" s="128">
        <v>27.37</v>
      </c>
      <c r="J215" s="128">
        <v>20.09</v>
      </c>
      <c r="K215" s="138">
        <v>52.86</v>
      </c>
      <c r="L215" s="149">
        <v>626</v>
      </c>
      <c r="M215" s="424">
        <v>24224</v>
      </c>
      <c r="N215" s="424">
        <v>1850</v>
      </c>
      <c r="O215" s="424">
        <v>14457</v>
      </c>
      <c r="P215" s="424">
        <v>760</v>
      </c>
      <c r="Q215" s="145">
        <f t="shared" si="14"/>
        <v>42931</v>
      </c>
      <c r="R215" s="140">
        <f t="shared" si="13"/>
        <v>31337</v>
      </c>
    </row>
    <row r="216" spans="1:18" s="131" customFormat="1" ht="25.5" x14ac:dyDescent="0.2">
      <c r="A216" s="132">
        <v>209</v>
      </c>
      <c r="B216" s="153" t="s">
        <v>144</v>
      </c>
      <c r="C216" s="141" t="s">
        <v>875</v>
      </c>
      <c r="D216" s="150" t="s">
        <v>300</v>
      </c>
      <c r="E216" s="147"/>
      <c r="F216" s="147" t="s">
        <v>290</v>
      </c>
      <c r="G216" s="128">
        <f>I216*J216/H216</f>
        <v>11.246300000000002</v>
      </c>
      <c r="H216" s="128">
        <v>49</v>
      </c>
      <c r="I216" s="128">
        <v>27.43</v>
      </c>
      <c r="J216" s="128">
        <v>20.09</v>
      </c>
      <c r="K216" s="138">
        <v>52.86</v>
      </c>
      <c r="L216" s="149">
        <v>626</v>
      </c>
      <c r="M216" s="424">
        <v>24224</v>
      </c>
      <c r="N216" s="424">
        <v>1850</v>
      </c>
      <c r="O216" s="424">
        <v>14457</v>
      </c>
      <c r="P216" s="424">
        <v>760</v>
      </c>
      <c r="Q216" s="145">
        <f t="shared" si="14"/>
        <v>42849</v>
      </c>
      <c r="R216" s="140">
        <f t="shared" si="13"/>
        <v>31276</v>
      </c>
    </row>
    <row r="217" spans="1:18" s="131" customFormat="1" ht="25.5" x14ac:dyDescent="0.2">
      <c r="A217" s="132">
        <v>210</v>
      </c>
      <c r="B217" s="153" t="s">
        <v>144</v>
      </c>
      <c r="C217" s="141" t="s">
        <v>301</v>
      </c>
      <c r="D217" s="150" t="s">
        <v>302</v>
      </c>
      <c r="E217" s="147"/>
      <c r="F217" s="147"/>
      <c r="G217" s="128">
        <f t="shared" si="12"/>
        <v>11.003138461538461</v>
      </c>
      <c r="H217" s="128">
        <v>26</v>
      </c>
      <c r="I217" s="128">
        <v>14.24</v>
      </c>
      <c r="J217" s="128">
        <v>20.09</v>
      </c>
      <c r="K217" s="138">
        <v>52.02</v>
      </c>
      <c r="L217" s="149">
        <v>576</v>
      </c>
      <c r="M217" s="424">
        <v>24387</v>
      </c>
      <c r="N217" s="424">
        <v>1900</v>
      </c>
      <c r="O217" s="424">
        <v>14370</v>
      </c>
      <c r="P217" s="424">
        <v>790</v>
      </c>
      <c r="Q217" s="145">
        <f t="shared" si="14"/>
        <v>44000</v>
      </c>
      <c r="R217" s="140">
        <f t="shared" si="13"/>
        <v>32166</v>
      </c>
    </row>
    <row r="218" spans="1:18" s="131" customFormat="1" ht="25.5" x14ac:dyDescent="0.2">
      <c r="A218" s="132">
        <v>211</v>
      </c>
      <c r="B218" s="153" t="s">
        <v>144</v>
      </c>
      <c r="C218" s="141" t="s">
        <v>303</v>
      </c>
      <c r="D218" s="150" t="s">
        <v>304</v>
      </c>
      <c r="E218" s="147"/>
      <c r="F218" s="147"/>
      <c r="G218" s="128">
        <f t="shared" si="12"/>
        <v>9.5025699999999986</v>
      </c>
      <c r="H218" s="128">
        <v>30</v>
      </c>
      <c r="I218" s="128">
        <v>14.19</v>
      </c>
      <c r="J218" s="128">
        <v>20.09</v>
      </c>
      <c r="K218" s="138">
        <v>44.88</v>
      </c>
      <c r="L218" s="149">
        <v>482</v>
      </c>
      <c r="M218" s="424">
        <v>24387</v>
      </c>
      <c r="N218" s="424">
        <v>1900</v>
      </c>
      <c r="O218" s="424">
        <v>14370</v>
      </c>
      <c r="P218" s="424">
        <v>790</v>
      </c>
      <c r="Q218" s="145">
        <f t="shared" si="14"/>
        <v>50768</v>
      </c>
      <c r="R218" s="140">
        <f t="shared" si="13"/>
        <v>37249</v>
      </c>
    </row>
    <row r="219" spans="1:18" s="131" customFormat="1" ht="25.5" x14ac:dyDescent="0.2">
      <c r="A219" s="132">
        <v>212</v>
      </c>
      <c r="B219" s="153" t="s">
        <v>144</v>
      </c>
      <c r="C219" s="141" t="s">
        <v>1056</v>
      </c>
      <c r="D219" s="150" t="s">
        <v>302</v>
      </c>
      <c r="E219" s="147"/>
      <c r="F219" s="147"/>
      <c r="G219" s="128">
        <f>I219*J219/H219</f>
        <v>11.003138461538461</v>
      </c>
      <c r="H219" s="128">
        <v>26</v>
      </c>
      <c r="I219" s="128">
        <v>14.24</v>
      </c>
      <c r="J219" s="128">
        <v>20.09</v>
      </c>
      <c r="K219" s="138">
        <v>52.02</v>
      </c>
      <c r="L219" s="149">
        <v>576</v>
      </c>
      <c r="M219" s="424">
        <v>24387</v>
      </c>
      <c r="N219" s="424">
        <v>1900</v>
      </c>
      <c r="O219" s="424">
        <v>14370</v>
      </c>
      <c r="P219" s="424">
        <v>790</v>
      </c>
      <c r="Q219" s="145">
        <f>SUM(R219,ROUND(R219*35%,0),L219)</f>
        <v>44000</v>
      </c>
      <c r="R219" s="140">
        <f t="shared" si="13"/>
        <v>32166</v>
      </c>
    </row>
    <row r="220" spans="1:18" s="131" customFormat="1" ht="25.5" x14ac:dyDescent="0.2">
      <c r="A220" s="132">
        <v>213</v>
      </c>
      <c r="B220" s="153" t="s">
        <v>144</v>
      </c>
      <c r="C220" s="141" t="s">
        <v>1057</v>
      </c>
      <c r="D220" s="150" t="s">
        <v>304</v>
      </c>
      <c r="E220" s="147"/>
      <c r="F220" s="147"/>
      <c r="G220" s="128">
        <f>I220*J220/H220</f>
        <v>9.5025699999999986</v>
      </c>
      <c r="H220" s="128">
        <v>30</v>
      </c>
      <c r="I220" s="128">
        <v>14.19</v>
      </c>
      <c r="J220" s="128">
        <v>20.09</v>
      </c>
      <c r="K220" s="138">
        <v>44.88</v>
      </c>
      <c r="L220" s="149">
        <v>482</v>
      </c>
      <c r="M220" s="424">
        <v>24387</v>
      </c>
      <c r="N220" s="424">
        <v>1900</v>
      </c>
      <c r="O220" s="424">
        <v>14370</v>
      </c>
      <c r="P220" s="424">
        <v>790</v>
      </c>
      <c r="Q220" s="145">
        <f>SUM(R220,ROUND(R220*35%,0),L220)</f>
        <v>50768</v>
      </c>
      <c r="R220" s="140">
        <f t="shared" si="13"/>
        <v>37249</v>
      </c>
    </row>
    <row r="221" spans="1:18" s="131" customFormat="1" ht="25.5" x14ac:dyDescent="0.2">
      <c r="A221" s="132">
        <v>214</v>
      </c>
      <c r="B221" s="153" t="s">
        <v>144</v>
      </c>
      <c r="C221" s="141" t="s">
        <v>305</v>
      </c>
      <c r="D221" s="150" t="s">
        <v>306</v>
      </c>
      <c r="E221" s="147"/>
      <c r="F221" s="147" t="s">
        <v>290</v>
      </c>
      <c r="G221" s="128">
        <f>I221*J221/H221</f>
        <v>11.370940000000001</v>
      </c>
      <c r="H221" s="128">
        <v>50</v>
      </c>
      <c r="I221" s="128">
        <v>28.3</v>
      </c>
      <c r="J221" s="128">
        <v>20.09</v>
      </c>
      <c r="K221" s="138">
        <v>52.86</v>
      </c>
      <c r="L221" s="149">
        <v>626</v>
      </c>
      <c r="M221" s="424">
        <v>24063</v>
      </c>
      <c r="N221" s="424">
        <v>1850</v>
      </c>
      <c r="O221" s="424">
        <v>13620</v>
      </c>
      <c r="P221" s="424">
        <v>620</v>
      </c>
      <c r="Q221" s="145">
        <f t="shared" si="14"/>
        <v>41908</v>
      </c>
      <c r="R221" s="140">
        <f t="shared" si="13"/>
        <v>30579</v>
      </c>
    </row>
    <row r="222" spans="1:18" s="131" customFormat="1" ht="25.5" x14ac:dyDescent="0.2">
      <c r="A222" s="132">
        <v>215</v>
      </c>
      <c r="B222" s="153" t="s">
        <v>144</v>
      </c>
      <c r="C222" s="141" t="s">
        <v>312</v>
      </c>
      <c r="D222" s="150" t="s">
        <v>313</v>
      </c>
      <c r="E222" s="159" t="s">
        <v>316</v>
      </c>
      <c r="F222" s="147" t="s">
        <v>317</v>
      </c>
      <c r="G222" s="128">
        <f t="shared" si="12"/>
        <v>10.045</v>
      </c>
      <c r="H222" s="128">
        <v>44</v>
      </c>
      <c r="I222" s="128">
        <v>22</v>
      </c>
      <c r="J222" s="128">
        <v>20.09</v>
      </c>
      <c r="K222" s="138">
        <v>52.86</v>
      </c>
      <c r="L222" s="149">
        <v>626</v>
      </c>
      <c r="M222" s="424">
        <v>24063</v>
      </c>
      <c r="N222" s="424">
        <v>1850</v>
      </c>
      <c r="O222" s="424">
        <v>13620</v>
      </c>
      <c r="P222" s="424">
        <v>620</v>
      </c>
      <c r="Q222" s="145">
        <f t="shared" si="14"/>
        <v>46781</v>
      </c>
      <c r="R222" s="140">
        <f t="shared" si="13"/>
        <v>34189</v>
      </c>
    </row>
    <row r="223" spans="1:18" s="131" customFormat="1" ht="25.5" x14ac:dyDescent="0.2">
      <c r="A223" s="132">
        <v>216</v>
      </c>
      <c r="B223" s="153" t="s">
        <v>144</v>
      </c>
      <c r="C223" s="141" t="s">
        <v>314</v>
      </c>
      <c r="D223" s="150" t="s">
        <v>315</v>
      </c>
      <c r="E223" s="159" t="s">
        <v>316</v>
      </c>
      <c r="F223" s="147" t="s">
        <v>317</v>
      </c>
      <c r="G223" s="128">
        <f t="shared" si="12"/>
        <v>11.590384615384616</v>
      </c>
      <c r="H223" s="128">
        <v>52</v>
      </c>
      <c r="I223" s="128">
        <v>30</v>
      </c>
      <c r="J223" s="128">
        <v>20.09</v>
      </c>
      <c r="K223" s="138">
        <v>52.86</v>
      </c>
      <c r="L223" s="149">
        <v>626</v>
      </c>
      <c r="M223" s="424">
        <v>24063</v>
      </c>
      <c r="N223" s="424">
        <v>1850</v>
      </c>
      <c r="O223" s="424">
        <v>13620</v>
      </c>
      <c r="P223" s="424">
        <v>620</v>
      </c>
      <c r="Q223" s="145">
        <f t="shared" si="14"/>
        <v>41208</v>
      </c>
      <c r="R223" s="140">
        <f t="shared" si="13"/>
        <v>30061</v>
      </c>
    </row>
    <row r="224" spans="1:18" s="131" customFormat="1" ht="25.5" x14ac:dyDescent="0.2">
      <c r="A224" s="132">
        <v>217</v>
      </c>
      <c r="B224" s="153" t="s">
        <v>144</v>
      </c>
      <c r="C224" s="141" t="s">
        <v>309</v>
      </c>
      <c r="D224" s="150" t="s">
        <v>306</v>
      </c>
      <c r="E224" s="159" t="s">
        <v>310</v>
      </c>
      <c r="F224" s="147" t="s">
        <v>311</v>
      </c>
      <c r="G224" s="128">
        <f>I224*J224/H224</f>
        <v>13.393333333333334</v>
      </c>
      <c r="H224" s="128">
        <v>45</v>
      </c>
      <c r="I224" s="128">
        <v>30</v>
      </c>
      <c r="J224" s="128">
        <v>20.09</v>
      </c>
      <c r="K224" s="138">
        <v>52.86</v>
      </c>
      <c r="L224" s="149">
        <v>963</v>
      </c>
      <c r="M224" s="424">
        <v>24063</v>
      </c>
      <c r="N224" s="424">
        <v>1850</v>
      </c>
      <c r="O224" s="424">
        <v>13620</v>
      </c>
      <c r="P224" s="424">
        <v>620</v>
      </c>
      <c r="Q224" s="145">
        <f t="shared" si="14"/>
        <v>36671</v>
      </c>
      <c r="R224" s="140">
        <f t="shared" si="13"/>
        <v>26450</v>
      </c>
    </row>
    <row r="225" spans="1:18" s="131" customFormat="1" ht="25.5" x14ac:dyDescent="0.2">
      <c r="A225" s="132">
        <v>218</v>
      </c>
      <c r="B225" s="153" t="s">
        <v>144</v>
      </c>
      <c r="C225" s="141" t="s">
        <v>309</v>
      </c>
      <c r="D225" s="150" t="s">
        <v>306</v>
      </c>
      <c r="E225" s="159" t="s">
        <v>316</v>
      </c>
      <c r="F225" s="147" t="s">
        <v>317</v>
      </c>
      <c r="G225" s="128">
        <f>I225*J225/H225</f>
        <v>11.234946153846153</v>
      </c>
      <c r="H225" s="128">
        <v>52</v>
      </c>
      <c r="I225" s="128">
        <v>29.08</v>
      </c>
      <c r="J225" s="128">
        <v>20.09</v>
      </c>
      <c r="K225" s="138">
        <v>52.86</v>
      </c>
      <c r="L225" s="149">
        <v>626</v>
      </c>
      <c r="M225" s="424">
        <v>24063</v>
      </c>
      <c r="N225" s="424">
        <v>1850</v>
      </c>
      <c r="O225" s="424">
        <v>13620</v>
      </c>
      <c r="P225" s="424">
        <v>620</v>
      </c>
      <c r="Q225" s="145">
        <f t="shared" si="14"/>
        <v>42355</v>
      </c>
      <c r="R225" s="140">
        <f t="shared" si="13"/>
        <v>30910</v>
      </c>
    </row>
    <row r="226" spans="1:18" s="131" customFormat="1" ht="38.25" x14ac:dyDescent="0.2">
      <c r="A226" s="132">
        <v>219</v>
      </c>
      <c r="B226" s="153" t="s">
        <v>144</v>
      </c>
      <c r="C226" s="141" t="s">
        <v>318</v>
      </c>
      <c r="D226" s="150" t="s">
        <v>319</v>
      </c>
      <c r="E226" s="159" t="s">
        <v>310</v>
      </c>
      <c r="F226" s="147" t="s">
        <v>311</v>
      </c>
      <c r="G226" s="128">
        <f t="shared" si="12"/>
        <v>13.201362222222221</v>
      </c>
      <c r="H226" s="128">
        <v>45</v>
      </c>
      <c r="I226" s="128">
        <v>29.57</v>
      </c>
      <c r="J226" s="128">
        <v>20.09</v>
      </c>
      <c r="K226" s="138">
        <v>52.86</v>
      </c>
      <c r="L226" s="149">
        <v>963</v>
      </c>
      <c r="M226" s="424">
        <v>24063</v>
      </c>
      <c r="N226" s="424">
        <v>1850</v>
      </c>
      <c r="O226" s="424">
        <v>13620</v>
      </c>
      <c r="P226" s="424">
        <v>620</v>
      </c>
      <c r="Q226" s="145">
        <f t="shared" si="14"/>
        <v>37127</v>
      </c>
      <c r="R226" s="140">
        <f t="shared" si="13"/>
        <v>26788</v>
      </c>
    </row>
    <row r="227" spans="1:18" s="131" customFormat="1" ht="38.25" x14ac:dyDescent="0.2">
      <c r="A227" s="132">
        <v>220</v>
      </c>
      <c r="B227" s="153" t="s">
        <v>144</v>
      </c>
      <c r="C227" s="141" t="s">
        <v>318</v>
      </c>
      <c r="D227" s="150" t="s">
        <v>319</v>
      </c>
      <c r="E227" s="159" t="s">
        <v>316</v>
      </c>
      <c r="F227" s="147" t="s">
        <v>317</v>
      </c>
      <c r="G227" s="128">
        <f t="shared" si="12"/>
        <v>10.593611538461538</v>
      </c>
      <c r="H227" s="128">
        <v>52</v>
      </c>
      <c r="I227" s="128">
        <v>27.42</v>
      </c>
      <c r="J227" s="128">
        <v>20.09</v>
      </c>
      <c r="K227" s="138">
        <v>52.86</v>
      </c>
      <c r="L227" s="149">
        <v>626</v>
      </c>
      <c r="M227" s="424">
        <v>24063</v>
      </c>
      <c r="N227" s="424">
        <v>1850</v>
      </c>
      <c r="O227" s="424">
        <v>13620</v>
      </c>
      <c r="P227" s="424">
        <v>620</v>
      </c>
      <c r="Q227" s="145">
        <f t="shared" si="14"/>
        <v>44617</v>
      </c>
      <c r="R227" s="140">
        <f t="shared" si="13"/>
        <v>32586</v>
      </c>
    </row>
    <row r="228" spans="1:18" s="131" customFormat="1" ht="25.5" x14ac:dyDescent="0.2">
      <c r="A228" s="132">
        <v>221</v>
      </c>
      <c r="B228" s="153" t="s">
        <v>144</v>
      </c>
      <c r="C228" s="141" t="s">
        <v>320</v>
      </c>
      <c r="D228" s="150" t="s">
        <v>321</v>
      </c>
      <c r="E228" s="159" t="s">
        <v>316</v>
      </c>
      <c r="F228" s="147" t="s">
        <v>317</v>
      </c>
      <c r="G228" s="128">
        <f t="shared" si="12"/>
        <v>11.590384615384616</v>
      </c>
      <c r="H228" s="128">
        <v>52</v>
      </c>
      <c r="I228" s="128">
        <v>30</v>
      </c>
      <c r="J228" s="128">
        <v>20.09</v>
      </c>
      <c r="K228" s="138">
        <v>29.58</v>
      </c>
      <c r="L228" s="149">
        <v>626</v>
      </c>
      <c r="M228" s="424">
        <v>24063</v>
      </c>
      <c r="N228" s="424">
        <v>1850</v>
      </c>
      <c r="O228" s="424">
        <v>13620</v>
      </c>
      <c r="P228" s="424">
        <v>620</v>
      </c>
      <c r="Q228" s="145">
        <f t="shared" si="14"/>
        <v>44644</v>
      </c>
      <c r="R228" s="140">
        <f t="shared" si="13"/>
        <v>32606</v>
      </c>
    </row>
    <row r="229" spans="1:18" s="131" customFormat="1" ht="25.5" x14ac:dyDescent="0.2">
      <c r="A229" s="132">
        <v>222</v>
      </c>
      <c r="B229" s="153" t="s">
        <v>144</v>
      </c>
      <c r="C229" s="141" t="s">
        <v>323</v>
      </c>
      <c r="D229" s="150" t="s">
        <v>324</v>
      </c>
      <c r="E229" s="159" t="s">
        <v>316</v>
      </c>
      <c r="F229" s="147" t="s">
        <v>317</v>
      </c>
      <c r="G229" s="128">
        <f t="shared" si="12"/>
        <v>11.590384615384616</v>
      </c>
      <c r="H229" s="128">
        <v>52</v>
      </c>
      <c r="I229" s="128">
        <v>30</v>
      </c>
      <c r="J229" s="128">
        <v>20.09</v>
      </c>
      <c r="K229" s="138">
        <v>29.58</v>
      </c>
      <c r="L229" s="149">
        <v>626</v>
      </c>
      <c r="M229" s="424">
        <v>24063</v>
      </c>
      <c r="N229" s="424">
        <v>1850</v>
      </c>
      <c r="O229" s="424">
        <v>13620</v>
      </c>
      <c r="P229" s="424">
        <v>620</v>
      </c>
      <c r="Q229" s="145">
        <f t="shared" si="14"/>
        <v>44644</v>
      </c>
      <c r="R229" s="140">
        <f t="shared" si="13"/>
        <v>32606</v>
      </c>
    </row>
    <row r="230" spans="1:18" s="131" customFormat="1" ht="25.5" x14ac:dyDescent="0.2">
      <c r="A230" s="132">
        <v>223</v>
      </c>
      <c r="B230" s="153" t="s">
        <v>144</v>
      </c>
      <c r="C230" s="141" t="s">
        <v>326</v>
      </c>
      <c r="D230" s="150" t="s">
        <v>327</v>
      </c>
      <c r="E230" s="159" t="s">
        <v>316</v>
      </c>
      <c r="F230" s="147" t="s">
        <v>317</v>
      </c>
      <c r="G230" s="128">
        <f t="shared" si="12"/>
        <v>10.939201960784315</v>
      </c>
      <c r="H230" s="128">
        <v>51</v>
      </c>
      <c r="I230" s="128">
        <v>27.77</v>
      </c>
      <c r="J230" s="128">
        <v>20.09</v>
      </c>
      <c r="K230" s="138">
        <v>52.86</v>
      </c>
      <c r="L230" s="149">
        <v>626</v>
      </c>
      <c r="M230" s="424">
        <v>24063</v>
      </c>
      <c r="N230" s="424">
        <v>1850</v>
      </c>
      <c r="O230" s="424">
        <v>13620</v>
      </c>
      <c r="P230" s="424">
        <v>620</v>
      </c>
      <c r="Q230" s="145">
        <f t="shared" si="14"/>
        <v>43366</v>
      </c>
      <c r="R230" s="140">
        <f t="shared" si="13"/>
        <v>31659</v>
      </c>
    </row>
    <row r="231" spans="1:18" s="131" customFormat="1" ht="25.5" x14ac:dyDescent="0.2">
      <c r="A231" s="132">
        <v>224</v>
      </c>
      <c r="B231" s="153" t="s">
        <v>144</v>
      </c>
      <c r="C231" s="141" t="s">
        <v>328</v>
      </c>
      <c r="D231" s="150" t="s">
        <v>329</v>
      </c>
      <c r="E231" s="159" t="s">
        <v>316</v>
      </c>
      <c r="F231" s="147" t="s">
        <v>317</v>
      </c>
      <c r="G231" s="128">
        <f t="shared" si="12"/>
        <v>10.54134117647059</v>
      </c>
      <c r="H231" s="128">
        <v>51</v>
      </c>
      <c r="I231" s="128">
        <v>26.76</v>
      </c>
      <c r="J231" s="128">
        <v>20.09</v>
      </c>
      <c r="K231" s="138">
        <v>52.86</v>
      </c>
      <c r="L231" s="149">
        <v>626</v>
      </c>
      <c r="M231" s="424">
        <v>24063</v>
      </c>
      <c r="N231" s="424">
        <v>1850</v>
      </c>
      <c r="O231" s="424">
        <v>13620</v>
      </c>
      <c r="P231" s="424">
        <v>620</v>
      </c>
      <c r="Q231" s="145">
        <f t="shared" si="14"/>
        <v>44813</v>
      </c>
      <c r="R231" s="140">
        <f t="shared" si="13"/>
        <v>32731</v>
      </c>
    </row>
    <row r="232" spans="1:18" s="131" customFormat="1" ht="25.5" x14ac:dyDescent="0.2">
      <c r="A232" s="132">
        <v>225</v>
      </c>
      <c r="B232" s="153" t="s">
        <v>144</v>
      </c>
      <c r="C232" s="141" t="s">
        <v>325</v>
      </c>
      <c r="D232" s="150" t="s">
        <v>306</v>
      </c>
      <c r="E232" s="159" t="s">
        <v>310</v>
      </c>
      <c r="F232" s="147" t="s">
        <v>311</v>
      </c>
      <c r="G232" s="128">
        <f t="shared" si="12"/>
        <v>13.339759999999998</v>
      </c>
      <c r="H232" s="128">
        <v>45</v>
      </c>
      <c r="I232" s="128">
        <v>29.88</v>
      </c>
      <c r="J232" s="128">
        <v>20.09</v>
      </c>
      <c r="K232" s="138">
        <v>52.86</v>
      </c>
      <c r="L232" s="149">
        <v>963</v>
      </c>
      <c r="M232" s="424">
        <v>24063</v>
      </c>
      <c r="N232" s="424">
        <v>1850</v>
      </c>
      <c r="O232" s="424">
        <v>13620</v>
      </c>
      <c r="P232" s="424">
        <v>620</v>
      </c>
      <c r="Q232" s="145">
        <f t="shared" si="14"/>
        <v>36796</v>
      </c>
      <c r="R232" s="140">
        <f t="shared" si="13"/>
        <v>26543</v>
      </c>
    </row>
    <row r="233" spans="1:18" s="131" customFormat="1" ht="25.5" x14ac:dyDescent="0.2">
      <c r="A233" s="132">
        <v>226</v>
      </c>
      <c r="B233" s="153" t="s">
        <v>144</v>
      </c>
      <c r="C233" s="141" t="s">
        <v>325</v>
      </c>
      <c r="D233" s="150" t="s">
        <v>306</v>
      </c>
      <c r="E233" s="159" t="s">
        <v>316</v>
      </c>
      <c r="F233" s="147" t="s">
        <v>317</v>
      </c>
      <c r="G233" s="128">
        <f>I233*J233/H233</f>
        <v>10.824491999999999</v>
      </c>
      <c r="H233" s="128">
        <v>50</v>
      </c>
      <c r="I233" s="128">
        <v>26.94</v>
      </c>
      <c r="J233" s="128">
        <v>20.09</v>
      </c>
      <c r="K233" s="138">
        <v>52.86</v>
      </c>
      <c r="L233" s="149">
        <v>626</v>
      </c>
      <c r="M233" s="424">
        <v>24063</v>
      </c>
      <c r="N233" s="424">
        <v>1850</v>
      </c>
      <c r="O233" s="424">
        <v>13620</v>
      </c>
      <c r="P233" s="424">
        <v>620</v>
      </c>
      <c r="Q233" s="145">
        <f t="shared" si="14"/>
        <v>43772</v>
      </c>
      <c r="R233" s="140">
        <f t="shared" si="13"/>
        <v>31960</v>
      </c>
    </row>
    <row r="234" spans="1:18" s="131" customFormat="1" ht="25.5" x14ac:dyDescent="0.2">
      <c r="A234" s="132">
        <v>227</v>
      </c>
      <c r="B234" s="153" t="s">
        <v>144</v>
      </c>
      <c r="C234" s="141" t="s">
        <v>307</v>
      </c>
      <c r="D234" s="150" t="s">
        <v>308</v>
      </c>
      <c r="E234" s="147"/>
      <c r="F234" s="147" t="s">
        <v>290</v>
      </c>
      <c r="G234" s="128">
        <f>I234*J234/H234</f>
        <v>10.537401960784313</v>
      </c>
      <c r="H234" s="128">
        <v>51</v>
      </c>
      <c r="I234" s="128">
        <v>26.75</v>
      </c>
      <c r="J234" s="128">
        <v>20.09</v>
      </c>
      <c r="K234" s="138">
        <v>29.58</v>
      </c>
      <c r="L234" s="149">
        <v>626</v>
      </c>
      <c r="M234" s="424">
        <v>24063</v>
      </c>
      <c r="N234" s="424">
        <v>1850</v>
      </c>
      <c r="O234" s="424">
        <v>13620</v>
      </c>
      <c r="P234" s="424">
        <v>620</v>
      </c>
      <c r="Q234" s="145">
        <f t="shared" si="14"/>
        <v>48263</v>
      </c>
      <c r="R234" s="140">
        <f t="shared" si="13"/>
        <v>35287</v>
      </c>
    </row>
    <row r="235" spans="1:18" s="131" customFormat="1" ht="25.5" x14ac:dyDescent="0.2">
      <c r="A235" s="132">
        <v>228</v>
      </c>
      <c r="B235" s="153" t="s">
        <v>144</v>
      </c>
      <c r="C235" s="141" t="s">
        <v>322</v>
      </c>
      <c r="D235" s="150" t="s">
        <v>308</v>
      </c>
      <c r="E235" s="159" t="s">
        <v>310</v>
      </c>
      <c r="F235" s="147" t="s">
        <v>311</v>
      </c>
      <c r="G235" s="128">
        <f>I235*J235/H235</f>
        <v>13.393333333333334</v>
      </c>
      <c r="H235" s="128">
        <v>45</v>
      </c>
      <c r="I235" s="128">
        <v>30</v>
      </c>
      <c r="J235" s="128">
        <v>20.09</v>
      </c>
      <c r="K235" s="138">
        <v>29.58</v>
      </c>
      <c r="L235" s="149">
        <v>963</v>
      </c>
      <c r="M235" s="424">
        <v>24063</v>
      </c>
      <c r="N235" s="424">
        <v>1850</v>
      </c>
      <c r="O235" s="424">
        <v>13620</v>
      </c>
      <c r="P235" s="424">
        <v>620</v>
      </c>
      <c r="Q235" s="145">
        <f t="shared" si="14"/>
        <v>40105</v>
      </c>
      <c r="R235" s="140">
        <f t="shared" si="13"/>
        <v>28994</v>
      </c>
    </row>
    <row r="236" spans="1:18" s="131" customFormat="1" ht="25.5" x14ac:dyDescent="0.2">
      <c r="A236" s="132">
        <v>229</v>
      </c>
      <c r="B236" s="153" t="s">
        <v>144</v>
      </c>
      <c r="C236" s="141" t="s">
        <v>322</v>
      </c>
      <c r="D236" s="150" t="s">
        <v>308</v>
      </c>
      <c r="E236" s="159" t="s">
        <v>316</v>
      </c>
      <c r="F236" s="147" t="s">
        <v>317</v>
      </c>
      <c r="G236" s="128">
        <f>I236*J236/H236</f>
        <v>11.81764705882353</v>
      </c>
      <c r="H236" s="128">
        <v>51</v>
      </c>
      <c r="I236" s="128">
        <v>30</v>
      </c>
      <c r="J236" s="128">
        <v>20.09</v>
      </c>
      <c r="K236" s="138">
        <v>29.58</v>
      </c>
      <c r="L236" s="149">
        <v>626</v>
      </c>
      <c r="M236" s="424">
        <v>24063</v>
      </c>
      <c r="N236" s="424">
        <v>1850</v>
      </c>
      <c r="O236" s="424">
        <v>13620</v>
      </c>
      <c r="P236" s="424">
        <v>620</v>
      </c>
      <c r="Q236" s="145">
        <f t="shared" si="14"/>
        <v>43948</v>
      </c>
      <c r="R236" s="140">
        <f t="shared" si="13"/>
        <v>32090</v>
      </c>
    </row>
    <row r="237" spans="1:18" s="131" customFormat="1" ht="25.5" x14ac:dyDescent="0.2">
      <c r="A237" s="132">
        <v>230</v>
      </c>
      <c r="B237" s="153" t="s">
        <v>144</v>
      </c>
      <c r="C237" s="141" t="s">
        <v>330</v>
      </c>
      <c r="D237" s="150" t="s">
        <v>331</v>
      </c>
      <c r="E237" s="159"/>
      <c r="F237" s="147" t="s">
        <v>332</v>
      </c>
      <c r="G237" s="128">
        <f t="shared" ref="G237:G300" si="15">I237*J237/H237</f>
        <v>7.6835798062213163</v>
      </c>
      <c r="H237" s="128">
        <v>78.44</v>
      </c>
      <c r="I237" s="128">
        <v>30</v>
      </c>
      <c r="J237" s="128">
        <v>20.09</v>
      </c>
      <c r="K237" s="138">
        <v>27.34</v>
      </c>
      <c r="L237" s="149">
        <v>626</v>
      </c>
      <c r="M237" s="424">
        <v>24224</v>
      </c>
      <c r="N237" s="424">
        <v>1850</v>
      </c>
      <c r="O237" s="424">
        <v>14457</v>
      </c>
      <c r="P237" s="424">
        <v>760</v>
      </c>
      <c r="Q237" s="145">
        <f t="shared" si="14"/>
        <v>64617</v>
      </c>
      <c r="R237" s="140">
        <f t="shared" si="13"/>
        <v>47401</v>
      </c>
    </row>
    <row r="238" spans="1:18" s="131" customFormat="1" ht="38.25" x14ac:dyDescent="0.2">
      <c r="A238" s="132">
        <v>231</v>
      </c>
      <c r="B238" s="153" t="s">
        <v>144</v>
      </c>
      <c r="C238" s="141" t="s">
        <v>334</v>
      </c>
      <c r="D238" s="150" t="s">
        <v>335</v>
      </c>
      <c r="E238" s="159"/>
      <c r="F238" s="147" t="s">
        <v>332</v>
      </c>
      <c r="G238" s="128">
        <f t="shared" si="15"/>
        <v>7.6835798062213163</v>
      </c>
      <c r="H238" s="128">
        <v>78.44</v>
      </c>
      <c r="I238" s="128">
        <v>30</v>
      </c>
      <c r="J238" s="128">
        <v>20.09</v>
      </c>
      <c r="K238" s="138">
        <v>27.34</v>
      </c>
      <c r="L238" s="149">
        <v>626</v>
      </c>
      <c r="M238" s="424">
        <v>24224</v>
      </c>
      <c r="N238" s="424">
        <v>1850</v>
      </c>
      <c r="O238" s="424">
        <v>14457</v>
      </c>
      <c r="P238" s="424">
        <v>760</v>
      </c>
      <c r="Q238" s="145">
        <f t="shared" si="14"/>
        <v>64617</v>
      </c>
      <c r="R238" s="140">
        <f t="shared" si="13"/>
        <v>47401</v>
      </c>
    </row>
    <row r="239" spans="1:18" s="131" customFormat="1" ht="38.25" x14ac:dyDescent="0.2">
      <c r="A239" s="132">
        <v>232</v>
      </c>
      <c r="B239" s="153" t="s">
        <v>144</v>
      </c>
      <c r="C239" s="141" t="s">
        <v>336</v>
      </c>
      <c r="D239" s="150" t="s">
        <v>337</v>
      </c>
      <c r="E239" s="159"/>
      <c r="F239" s="147" t="s">
        <v>332</v>
      </c>
      <c r="G239" s="128">
        <f t="shared" si="15"/>
        <v>7.6835798062213163</v>
      </c>
      <c r="H239" s="128">
        <v>78.44</v>
      </c>
      <c r="I239" s="128">
        <v>30</v>
      </c>
      <c r="J239" s="128">
        <v>20.09</v>
      </c>
      <c r="K239" s="138">
        <v>27.34</v>
      </c>
      <c r="L239" s="149">
        <v>626</v>
      </c>
      <c r="M239" s="424">
        <v>24224</v>
      </c>
      <c r="N239" s="424">
        <v>1850</v>
      </c>
      <c r="O239" s="424">
        <v>14457</v>
      </c>
      <c r="P239" s="424">
        <v>760</v>
      </c>
      <c r="Q239" s="145">
        <f t="shared" si="14"/>
        <v>64617</v>
      </c>
      <c r="R239" s="140">
        <f t="shared" si="13"/>
        <v>47401</v>
      </c>
    </row>
    <row r="240" spans="1:18" s="131" customFormat="1" ht="25.5" x14ac:dyDescent="0.2">
      <c r="A240" s="132">
        <v>233</v>
      </c>
      <c r="B240" s="153" t="s">
        <v>144</v>
      </c>
      <c r="C240" s="141" t="s">
        <v>876</v>
      </c>
      <c r="D240" s="150" t="s">
        <v>331</v>
      </c>
      <c r="E240" s="159"/>
      <c r="F240" s="147" t="s">
        <v>332</v>
      </c>
      <c r="G240" s="128">
        <f>I240*J240/H240</f>
        <v>7.6835798062213163</v>
      </c>
      <c r="H240" s="128">
        <v>78.44</v>
      </c>
      <c r="I240" s="128">
        <v>30</v>
      </c>
      <c r="J240" s="128">
        <v>20.09</v>
      </c>
      <c r="K240" s="138">
        <v>27.34</v>
      </c>
      <c r="L240" s="149">
        <v>626</v>
      </c>
      <c r="M240" s="424">
        <v>24224</v>
      </c>
      <c r="N240" s="424">
        <v>1850</v>
      </c>
      <c r="O240" s="424">
        <v>14457</v>
      </c>
      <c r="P240" s="424">
        <v>760</v>
      </c>
      <c r="Q240" s="145">
        <f t="shared" si="14"/>
        <v>64617</v>
      </c>
      <c r="R240" s="140">
        <f t="shared" si="13"/>
        <v>47401</v>
      </c>
    </row>
    <row r="241" spans="1:18" s="131" customFormat="1" ht="38.25" x14ac:dyDescent="0.2">
      <c r="A241" s="132">
        <v>234</v>
      </c>
      <c r="B241" s="153" t="s">
        <v>144</v>
      </c>
      <c r="C241" s="141" t="s">
        <v>338</v>
      </c>
      <c r="D241" s="150" t="s">
        <v>339</v>
      </c>
      <c r="E241" s="159"/>
      <c r="F241" s="147" t="s">
        <v>332</v>
      </c>
      <c r="G241" s="128">
        <f t="shared" si="15"/>
        <v>7.6835798062213163</v>
      </c>
      <c r="H241" s="128">
        <v>78.44</v>
      </c>
      <c r="I241" s="128">
        <v>30</v>
      </c>
      <c r="J241" s="128">
        <v>20.09</v>
      </c>
      <c r="K241" s="138">
        <v>27.34</v>
      </c>
      <c r="L241" s="149">
        <v>626</v>
      </c>
      <c r="M241" s="424">
        <v>24224</v>
      </c>
      <c r="N241" s="424">
        <v>1850</v>
      </c>
      <c r="O241" s="424">
        <v>14457</v>
      </c>
      <c r="P241" s="424">
        <v>760</v>
      </c>
      <c r="Q241" s="145">
        <f t="shared" si="14"/>
        <v>64617</v>
      </c>
      <c r="R241" s="140">
        <f t="shared" si="13"/>
        <v>47401</v>
      </c>
    </row>
    <row r="242" spans="1:18" s="131" customFormat="1" ht="25.5" x14ac:dyDescent="0.2">
      <c r="A242" s="132">
        <v>235</v>
      </c>
      <c r="B242" s="153" t="s">
        <v>144</v>
      </c>
      <c r="C242" s="141" t="s">
        <v>877</v>
      </c>
      <c r="D242" s="150" t="s">
        <v>333</v>
      </c>
      <c r="E242" s="159"/>
      <c r="F242" s="147" t="s">
        <v>332</v>
      </c>
      <c r="G242" s="128">
        <f t="shared" si="15"/>
        <v>7.3173291687914332</v>
      </c>
      <c r="H242" s="128">
        <v>78.44</v>
      </c>
      <c r="I242" s="128">
        <v>28.57</v>
      </c>
      <c r="J242" s="128">
        <v>20.09</v>
      </c>
      <c r="K242" s="138">
        <v>27.34</v>
      </c>
      <c r="L242" s="149">
        <v>626</v>
      </c>
      <c r="M242" s="424">
        <v>24224</v>
      </c>
      <c r="N242" s="424">
        <v>1850</v>
      </c>
      <c r="O242" s="424">
        <v>14457</v>
      </c>
      <c r="P242" s="424">
        <v>760</v>
      </c>
      <c r="Q242" s="145">
        <f t="shared" si="14"/>
        <v>67369</v>
      </c>
      <c r="R242" s="140">
        <f t="shared" ref="R242:R305" si="16">ROUND(1/G242*(M242+N242)*12+1/K242*(O242+P242)*12,0)</f>
        <v>49439</v>
      </c>
    </row>
    <row r="243" spans="1:18" s="131" customFormat="1" ht="25.5" x14ac:dyDescent="0.2">
      <c r="A243" s="132">
        <v>236</v>
      </c>
      <c r="B243" s="153" t="s">
        <v>144</v>
      </c>
      <c r="C243" s="141" t="s">
        <v>878</v>
      </c>
      <c r="D243" s="150" t="s">
        <v>879</v>
      </c>
      <c r="E243" s="159"/>
      <c r="F243" s="147" t="s">
        <v>332</v>
      </c>
      <c r="G243" s="128">
        <f t="shared" si="15"/>
        <v>7.1559739928607859</v>
      </c>
      <c r="H243" s="128">
        <v>78.44</v>
      </c>
      <c r="I243" s="128">
        <v>27.94</v>
      </c>
      <c r="J243" s="128">
        <v>20.09</v>
      </c>
      <c r="K243" s="138">
        <v>27.34</v>
      </c>
      <c r="L243" s="149">
        <v>626</v>
      </c>
      <c r="M243" s="424">
        <v>24224</v>
      </c>
      <c r="N243" s="424">
        <v>1850</v>
      </c>
      <c r="O243" s="424">
        <v>14457</v>
      </c>
      <c r="P243" s="424">
        <v>760</v>
      </c>
      <c r="Q243" s="145">
        <f t="shared" si="14"/>
        <v>68670</v>
      </c>
      <c r="R243" s="140">
        <f t="shared" si="16"/>
        <v>50403</v>
      </c>
    </row>
    <row r="244" spans="1:18" s="131" customFormat="1" ht="38.25" x14ac:dyDescent="0.2">
      <c r="A244" s="132">
        <v>237</v>
      </c>
      <c r="B244" s="153" t="s">
        <v>144</v>
      </c>
      <c r="C244" s="141" t="s">
        <v>349</v>
      </c>
      <c r="D244" s="150" t="s">
        <v>350</v>
      </c>
      <c r="E244" s="159"/>
      <c r="F244" s="147" t="s">
        <v>332</v>
      </c>
      <c r="G244" s="128">
        <f t="shared" si="15"/>
        <v>7.6835798062213163</v>
      </c>
      <c r="H244" s="128">
        <v>78.44</v>
      </c>
      <c r="I244" s="128">
        <v>30</v>
      </c>
      <c r="J244" s="128">
        <v>20.09</v>
      </c>
      <c r="K244" s="138">
        <v>27.34</v>
      </c>
      <c r="L244" s="149">
        <v>626</v>
      </c>
      <c r="M244" s="424">
        <v>24224</v>
      </c>
      <c r="N244" s="424">
        <v>1850</v>
      </c>
      <c r="O244" s="424">
        <v>14457</v>
      </c>
      <c r="P244" s="424">
        <v>760</v>
      </c>
      <c r="Q244" s="145">
        <f t="shared" si="14"/>
        <v>64617</v>
      </c>
      <c r="R244" s="140">
        <f t="shared" si="16"/>
        <v>47401</v>
      </c>
    </row>
    <row r="245" spans="1:18" s="131" customFormat="1" ht="38.25" x14ac:dyDescent="0.2">
      <c r="A245" s="132">
        <v>238</v>
      </c>
      <c r="B245" s="153" t="s">
        <v>144</v>
      </c>
      <c r="C245" s="141" t="s">
        <v>351</v>
      </c>
      <c r="D245" s="150" t="s">
        <v>352</v>
      </c>
      <c r="E245" s="159"/>
      <c r="F245" s="147" t="s">
        <v>332</v>
      </c>
      <c r="G245" s="128">
        <f t="shared" si="15"/>
        <v>7.0716800000000006</v>
      </c>
      <c r="H245" s="128">
        <v>70</v>
      </c>
      <c r="I245" s="128">
        <v>24.64</v>
      </c>
      <c r="J245" s="128">
        <v>20.09</v>
      </c>
      <c r="K245" s="138">
        <v>27.34</v>
      </c>
      <c r="L245" s="149">
        <v>626</v>
      </c>
      <c r="M245" s="424">
        <v>24224</v>
      </c>
      <c r="N245" s="424">
        <v>1850</v>
      </c>
      <c r="O245" s="424">
        <v>14457</v>
      </c>
      <c r="P245" s="424">
        <v>760</v>
      </c>
      <c r="Q245" s="145">
        <f t="shared" si="14"/>
        <v>69373</v>
      </c>
      <c r="R245" s="140">
        <f t="shared" si="16"/>
        <v>50924</v>
      </c>
    </row>
    <row r="246" spans="1:18" s="131" customFormat="1" ht="25.5" x14ac:dyDescent="0.2">
      <c r="A246" s="132">
        <v>239</v>
      </c>
      <c r="B246" s="153" t="s">
        <v>144</v>
      </c>
      <c r="C246" s="141" t="s">
        <v>1032</v>
      </c>
      <c r="D246" s="150" t="s">
        <v>1033</v>
      </c>
      <c r="E246" s="159"/>
      <c r="F246" s="147" t="s">
        <v>332</v>
      </c>
      <c r="G246" s="128">
        <f t="shared" si="15"/>
        <v>7.4351440591534939</v>
      </c>
      <c r="H246" s="128">
        <v>78.44</v>
      </c>
      <c r="I246" s="128">
        <v>29.03</v>
      </c>
      <c r="J246" s="128">
        <v>20.09</v>
      </c>
      <c r="K246" s="138">
        <v>27.34</v>
      </c>
      <c r="L246" s="149">
        <v>626</v>
      </c>
      <c r="M246" s="424">
        <v>24224</v>
      </c>
      <c r="N246" s="424">
        <v>1850</v>
      </c>
      <c r="O246" s="424">
        <v>14457</v>
      </c>
      <c r="P246" s="424">
        <v>760</v>
      </c>
      <c r="Q246" s="145">
        <f t="shared" si="14"/>
        <v>66453</v>
      </c>
      <c r="R246" s="140">
        <f t="shared" si="16"/>
        <v>48761</v>
      </c>
    </row>
    <row r="247" spans="1:18" s="131" customFormat="1" ht="25.5" x14ac:dyDescent="0.2">
      <c r="A247" s="132">
        <v>240</v>
      </c>
      <c r="B247" s="153" t="s">
        <v>144</v>
      </c>
      <c r="C247" s="141" t="s">
        <v>340</v>
      </c>
      <c r="D247" s="150" t="s">
        <v>341</v>
      </c>
      <c r="E247" s="159"/>
      <c r="F247" s="147" t="s">
        <v>332</v>
      </c>
      <c r="G247" s="128">
        <f t="shared" si="15"/>
        <v>7.3070843957164708</v>
      </c>
      <c r="H247" s="128">
        <v>78.44</v>
      </c>
      <c r="I247" s="128">
        <v>28.53</v>
      </c>
      <c r="J247" s="128">
        <v>20.09</v>
      </c>
      <c r="K247" s="138">
        <v>27.34</v>
      </c>
      <c r="L247" s="149">
        <v>626</v>
      </c>
      <c r="M247" s="424">
        <v>24224</v>
      </c>
      <c r="N247" s="424">
        <v>1850</v>
      </c>
      <c r="O247" s="424">
        <v>14457</v>
      </c>
      <c r="P247" s="424">
        <v>760</v>
      </c>
      <c r="Q247" s="145">
        <f t="shared" si="14"/>
        <v>67450</v>
      </c>
      <c r="R247" s="140">
        <f t="shared" si="16"/>
        <v>49499</v>
      </c>
    </row>
    <row r="248" spans="1:18" s="131" customFormat="1" ht="25.5" x14ac:dyDescent="0.2">
      <c r="A248" s="132">
        <v>241</v>
      </c>
      <c r="B248" s="153" t="s">
        <v>144</v>
      </c>
      <c r="C248" s="141" t="s">
        <v>353</v>
      </c>
      <c r="D248" s="150" t="s">
        <v>354</v>
      </c>
      <c r="E248" s="159"/>
      <c r="F248" s="147" t="s">
        <v>332</v>
      </c>
      <c r="G248" s="128">
        <f t="shared" si="15"/>
        <v>6.3922727272727267</v>
      </c>
      <c r="H248" s="128">
        <v>55</v>
      </c>
      <c r="I248" s="128">
        <v>17.5</v>
      </c>
      <c r="J248" s="128">
        <v>20.09</v>
      </c>
      <c r="K248" s="138">
        <v>27.34</v>
      </c>
      <c r="L248" s="149">
        <v>626</v>
      </c>
      <c r="M248" s="424">
        <v>24224</v>
      </c>
      <c r="N248" s="424">
        <v>1850</v>
      </c>
      <c r="O248" s="424">
        <v>14457</v>
      </c>
      <c r="P248" s="424">
        <v>760</v>
      </c>
      <c r="Q248" s="145">
        <f t="shared" si="14"/>
        <v>75722</v>
      </c>
      <c r="R248" s="140">
        <f t="shared" si="16"/>
        <v>55627</v>
      </c>
    </row>
    <row r="249" spans="1:18" s="131" customFormat="1" ht="25.5" x14ac:dyDescent="0.2">
      <c r="A249" s="132">
        <v>242</v>
      </c>
      <c r="B249" s="153" t="s">
        <v>144</v>
      </c>
      <c r="C249" s="141" t="s">
        <v>342</v>
      </c>
      <c r="D249" s="150" t="s">
        <v>343</v>
      </c>
      <c r="E249" s="159"/>
      <c r="F249" s="147" t="s">
        <v>344</v>
      </c>
      <c r="G249" s="128">
        <f>I249*J249/H249</f>
        <v>6.2574441176470588</v>
      </c>
      <c r="H249" s="128">
        <v>68</v>
      </c>
      <c r="I249" s="128">
        <v>21.18</v>
      </c>
      <c r="J249" s="128">
        <v>20.09</v>
      </c>
      <c r="K249" s="138">
        <v>30.6</v>
      </c>
      <c r="L249" s="149">
        <v>626</v>
      </c>
      <c r="M249" s="424">
        <v>24224</v>
      </c>
      <c r="N249" s="424">
        <v>1850</v>
      </c>
      <c r="O249" s="424">
        <v>14457</v>
      </c>
      <c r="P249" s="424">
        <v>760</v>
      </c>
      <c r="Q249" s="145">
        <f t="shared" si="14"/>
        <v>76186</v>
      </c>
      <c r="R249" s="140">
        <f t="shared" si="16"/>
        <v>55970</v>
      </c>
    </row>
    <row r="250" spans="1:18" s="131" customFormat="1" ht="25.5" x14ac:dyDescent="0.2">
      <c r="A250" s="132">
        <v>243</v>
      </c>
      <c r="B250" s="153" t="s">
        <v>144</v>
      </c>
      <c r="C250" s="141" t="s">
        <v>346</v>
      </c>
      <c r="D250" s="150" t="s">
        <v>345</v>
      </c>
      <c r="E250" s="159"/>
      <c r="F250" s="147" t="s">
        <v>332</v>
      </c>
      <c r="G250" s="128">
        <f>I250*J250/H250</f>
        <v>6.7065147058823529</v>
      </c>
      <c r="H250" s="128">
        <v>68</v>
      </c>
      <c r="I250" s="128">
        <v>22.7</v>
      </c>
      <c r="J250" s="128">
        <v>20.09</v>
      </c>
      <c r="K250" s="138">
        <v>27.34</v>
      </c>
      <c r="L250" s="149">
        <v>626</v>
      </c>
      <c r="M250" s="424">
        <v>24224</v>
      </c>
      <c r="N250" s="424">
        <v>1850</v>
      </c>
      <c r="O250" s="424">
        <v>14457</v>
      </c>
      <c r="P250" s="424">
        <v>760</v>
      </c>
      <c r="Q250" s="145">
        <f t="shared" si="14"/>
        <v>72626</v>
      </c>
      <c r="R250" s="140">
        <f t="shared" si="16"/>
        <v>53333</v>
      </c>
    </row>
    <row r="251" spans="1:18" s="131" customFormat="1" ht="25.5" x14ac:dyDescent="0.2">
      <c r="A251" s="132">
        <v>244</v>
      </c>
      <c r="B251" s="153" t="s">
        <v>144</v>
      </c>
      <c r="C251" s="141" t="s">
        <v>347</v>
      </c>
      <c r="D251" s="150" t="s">
        <v>348</v>
      </c>
      <c r="E251" s="159"/>
      <c r="F251" s="147" t="s">
        <v>332</v>
      </c>
      <c r="G251" s="128">
        <f>I251*J251/H251</f>
        <v>7.5785708822029569</v>
      </c>
      <c r="H251" s="128">
        <v>78.44</v>
      </c>
      <c r="I251" s="128">
        <v>29.59</v>
      </c>
      <c r="J251" s="128">
        <v>20.09</v>
      </c>
      <c r="K251" s="138">
        <v>27.34</v>
      </c>
      <c r="L251" s="149">
        <v>626</v>
      </c>
      <c r="M251" s="424">
        <v>24224</v>
      </c>
      <c r="N251" s="424">
        <v>1850</v>
      </c>
      <c r="O251" s="424">
        <v>14457</v>
      </c>
      <c r="P251" s="424">
        <v>760</v>
      </c>
      <c r="Q251" s="145">
        <f t="shared" si="14"/>
        <v>65379</v>
      </c>
      <c r="R251" s="140">
        <f t="shared" si="16"/>
        <v>47965</v>
      </c>
    </row>
    <row r="252" spans="1:18" s="131" customFormat="1" ht="25.5" x14ac:dyDescent="0.2">
      <c r="A252" s="132">
        <v>245</v>
      </c>
      <c r="B252" s="153" t="s">
        <v>144</v>
      </c>
      <c r="C252" s="141" t="s">
        <v>880</v>
      </c>
      <c r="D252" s="150" t="s">
        <v>881</v>
      </c>
      <c r="E252" s="159"/>
      <c r="F252" s="147" t="s">
        <v>332</v>
      </c>
      <c r="G252" s="128">
        <f>I252*J252/H252</f>
        <v>7.0586486486486493</v>
      </c>
      <c r="H252" s="128">
        <v>74</v>
      </c>
      <c r="I252" s="128">
        <v>26</v>
      </c>
      <c r="J252" s="128">
        <v>20.09</v>
      </c>
      <c r="K252" s="138">
        <v>27.34</v>
      </c>
      <c r="L252" s="149">
        <v>626</v>
      </c>
      <c r="M252" s="424">
        <v>24224</v>
      </c>
      <c r="N252" s="424">
        <v>1850</v>
      </c>
      <c r="O252" s="424">
        <v>14457</v>
      </c>
      <c r="P252" s="424">
        <v>760</v>
      </c>
      <c r="Q252" s="145">
        <f t="shared" si="14"/>
        <v>69484</v>
      </c>
      <c r="R252" s="140">
        <f t="shared" si="16"/>
        <v>51006</v>
      </c>
    </row>
    <row r="253" spans="1:18" s="131" customFormat="1" ht="25.5" x14ac:dyDescent="0.2">
      <c r="A253" s="132">
        <v>246</v>
      </c>
      <c r="B253" s="153" t="s">
        <v>144</v>
      </c>
      <c r="C253" s="141" t="s">
        <v>882</v>
      </c>
      <c r="D253" s="150" t="s">
        <v>883</v>
      </c>
      <c r="E253" s="159"/>
      <c r="F253" s="147" t="s">
        <v>332</v>
      </c>
      <c r="G253" s="128">
        <f>I253*J253/H253</f>
        <v>6.2262608363080059</v>
      </c>
      <c r="H253" s="128">
        <v>78.44</v>
      </c>
      <c r="I253" s="128">
        <v>24.31</v>
      </c>
      <c r="J253" s="128">
        <v>20.09</v>
      </c>
      <c r="K253" s="138">
        <v>27.34</v>
      </c>
      <c r="L253" s="149">
        <v>626</v>
      </c>
      <c r="M253" s="424">
        <v>24224</v>
      </c>
      <c r="N253" s="424">
        <v>1850</v>
      </c>
      <c r="O253" s="424">
        <v>14457</v>
      </c>
      <c r="P253" s="424">
        <v>760</v>
      </c>
      <c r="Q253" s="145">
        <f t="shared" si="14"/>
        <v>77484</v>
      </c>
      <c r="R253" s="140">
        <f t="shared" si="16"/>
        <v>56932</v>
      </c>
    </row>
    <row r="254" spans="1:18" s="131" customFormat="1" ht="25.5" x14ac:dyDescent="0.2">
      <c r="A254" s="132">
        <v>247</v>
      </c>
      <c r="B254" s="153" t="s">
        <v>355</v>
      </c>
      <c r="C254" s="141" t="s">
        <v>356</v>
      </c>
      <c r="D254" s="150" t="s">
        <v>357</v>
      </c>
      <c r="E254" s="159"/>
      <c r="F254" s="147" t="s">
        <v>358</v>
      </c>
      <c r="G254" s="128">
        <f t="shared" si="15"/>
        <v>3.3296220588235292</v>
      </c>
      <c r="H254" s="128">
        <v>136</v>
      </c>
      <c r="I254" s="128">
        <v>22.54</v>
      </c>
      <c r="J254" s="128">
        <v>20.09</v>
      </c>
      <c r="K254" s="138">
        <v>17.32</v>
      </c>
      <c r="L254" s="149">
        <v>626</v>
      </c>
      <c r="M254" s="424">
        <v>24837</v>
      </c>
      <c r="N254" s="424">
        <v>1750</v>
      </c>
      <c r="O254" s="424">
        <v>14523</v>
      </c>
      <c r="P254" s="424">
        <v>790</v>
      </c>
      <c r="Q254" s="145">
        <f t="shared" si="14"/>
        <v>144305</v>
      </c>
      <c r="R254" s="140">
        <f t="shared" si="16"/>
        <v>106429</v>
      </c>
    </row>
    <row r="255" spans="1:18" s="131" customFormat="1" ht="25.5" x14ac:dyDescent="0.2">
      <c r="A255" s="132">
        <v>248</v>
      </c>
      <c r="B255" s="153" t="s">
        <v>355</v>
      </c>
      <c r="C255" s="141" t="s">
        <v>359</v>
      </c>
      <c r="D255" s="150" t="s">
        <v>360</v>
      </c>
      <c r="E255" s="159"/>
      <c r="F255" s="147" t="s">
        <v>358</v>
      </c>
      <c r="G255" s="128">
        <f t="shared" si="15"/>
        <v>3.3104183823529412</v>
      </c>
      <c r="H255" s="128">
        <v>136</v>
      </c>
      <c r="I255" s="128">
        <v>22.41</v>
      </c>
      <c r="J255" s="128">
        <v>20.09</v>
      </c>
      <c r="K255" s="138">
        <v>17.32</v>
      </c>
      <c r="L255" s="149">
        <v>626</v>
      </c>
      <c r="M255" s="424">
        <v>24837</v>
      </c>
      <c r="N255" s="424">
        <v>1750</v>
      </c>
      <c r="O255" s="424">
        <v>14523</v>
      </c>
      <c r="P255" s="424">
        <v>790</v>
      </c>
      <c r="Q255" s="145">
        <f t="shared" si="14"/>
        <v>145056</v>
      </c>
      <c r="R255" s="140">
        <f t="shared" si="16"/>
        <v>106985</v>
      </c>
    </row>
    <row r="256" spans="1:18" s="131" customFormat="1" ht="25.5" x14ac:dyDescent="0.2">
      <c r="A256" s="132">
        <v>249</v>
      </c>
      <c r="B256" s="153" t="s">
        <v>355</v>
      </c>
      <c r="C256" s="141" t="s">
        <v>361</v>
      </c>
      <c r="D256" s="150" t="s">
        <v>362</v>
      </c>
      <c r="E256" s="159"/>
      <c r="F256" s="147" t="s">
        <v>363</v>
      </c>
      <c r="G256" s="128">
        <f t="shared" si="15"/>
        <v>3.99988606557377</v>
      </c>
      <c r="H256" s="128">
        <v>122</v>
      </c>
      <c r="I256" s="128">
        <v>24.29</v>
      </c>
      <c r="J256" s="128">
        <v>20.09</v>
      </c>
      <c r="K256" s="138">
        <v>17.32</v>
      </c>
      <c r="L256" s="149">
        <v>2979</v>
      </c>
      <c r="M256" s="424">
        <v>24837</v>
      </c>
      <c r="N256" s="424">
        <v>1750</v>
      </c>
      <c r="O256" s="424">
        <v>14523</v>
      </c>
      <c r="P256" s="424">
        <v>790</v>
      </c>
      <c r="Q256" s="145">
        <f t="shared" si="14"/>
        <v>124983</v>
      </c>
      <c r="R256" s="140">
        <f t="shared" si="16"/>
        <v>90373</v>
      </c>
    </row>
    <row r="257" spans="1:18" s="131" customFormat="1" ht="25.5" x14ac:dyDescent="0.2">
      <c r="A257" s="132">
        <v>250</v>
      </c>
      <c r="B257" s="153" t="s">
        <v>355</v>
      </c>
      <c r="C257" s="141" t="s">
        <v>364</v>
      </c>
      <c r="D257" s="150" t="s">
        <v>365</v>
      </c>
      <c r="E257" s="159"/>
      <c r="F257" s="147" t="s">
        <v>358</v>
      </c>
      <c r="G257" s="128">
        <f t="shared" si="15"/>
        <v>3.0002051470588236</v>
      </c>
      <c r="H257" s="128">
        <v>136</v>
      </c>
      <c r="I257" s="128">
        <v>20.309999999999999</v>
      </c>
      <c r="J257" s="128">
        <v>20.09</v>
      </c>
      <c r="K257" s="138">
        <v>17.32</v>
      </c>
      <c r="L257" s="149">
        <v>626</v>
      </c>
      <c r="M257" s="424">
        <v>24837</v>
      </c>
      <c r="N257" s="424">
        <v>1750</v>
      </c>
      <c r="O257" s="424">
        <v>14523</v>
      </c>
      <c r="P257" s="424">
        <v>790</v>
      </c>
      <c r="Q257" s="145">
        <f t="shared" si="14"/>
        <v>158509</v>
      </c>
      <c r="R257" s="140">
        <f t="shared" si="16"/>
        <v>116950</v>
      </c>
    </row>
    <row r="258" spans="1:18" s="131" customFormat="1" ht="25.5" x14ac:dyDescent="0.2">
      <c r="A258" s="132">
        <v>251</v>
      </c>
      <c r="B258" s="153" t="s">
        <v>355</v>
      </c>
      <c r="C258" s="141" t="s">
        <v>1058</v>
      </c>
      <c r="D258" s="150" t="s">
        <v>357</v>
      </c>
      <c r="E258" s="159"/>
      <c r="F258" s="147" t="s">
        <v>358</v>
      </c>
      <c r="G258" s="128">
        <f>I258*J258/H258</f>
        <v>3.3296220588235292</v>
      </c>
      <c r="H258" s="128">
        <v>136</v>
      </c>
      <c r="I258" s="128">
        <v>22.54</v>
      </c>
      <c r="J258" s="128">
        <v>20.09</v>
      </c>
      <c r="K258" s="138">
        <v>17.32</v>
      </c>
      <c r="L258" s="149">
        <v>626</v>
      </c>
      <c r="M258" s="424">
        <v>24837</v>
      </c>
      <c r="N258" s="424">
        <v>1750</v>
      </c>
      <c r="O258" s="424">
        <v>14523</v>
      </c>
      <c r="P258" s="424">
        <v>790</v>
      </c>
      <c r="Q258" s="145">
        <f>SUM(R258,ROUND(R258*35%,0),L258)</f>
        <v>144305</v>
      </c>
      <c r="R258" s="140">
        <f t="shared" si="16"/>
        <v>106429</v>
      </c>
    </row>
    <row r="259" spans="1:18" s="131" customFormat="1" ht="25.5" x14ac:dyDescent="0.2">
      <c r="A259" s="132">
        <v>252</v>
      </c>
      <c r="B259" s="153" t="s">
        <v>355</v>
      </c>
      <c r="C259" s="141" t="s">
        <v>1059</v>
      </c>
      <c r="D259" s="150" t="s">
        <v>360</v>
      </c>
      <c r="E259" s="159"/>
      <c r="F259" s="147" t="s">
        <v>358</v>
      </c>
      <c r="G259" s="128">
        <f>I259*J259/H259</f>
        <v>3.3104183823529412</v>
      </c>
      <c r="H259" s="128">
        <v>136</v>
      </c>
      <c r="I259" s="128">
        <v>22.41</v>
      </c>
      <c r="J259" s="128">
        <v>20.09</v>
      </c>
      <c r="K259" s="138">
        <v>17.32</v>
      </c>
      <c r="L259" s="149">
        <v>626</v>
      </c>
      <c r="M259" s="424">
        <v>24837</v>
      </c>
      <c r="N259" s="424">
        <v>1750</v>
      </c>
      <c r="O259" s="424">
        <v>14523</v>
      </c>
      <c r="P259" s="424">
        <v>790</v>
      </c>
      <c r="Q259" s="145">
        <f>SUM(R259,ROUND(R259*35%,0),L259)</f>
        <v>145056</v>
      </c>
      <c r="R259" s="140">
        <f t="shared" si="16"/>
        <v>106985</v>
      </c>
    </row>
    <row r="260" spans="1:18" s="131" customFormat="1" ht="25.5" x14ac:dyDescent="0.2">
      <c r="A260" s="132">
        <v>253</v>
      </c>
      <c r="B260" s="153" t="s">
        <v>355</v>
      </c>
      <c r="C260" s="141" t="s">
        <v>1060</v>
      </c>
      <c r="D260" s="150" t="s">
        <v>362</v>
      </c>
      <c r="E260" s="159"/>
      <c r="F260" s="147" t="s">
        <v>363</v>
      </c>
      <c r="G260" s="128">
        <f>I260*J260/H260</f>
        <v>3.99988606557377</v>
      </c>
      <c r="H260" s="128">
        <v>122</v>
      </c>
      <c r="I260" s="128">
        <v>24.29</v>
      </c>
      <c r="J260" s="128">
        <v>20.09</v>
      </c>
      <c r="K260" s="138">
        <v>17.32</v>
      </c>
      <c r="L260" s="149">
        <v>2979</v>
      </c>
      <c r="M260" s="424">
        <v>24837</v>
      </c>
      <c r="N260" s="424">
        <v>1750</v>
      </c>
      <c r="O260" s="424">
        <v>14523</v>
      </c>
      <c r="P260" s="424">
        <v>790</v>
      </c>
      <c r="Q260" s="145">
        <f>SUM(R260,ROUND(R260*35%,0),L260)</f>
        <v>124983</v>
      </c>
      <c r="R260" s="140">
        <f t="shared" si="16"/>
        <v>90373</v>
      </c>
    </row>
    <row r="261" spans="1:18" s="131" customFormat="1" ht="25.5" x14ac:dyDescent="0.2">
      <c r="A261" s="132">
        <v>254</v>
      </c>
      <c r="B261" s="153" t="s">
        <v>355</v>
      </c>
      <c r="C261" s="141" t="s">
        <v>1061</v>
      </c>
      <c r="D261" s="150" t="s">
        <v>365</v>
      </c>
      <c r="E261" s="159"/>
      <c r="F261" s="147" t="s">
        <v>358</v>
      </c>
      <c r="G261" s="128">
        <f>I261*J261/H261</f>
        <v>3.0002051470588236</v>
      </c>
      <c r="H261" s="128">
        <v>136</v>
      </c>
      <c r="I261" s="128">
        <v>20.309999999999999</v>
      </c>
      <c r="J261" s="128">
        <v>20.09</v>
      </c>
      <c r="K261" s="138">
        <v>17.32</v>
      </c>
      <c r="L261" s="149">
        <v>626</v>
      </c>
      <c r="M261" s="424">
        <v>24837</v>
      </c>
      <c r="N261" s="424">
        <v>1750</v>
      </c>
      <c r="O261" s="424">
        <v>14523</v>
      </c>
      <c r="P261" s="424">
        <v>790</v>
      </c>
      <c r="Q261" s="145">
        <f>SUM(R261,ROUND(R261*35%,0),L261)</f>
        <v>158509</v>
      </c>
      <c r="R261" s="140">
        <f t="shared" si="16"/>
        <v>116950</v>
      </c>
    </row>
    <row r="262" spans="1:18" s="131" customFormat="1" ht="25.5" x14ac:dyDescent="0.2">
      <c r="A262" s="132">
        <v>255</v>
      </c>
      <c r="B262" s="153" t="s">
        <v>144</v>
      </c>
      <c r="C262" s="141" t="s">
        <v>884</v>
      </c>
      <c r="D262" s="150" t="s">
        <v>885</v>
      </c>
      <c r="E262" s="159" t="s">
        <v>368</v>
      </c>
      <c r="F262" s="147"/>
      <c r="G262" s="128">
        <f t="shared" si="15"/>
        <v>17.907465116279067</v>
      </c>
      <c r="H262" s="128">
        <v>30.1</v>
      </c>
      <c r="I262" s="128">
        <v>26.83</v>
      </c>
      <c r="J262" s="128">
        <v>20.09</v>
      </c>
      <c r="K262" s="138">
        <v>61.84</v>
      </c>
      <c r="L262" s="149">
        <v>432</v>
      </c>
      <c r="M262" s="424">
        <v>24614</v>
      </c>
      <c r="N262" s="424">
        <v>1850</v>
      </c>
      <c r="O262" s="424">
        <v>14938</v>
      </c>
      <c r="P262" s="424">
        <v>700</v>
      </c>
      <c r="Q262" s="145">
        <f t="shared" si="14"/>
        <v>28469</v>
      </c>
      <c r="R262" s="140">
        <f t="shared" si="16"/>
        <v>20768</v>
      </c>
    </row>
    <row r="263" spans="1:18" s="131" customFormat="1" ht="25.5" x14ac:dyDescent="0.2">
      <c r="A263" s="132">
        <v>256</v>
      </c>
      <c r="B263" s="153" t="s">
        <v>144</v>
      </c>
      <c r="C263" s="141" t="s">
        <v>884</v>
      </c>
      <c r="D263" s="150" t="s">
        <v>885</v>
      </c>
      <c r="E263" s="159" t="s">
        <v>370</v>
      </c>
      <c r="F263" s="147"/>
      <c r="G263" s="128">
        <f t="shared" si="15"/>
        <v>24.376135675348269</v>
      </c>
      <c r="H263" s="128">
        <v>33.020000000000003</v>
      </c>
      <c r="I263" s="128">
        <v>26.83</v>
      </c>
      <c r="J263" s="128">
        <v>30</v>
      </c>
      <c r="K263" s="138">
        <v>40.53</v>
      </c>
      <c r="L263" s="149">
        <v>0</v>
      </c>
      <c r="M263" s="424">
        <v>22802</v>
      </c>
      <c r="N263" s="424">
        <v>1600</v>
      </c>
      <c r="O263" s="424">
        <v>14938</v>
      </c>
      <c r="P263" s="424">
        <v>700</v>
      </c>
      <c r="Q263" s="145">
        <f t="shared" si="14"/>
        <v>22468</v>
      </c>
      <c r="R263" s="140">
        <f t="shared" si="16"/>
        <v>16643</v>
      </c>
    </row>
    <row r="264" spans="1:18" s="131" customFormat="1" ht="25.5" x14ac:dyDescent="0.2">
      <c r="A264" s="132">
        <v>257</v>
      </c>
      <c r="B264" s="153" t="s">
        <v>144</v>
      </c>
      <c r="C264" s="141" t="s">
        <v>366</v>
      </c>
      <c r="D264" s="150" t="s">
        <v>367</v>
      </c>
      <c r="E264" s="159" t="s">
        <v>368</v>
      </c>
      <c r="F264" s="147" t="s">
        <v>369</v>
      </c>
      <c r="G264" s="128">
        <f t="shared" si="15"/>
        <v>16.987211111111108</v>
      </c>
      <c r="H264" s="128">
        <v>27</v>
      </c>
      <c r="I264" s="128">
        <v>22.83</v>
      </c>
      <c r="J264" s="128">
        <v>20.09</v>
      </c>
      <c r="K264" s="138">
        <v>61.84</v>
      </c>
      <c r="L264" s="149">
        <v>432</v>
      </c>
      <c r="M264" s="424">
        <v>24614</v>
      </c>
      <c r="N264" s="424">
        <v>1850</v>
      </c>
      <c r="O264" s="424">
        <v>14938</v>
      </c>
      <c r="P264" s="424">
        <v>700</v>
      </c>
      <c r="Q264" s="145">
        <f t="shared" si="14"/>
        <v>29766</v>
      </c>
      <c r="R264" s="140">
        <f t="shared" si="16"/>
        <v>21729</v>
      </c>
    </row>
    <row r="265" spans="1:18" s="131" customFormat="1" ht="25.5" x14ac:dyDescent="0.2">
      <c r="A265" s="132">
        <v>258</v>
      </c>
      <c r="B265" s="153" t="s">
        <v>144</v>
      </c>
      <c r="C265" s="141" t="s">
        <v>366</v>
      </c>
      <c r="D265" s="150" t="s">
        <v>367</v>
      </c>
      <c r="E265" s="159" t="s">
        <v>370</v>
      </c>
      <c r="F265" s="147" t="s">
        <v>371</v>
      </c>
      <c r="G265" s="128">
        <f t="shared" si="15"/>
        <v>25.366666666666667</v>
      </c>
      <c r="H265" s="128">
        <v>27</v>
      </c>
      <c r="I265" s="128">
        <v>22.83</v>
      </c>
      <c r="J265" s="128">
        <v>30</v>
      </c>
      <c r="K265" s="138">
        <v>40.53</v>
      </c>
      <c r="L265" s="149">
        <v>0</v>
      </c>
      <c r="M265" s="424">
        <v>22802</v>
      </c>
      <c r="N265" s="424">
        <v>1600</v>
      </c>
      <c r="O265" s="424">
        <v>14938</v>
      </c>
      <c r="P265" s="424">
        <v>700</v>
      </c>
      <c r="Q265" s="145">
        <f t="shared" ref="Q265:Q328" si="17">SUM(R265,ROUND(R265*35%,0),L265)</f>
        <v>21835</v>
      </c>
      <c r="R265" s="140">
        <f t="shared" si="16"/>
        <v>16174</v>
      </c>
    </row>
    <row r="266" spans="1:18" s="131" customFormat="1" ht="25.5" x14ac:dyDescent="0.2">
      <c r="A266" s="132">
        <v>259</v>
      </c>
      <c r="B266" s="153" t="s">
        <v>144</v>
      </c>
      <c r="C266" s="141" t="s">
        <v>372</v>
      </c>
      <c r="D266" s="150" t="s">
        <v>373</v>
      </c>
      <c r="E266" s="159" t="s">
        <v>368</v>
      </c>
      <c r="F266" s="147" t="s">
        <v>369</v>
      </c>
      <c r="G266" s="128">
        <f t="shared" si="15"/>
        <v>19.680759259259258</v>
      </c>
      <c r="H266" s="128">
        <v>27</v>
      </c>
      <c r="I266" s="128">
        <v>26.45</v>
      </c>
      <c r="J266" s="128">
        <v>20.09</v>
      </c>
      <c r="K266" s="138">
        <v>61.84</v>
      </c>
      <c r="L266" s="149">
        <v>432</v>
      </c>
      <c r="M266" s="424">
        <v>24614</v>
      </c>
      <c r="N266" s="424">
        <v>1850</v>
      </c>
      <c r="O266" s="424">
        <v>14938</v>
      </c>
      <c r="P266" s="424">
        <v>700</v>
      </c>
      <c r="Q266" s="145">
        <f t="shared" si="17"/>
        <v>26313</v>
      </c>
      <c r="R266" s="140">
        <f t="shared" si="16"/>
        <v>19171</v>
      </c>
    </row>
    <row r="267" spans="1:18" s="131" customFormat="1" ht="25.5" x14ac:dyDescent="0.2">
      <c r="A267" s="132">
        <v>260</v>
      </c>
      <c r="B267" s="153" t="s">
        <v>144</v>
      </c>
      <c r="C267" s="141" t="s">
        <v>372</v>
      </c>
      <c r="D267" s="150" t="s">
        <v>373</v>
      </c>
      <c r="E267" s="159" t="s">
        <v>370</v>
      </c>
      <c r="F267" s="147" t="s">
        <v>374</v>
      </c>
      <c r="G267" s="128">
        <f t="shared" si="15"/>
        <v>21.445945945945947</v>
      </c>
      <c r="H267" s="128">
        <v>37</v>
      </c>
      <c r="I267" s="128">
        <v>26.45</v>
      </c>
      <c r="J267" s="128">
        <v>30</v>
      </c>
      <c r="K267" s="138">
        <v>40.53</v>
      </c>
      <c r="L267" s="149">
        <v>0</v>
      </c>
      <c r="M267" s="424">
        <v>22802</v>
      </c>
      <c r="N267" s="424">
        <v>1600</v>
      </c>
      <c r="O267" s="424">
        <v>14938</v>
      </c>
      <c r="P267" s="424">
        <v>700</v>
      </c>
      <c r="Q267" s="145">
        <f t="shared" si="17"/>
        <v>24683</v>
      </c>
      <c r="R267" s="140">
        <f t="shared" si="16"/>
        <v>18284</v>
      </c>
    </row>
    <row r="268" spans="1:18" s="131" customFormat="1" ht="25.5" x14ac:dyDescent="0.2">
      <c r="A268" s="132">
        <v>261</v>
      </c>
      <c r="B268" s="153" t="s">
        <v>144</v>
      </c>
      <c r="C268" s="141" t="s">
        <v>886</v>
      </c>
      <c r="D268" s="150" t="s">
        <v>367</v>
      </c>
      <c r="E268" s="159" t="s">
        <v>368</v>
      </c>
      <c r="F268" s="147"/>
      <c r="G268" s="128">
        <f t="shared" si="15"/>
        <v>16.412395348837208</v>
      </c>
      <c r="H268" s="128">
        <v>30.1</v>
      </c>
      <c r="I268" s="128">
        <v>24.59</v>
      </c>
      <c r="J268" s="128">
        <v>20.09</v>
      </c>
      <c r="K268" s="138">
        <v>61.84</v>
      </c>
      <c r="L268" s="149">
        <v>432</v>
      </c>
      <c r="M268" s="424">
        <v>24614</v>
      </c>
      <c r="N268" s="424">
        <v>1850</v>
      </c>
      <c r="O268" s="424">
        <v>14938</v>
      </c>
      <c r="P268" s="424">
        <v>700</v>
      </c>
      <c r="Q268" s="145">
        <f t="shared" si="17"/>
        <v>30650</v>
      </c>
      <c r="R268" s="140">
        <f t="shared" si="16"/>
        <v>22384</v>
      </c>
    </row>
    <row r="269" spans="1:18" s="131" customFormat="1" ht="25.5" x14ac:dyDescent="0.2">
      <c r="A269" s="132">
        <v>262</v>
      </c>
      <c r="B269" s="153" t="s">
        <v>144</v>
      </c>
      <c r="C269" s="141" t="s">
        <v>886</v>
      </c>
      <c r="D269" s="150" t="s">
        <v>367</v>
      </c>
      <c r="E269" s="159" t="s">
        <v>370</v>
      </c>
      <c r="F269" s="147"/>
      <c r="G269" s="128">
        <f t="shared" si="15"/>
        <v>25.177474402730375</v>
      </c>
      <c r="H269" s="128">
        <v>29.3</v>
      </c>
      <c r="I269" s="128">
        <v>24.59</v>
      </c>
      <c r="J269" s="128">
        <v>30</v>
      </c>
      <c r="K269" s="138">
        <v>40.53</v>
      </c>
      <c r="L269" s="149">
        <v>0</v>
      </c>
      <c r="M269" s="424">
        <v>22802</v>
      </c>
      <c r="N269" s="424">
        <v>1600</v>
      </c>
      <c r="O269" s="424">
        <v>14938</v>
      </c>
      <c r="P269" s="424">
        <v>700</v>
      </c>
      <c r="Q269" s="145">
        <f t="shared" si="17"/>
        <v>21951</v>
      </c>
      <c r="R269" s="140">
        <f t="shared" si="16"/>
        <v>16260</v>
      </c>
    </row>
    <row r="270" spans="1:18" s="131" customFormat="1" ht="25.5" x14ac:dyDescent="0.2">
      <c r="A270" s="132">
        <v>263</v>
      </c>
      <c r="B270" s="153" t="s">
        <v>144</v>
      </c>
      <c r="C270" s="141" t="s">
        <v>375</v>
      </c>
      <c r="D270" s="150" t="s">
        <v>376</v>
      </c>
      <c r="E270" s="159" t="s">
        <v>368</v>
      </c>
      <c r="F270" s="147" t="s">
        <v>377</v>
      </c>
      <c r="G270" s="128">
        <f t="shared" si="15"/>
        <v>45.659090909090907</v>
      </c>
      <c r="H270" s="128">
        <v>11</v>
      </c>
      <c r="I270" s="128">
        <v>25</v>
      </c>
      <c r="J270" s="128">
        <v>20.09</v>
      </c>
      <c r="K270" s="138">
        <v>61.84</v>
      </c>
      <c r="L270" s="149">
        <v>432</v>
      </c>
      <c r="M270" s="424">
        <v>24614</v>
      </c>
      <c r="N270" s="424">
        <v>1850</v>
      </c>
      <c r="O270" s="424">
        <v>14938</v>
      </c>
      <c r="P270" s="424">
        <v>700</v>
      </c>
      <c r="Q270" s="145">
        <f t="shared" si="17"/>
        <v>13919</v>
      </c>
      <c r="R270" s="140">
        <f t="shared" si="16"/>
        <v>9990</v>
      </c>
    </row>
    <row r="271" spans="1:18" s="131" customFormat="1" ht="25.5" x14ac:dyDescent="0.2">
      <c r="A271" s="132">
        <v>264</v>
      </c>
      <c r="B271" s="153" t="s">
        <v>144</v>
      </c>
      <c r="C271" s="141" t="s">
        <v>375</v>
      </c>
      <c r="D271" s="150" t="s">
        <v>376</v>
      </c>
      <c r="E271" s="159" t="s">
        <v>370</v>
      </c>
      <c r="F271" s="147" t="s">
        <v>378</v>
      </c>
      <c r="G271" s="128">
        <f t="shared" si="15"/>
        <v>15.625</v>
      </c>
      <c r="H271" s="128">
        <v>48</v>
      </c>
      <c r="I271" s="128">
        <v>25</v>
      </c>
      <c r="J271" s="128">
        <v>30</v>
      </c>
      <c r="K271" s="138">
        <v>36.090000000000003</v>
      </c>
      <c r="L271" s="149">
        <v>0</v>
      </c>
      <c r="M271" s="424">
        <v>22802</v>
      </c>
      <c r="N271" s="424">
        <v>1600</v>
      </c>
      <c r="O271" s="424">
        <v>14938</v>
      </c>
      <c r="P271" s="424">
        <v>700</v>
      </c>
      <c r="Q271" s="145">
        <f t="shared" si="17"/>
        <v>32319</v>
      </c>
      <c r="R271" s="140">
        <f t="shared" si="16"/>
        <v>23940</v>
      </c>
    </row>
    <row r="272" spans="1:18" s="131" customFormat="1" ht="25.5" x14ac:dyDescent="0.2">
      <c r="A272" s="132">
        <v>265</v>
      </c>
      <c r="B272" s="153" t="s">
        <v>144</v>
      </c>
      <c r="C272" s="141" t="s">
        <v>1000</v>
      </c>
      <c r="D272" s="150" t="s">
        <v>1001</v>
      </c>
      <c r="E272" s="159" t="s">
        <v>368</v>
      </c>
      <c r="F272" s="147" t="s">
        <v>377</v>
      </c>
      <c r="G272" s="128">
        <f t="shared" si="15"/>
        <v>42.563559322033896</v>
      </c>
      <c r="H272" s="128">
        <v>11.8</v>
      </c>
      <c r="I272" s="128">
        <v>25</v>
      </c>
      <c r="J272" s="128">
        <v>20.09</v>
      </c>
      <c r="K272" s="148">
        <v>60.63</v>
      </c>
      <c r="L272" s="149">
        <v>432</v>
      </c>
      <c r="M272" s="424">
        <v>24614</v>
      </c>
      <c r="N272" s="424">
        <v>1850</v>
      </c>
      <c r="O272" s="424">
        <v>14938</v>
      </c>
      <c r="P272" s="424">
        <v>700</v>
      </c>
      <c r="Q272" s="145">
        <f t="shared" si="17"/>
        <v>14683</v>
      </c>
      <c r="R272" s="140">
        <f t="shared" si="16"/>
        <v>10556</v>
      </c>
    </row>
    <row r="273" spans="1:18" s="131" customFormat="1" ht="25.5" x14ac:dyDescent="0.2">
      <c r="A273" s="132">
        <v>266</v>
      </c>
      <c r="B273" s="153" t="s">
        <v>144</v>
      </c>
      <c r="C273" s="141" t="s">
        <v>1000</v>
      </c>
      <c r="D273" s="150" t="s">
        <v>1001</v>
      </c>
      <c r="E273" s="159" t="s">
        <v>370</v>
      </c>
      <c r="F273" s="147" t="s">
        <v>396</v>
      </c>
      <c r="G273" s="128">
        <f t="shared" si="15"/>
        <v>15.759613364152132</v>
      </c>
      <c r="H273" s="128">
        <v>47.59</v>
      </c>
      <c r="I273" s="128">
        <v>25</v>
      </c>
      <c r="J273" s="128">
        <v>30</v>
      </c>
      <c r="K273" s="148">
        <v>39.74</v>
      </c>
      <c r="L273" s="149">
        <v>0</v>
      </c>
      <c r="M273" s="424">
        <v>22802</v>
      </c>
      <c r="N273" s="424">
        <v>1600</v>
      </c>
      <c r="O273" s="424">
        <v>14938</v>
      </c>
      <c r="P273" s="424">
        <v>700</v>
      </c>
      <c r="Q273" s="145">
        <f t="shared" si="17"/>
        <v>31459</v>
      </c>
      <c r="R273" s="140">
        <f t="shared" si="16"/>
        <v>23303</v>
      </c>
    </row>
    <row r="274" spans="1:18" s="131" customFormat="1" ht="25.5" x14ac:dyDescent="0.2">
      <c r="A274" s="132">
        <v>267</v>
      </c>
      <c r="B274" s="153" t="s">
        <v>144</v>
      </c>
      <c r="C274" s="141" t="s">
        <v>381</v>
      </c>
      <c r="D274" s="150" t="s">
        <v>382</v>
      </c>
      <c r="E274" s="159" t="s">
        <v>368</v>
      </c>
      <c r="F274" s="147" t="s">
        <v>379</v>
      </c>
      <c r="G274" s="128">
        <f t="shared" si="15"/>
        <v>21.397291866028713</v>
      </c>
      <c r="H274" s="128">
        <v>20.9</v>
      </c>
      <c r="I274" s="128">
        <v>22.26</v>
      </c>
      <c r="J274" s="128">
        <v>20.09</v>
      </c>
      <c r="K274" s="138">
        <v>61.84</v>
      </c>
      <c r="L274" s="149">
        <v>432</v>
      </c>
      <c r="M274" s="424">
        <v>24614</v>
      </c>
      <c r="N274" s="424">
        <v>1850</v>
      </c>
      <c r="O274" s="424">
        <v>14938</v>
      </c>
      <c r="P274" s="424">
        <v>700</v>
      </c>
      <c r="Q274" s="145">
        <f t="shared" si="17"/>
        <v>24565</v>
      </c>
      <c r="R274" s="140">
        <f t="shared" si="16"/>
        <v>17876</v>
      </c>
    </row>
    <row r="275" spans="1:18" s="131" customFormat="1" ht="25.5" x14ac:dyDescent="0.2">
      <c r="A275" s="132">
        <v>268</v>
      </c>
      <c r="B275" s="153" t="s">
        <v>144</v>
      </c>
      <c r="C275" s="141" t="s">
        <v>381</v>
      </c>
      <c r="D275" s="150" t="s">
        <v>382</v>
      </c>
      <c r="E275" s="159" t="s">
        <v>370</v>
      </c>
      <c r="F275" s="147" t="s">
        <v>380</v>
      </c>
      <c r="G275" s="128">
        <f t="shared" si="15"/>
        <v>21.945448570489649</v>
      </c>
      <c r="H275" s="128">
        <v>30.43</v>
      </c>
      <c r="I275" s="128">
        <v>22.26</v>
      </c>
      <c r="J275" s="128">
        <v>30</v>
      </c>
      <c r="K275" s="138">
        <v>36.090000000000003</v>
      </c>
      <c r="L275" s="149">
        <v>0</v>
      </c>
      <c r="M275" s="424">
        <v>22802</v>
      </c>
      <c r="N275" s="424">
        <v>1600</v>
      </c>
      <c r="O275" s="424">
        <v>14938</v>
      </c>
      <c r="P275" s="424">
        <v>700</v>
      </c>
      <c r="Q275" s="145">
        <f t="shared" si="17"/>
        <v>25033</v>
      </c>
      <c r="R275" s="140">
        <f t="shared" si="16"/>
        <v>18543</v>
      </c>
    </row>
    <row r="276" spans="1:18" s="131" customFormat="1" ht="25.5" x14ac:dyDescent="0.2">
      <c r="A276" s="132">
        <v>269</v>
      </c>
      <c r="B276" s="153" t="s">
        <v>144</v>
      </c>
      <c r="C276" s="141" t="s">
        <v>385</v>
      </c>
      <c r="D276" s="150" t="s">
        <v>384</v>
      </c>
      <c r="E276" s="159" t="s">
        <v>368</v>
      </c>
      <c r="F276" s="147" t="s">
        <v>379</v>
      </c>
      <c r="G276" s="128">
        <f t="shared" si="15"/>
        <v>21.637602870813399</v>
      </c>
      <c r="H276" s="128">
        <v>20.9</v>
      </c>
      <c r="I276" s="128">
        <v>22.51</v>
      </c>
      <c r="J276" s="128">
        <v>20.09</v>
      </c>
      <c r="K276" s="138">
        <v>61.84</v>
      </c>
      <c r="L276" s="149">
        <v>432</v>
      </c>
      <c r="M276" s="424">
        <v>24614</v>
      </c>
      <c r="N276" s="424">
        <v>1850</v>
      </c>
      <c r="O276" s="424">
        <v>14938</v>
      </c>
      <c r="P276" s="424">
        <v>700</v>
      </c>
      <c r="Q276" s="145">
        <f t="shared" si="17"/>
        <v>24342</v>
      </c>
      <c r="R276" s="140">
        <f t="shared" si="16"/>
        <v>17711</v>
      </c>
    </row>
    <row r="277" spans="1:18" s="131" customFormat="1" ht="25.5" x14ac:dyDescent="0.2">
      <c r="A277" s="132">
        <v>270</v>
      </c>
      <c r="B277" s="153" t="s">
        <v>144</v>
      </c>
      <c r="C277" s="141" t="s">
        <v>385</v>
      </c>
      <c r="D277" s="150" t="s">
        <v>384</v>
      </c>
      <c r="E277" s="159" t="s">
        <v>370</v>
      </c>
      <c r="F277" s="147" t="s">
        <v>380</v>
      </c>
      <c r="G277" s="128">
        <f t="shared" si="15"/>
        <v>18.779199110122359</v>
      </c>
      <c r="H277" s="128">
        <v>35.96</v>
      </c>
      <c r="I277" s="128">
        <v>22.51</v>
      </c>
      <c r="J277" s="128">
        <v>30</v>
      </c>
      <c r="K277" s="138">
        <v>36.090000000000003</v>
      </c>
      <c r="L277" s="149">
        <v>0</v>
      </c>
      <c r="M277" s="424">
        <v>22802</v>
      </c>
      <c r="N277" s="424">
        <v>1600</v>
      </c>
      <c r="O277" s="424">
        <v>14938</v>
      </c>
      <c r="P277" s="424">
        <v>700</v>
      </c>
      <c r="Q277" s="145">
        <f t="shared" si="17"/>
        <v>28071</v>
      </c>
      <c r="R277" s="140">
        <f t="shared" si="16"/>
        <v>20793</v>
      </c>
    </row>
    <row r="278" spans="1:18" s="131" customFormat="1" ht="25.5" x14ac:dyDescent="0.2">
      <c r="A278" s="132">
        <v>271</v>
      </c>
      <c r="B278" s="153" t="s">
        <v>144</v>
      </c>
      <c r="C278" s="141" t="s">
        <v>887</v>
      </c>
      <c r="D278" s="150" t="s">
        <v>888</v>
      </c>
      <c r="E278" s="159" t="s">
        <v>368</v>
      </c>
      <c r="F278" s="147"/>
      <c r="G278" s="128">
        <f t="shared" si="15"/>
        <v>21.283117903930133</v>
      </c>
      <c r="H278" s="128">
        <v>22.9</v>
      </c>
      <c r="I278" s="128">
        <v>24.26</v>
      </c>
      <c r="J278" s="128">
        <v>20.09</v>
      </c>
      <c r="K278" s="138">
        <v>61.84</v>
      </c>
      <c r="L278" s="149">
        <v>432</v>
      </c>
      <c r="M278" s="424">
        <v>24614</v>
      </c>
      <c r="N278" s="424">
        <v>1850</v>
      </c>
      <c r="O278" s="424">
        <v>14938</v>
      </c>
      <c r="P278" s="424">
        <v>700</v>
      </c>
      <c r="Q278" s="145">
        <f t="shared" si="17"/>
        <v>24673</v>
      </c>
      <c r="R278" s="140">
        <f t="shared" si="16"/>
        <v>17956</v>
      </c>
    </row>
    <row r="279" spans="1:18" s="131" customFormat="1" ht="25.5" x14ac:dyDescent="0.2">
      <c r="A279" s="132">
        <v>272</v>
      </c>
      <c r="B279" s="153" t="s">
        <v>144</v>
      </c>
      <c r="C279" s="141" t="s">
        <v>887</v>
      </c>
      <c r="D279" s="150" t="s">
        <v>888</v>
      </c>
      <c r="E279" s="159" t="s">
        <v>370</v>
      </c>
      <c r="F279" s="147"/>
      <c r="G279" s="128">
        <f t="shared" si="15"/>
        <v>22.442183163737283</v>
      </c>
      <c r="H279" s="128">
        <v>32.43</v>
      </c>
      <c r="I279" s="128">
        <v>24.26</v>
      </c>
      <c r="J279" s="128">
        <v>30</v>
      </c>
      <c r="K279" s="138">
        <v>36.090000000000003</v>
      </c>
      <c r="L279" s="149">
        <v>0</v>
      </c>
      <c r="M279" s="424">
        <v>22802</v>
      </c>
      <c r="N279" s="424">
        <v>1600</v>
      </c>
      <c r="O279" s="424">
        <v>14938</v>
      </c>
      <c r="P279" s="424">
        <v>700</v>
      </c>
      <c r="Q279" s="145">
        <f t="shared" si="17"/>
        <v>24635</v>
      </c>
      <c r="R279" s="140">
        <f t="shared" si="16"/>
        <v>18248</v>
      </c>
    </row>
    <row r="280" spans="1:18" s="131" customFormat="1" ht="25.5" x14ac:dyDescent="0.2">
      <c r="A280" s="132">
        <v>273</v>
      </c>
      <c r="B280" s="153" t="s">
        <v>144</v>
      </c>
      <c r="C280" s="141" t="s">
        <v>387</v>
      </c>
      <c r="D280" s="150" t="s">
        <v>388</v>
      </c>
      <c r="E280" s="159" t="s">
        <v>368</v>
      </c>
      <c r="F280" s="147" t="s">
        <v>379</v>
      </c>
      <c r="G280" s="128">
        <f t="shared" si="15"/>
        <v>23.274572052401748</v>
      </c>
      <c r="H280" s="128">
        <v>22.9</v>
      </c>
      <c r="I280" s="128">
        <v>26.53</v>
      </c>
      <c r="J280" s="128">
        <v>20.09</v>
      </c>
      <c r="K280" s="138">
        <v>61.84</v>
      </c>
      <c r="L280" s="149">
        <v>432</v>
      </c>
      <c r="M280" s="424">
        <v>24614</v>
      </c>
      <c r="N280" s="424">
        <v>1850</v>
      </c>
      <c r="O280" s="424">
        <v>14938</v>
      </c>
      <c r="P280" s="424">
        <v>700</v>
      </c>
      <c r="Q280" s="145">
        <f t="shared" si="17"/>
        <v>22949</v>
      </c>
      <c r="R280" s="140">
        <f t="shared" si="16"/>
        <v>16679</v>
      </c>
    </row>
    <row r="281" spans="1:18" s="131" customFormat="1" ht="25.5" x14ac:dyDescent="0.2">
      <c r="A281" s="132">
        <v>274</v>
      </c>
      <c r="B281" s="153" t="s">
        <v>144</v>
      </c>
      <c r="C281" s="141" t="s">
        <v>387</v>
      </c>
      <c r="D281" s="150" t="s">
        <v>388</v>
      </c>
      <c r="E281" s="159" t="s">
        <v>386</v>
      </c>
      <c r="F281" s="147" t="s">
        <v>380</v>
      </c>
      <c r="G281" s="128">
        <f t="shared" si="15"/>
        <v>24.542090656799264</v>
      </c>
      <c r="H281" s="128">
        <v>32.43</v>
      </c>
      <c r="I281" s="128">
        <v>26.53</v>
      </c>
      <c r="J281" s="128">
        <v>30</v>
      </c>
      <c r="K281" s="138">
        <v>36.090000000000003</v>
      </c>
      <c r="L281" s="149">
        <v>0</v>
      </c>
      <c r="M281" s="424">
        <v>22802</v>
      </c>
      <c r="N281" s="424">
        <v>1600</v>
      </c>
      <c r="O281" s="424">
        <v>14938</v>
      </c>
      <c r="P281" s="424">
        <v>700</v>
      </c>
      <c r="Q281" s="145">
        <f t="shared" si="17"/>
        <v>23127</v>
      </c>
      <c r="R281" s="140">
        <f t="shared" si="16"/>
        <v>17131</v>
      </c>
    </row>
    <row r="282" spans="1:18" s="131" customFormat="1" ht="25.5" x14ac:dyDescent="0.2">
      <c r="A282" s="132">
        <v>275</v>
      </c>
      <c r="B282" s="153" t="s">
        <v>144</v>
      </c>
      <c r="C282" s="141" t="s">
        <v>390</v>
      </c>
      <c r="D282" s="150" t="s">
        <v>389</v>
      </c>
      <c r="E282" s="159" t="s">
        <v>368</v>
      </c>
      <c r="F282" s="147" t="s">
        <v>379</v>
      </c>
      <c r="G282" s="128">
        <f t="shared" si="15"/>
        <v>22.642921397379911</v>
      </c>
      <c r="H282" s="128">
        <v>22.9</v>
      </c>
      <c r="I282" s="128">
        <v>25.81</v>
      </c>
      <c r="J282" s="128">
        <v>20.09</v>
      </c>
      <c r="K282" s="138">
        <v>61.84</v>
      </c>
      <c r="L282" s="149">
        <v>432</v>
      </c>
      <c r="M282" s="424">
        <v>24614</v>
      </c>
      <c r="N282" s="424">
        <v>1850</v>
      </c>
      <c r="O282" s="424">
        <v>14938</v>
      </c>
      <c r="P282" s="424">
        <v>700</v>
      </c>
      <c r="Q282" s="145">
        <f t="shared" si="17"/>
        <v>23463</v>
      </c>
      <c r="R282" s="140">
        <f t="shared" si="16"/>
        <v>17060</v>
      </c>
    </row>
    <row r="283" spans="1:18" s="131" customFormat="1" ht="25.5" x14ac:dyDescent="0.2">
      <c r="A283" s="132">
        <v>276</v>
      </c>
      <c r="B283" s="153" t="s">
        <v>144</v>
      </c>
      <c r="C283" s="141" t="s">
        <v>390</v>
      </c>
      <c r="D283" s="150" t="s">
        <v>389</v>
      </c>
      <c r="E283" s="159" t="s">
        <v>370</v>
      </c>
      <c r="F283" s="147" t="s">
        <v>380</v>
      </c>
      <c r="G283" s="128">
        <f t="shared" si="15"/>
        <v>23.876040703052727</v>
      </c>
      <c r="H283" s="128">
        <v>32.43</v>
      </c>
      <c r="I283" s="128">
        <v>25.81</v>
      </c>
      <c r="J283" s="128">
        <v>30</v>
      </c>
      <c r="K283" s="138">
        <v>36.090000000000003</v>
      </c>
      <c r="L283" s="149">
        <v>0</v>
      </c>
      <c r="M283" s="424">
        <v>22802</v>
      </c>
      <c r="N283" s="424">
        <v>1600</v>
      </c>
      <c r="O283" s="424">
        <v>14938</v>
      </c>
      <c r="P283" s="424">
        <v>700</v>
      </c>
      <c r="Q283" s="145">
        <f t="shared" si="17"/>
        <v>23576</v>
      </c>
      <c r="R283" s="140">
        <f t="shared" si="16"/>
        <v>17464</v>
      </c>
    </row>
    <row r="284" spans="1:18" s="131" customFormat="1" ht="25.5" x14ac:dyDescent="0.2">
      <c r="A284" s="132">
        <v>277</v>
      </c>
      <c r="B284" s="153" t="s">
        <v>144</v>
      </c>
      <c r="C284" s="141" t="s">
        <v>392</v>
      </c>
      <c r="D284" s="150" t="s">
        <v>393</v>
      </c>
      <c r="E284" s="159" t="s">
        <v>368</v>
      </c>
      <c r="F284" s="147" t="s">
        <v>379</v>
      </c>
      <c r="G284" s="128">
        <f t="shared" si="15"/>
        <v>23.72199126637555</v>
      </c>
      <c r="H284" s="128">
        <v>22.9</v>
      </c>
      <c r="I284" s="128">
        <v>27.04</v>
      </c>
      <c r="J284" s="128">
        <v>20.09</v>
      </c>
      <c r="K284" s="138">
        <v>61.84</v>
      </c>
      <c r="L284" s="149">
        <v>432</v>
      </c>
      <c r="M284" s="424">
        <v>24614</v>
      </c>
      <c r="N284" s="424">
        <v>1850</v>
      </c>
      <c r="O284" s="424">
        <v>14938</v>
      </c>
      <c r="P284" s="424">
        <v>700</v>
      </c>
      <c r="Q284" s="145">
        <f t="shared" si="17"/>
        <v>22602</v>
      </c>
      <c r="R284" s="140">
        <f t="shared" si="16"/>
        <v>16422</v>
      </c>
    </row>
    <row r="285" spans="1:18" s="131" customFormat="1" ht="25.5" x14ac:dyDescent="0.2">
      <c r="A285" s="132">
        <v>278</v>
      </c>
      <c r="B285" s="153" t="s">
        <v>144</v>
      </c>
      <c r="C285" s="141" t="s">
        <v>392</v>
      </c>
      <c r="D285" s="150" t="s">
        <v>393</v>
      </c>
      <c r="E285" s="159" t="s">
        <v>370</v>
      </c>
      <c r="F285" s="147" t="s">
        <v>391</v>
      </c>
      <c r="G285" s="128">
        <f t="shared" si="15"/>
        <v>25.01387604070305</v>
      </c>
      <c r="H285" s="128">
        <v>32.43</v>
      </c>
      <c r="I285" s="128">
        <v>27.04</v>
      </c>
      <c r="J285" s="128">
        <v>30</v>
      </c>
      <c r="K285" s="138">
        <v>43.29</v>
      </c>
      <c r="L285" s="149">
        <v>0</v>
      </c>
      <c r="M285" s="424">
        <v>22802</v>
      </c>
      <c r="N285" s="424">
        <v>1600</v>
      </c>
      <c r="O285" s="424">
        <v>14938</v>
      </c>
      <c r="P285" s="424">
        <v>700</v>
      </c>
      <c r="Q285" s="145">
        <f t="shared" si="17"/>
        <v>21655</v>
      </c>
      <c r="R285" s="140">
        <f t="shared" si="16"/>
        <v>16041</v>
      </c>
    </row>
    <row r="286" spans="1:18" s="131" customFormat="1" ht="25.5" x14ac:dyDescent="0.2">
      <c r="A286" s="132">
        <v>279</v>
      </c>
      <c r="B286" s="153" t="s">
        <v>144</v>
      </c>
      <c r="C286" s="141" t="s">
        <v>394</v>
      </c>
      <c r="D286" s="150" t="s">
        <v>395</v>
      </c>
      <c r="E286" s="159" t="s">
        <v>368</v>
      </c>
      <c r="F286" s="147" t="s">
        <v>377</v>
      </c>
      <c r="G286" s="128">
        <f t="shared" si="15"/>
        <v>45.659090909090907</v>
      </c>
      <c r="H286" s="128">
        <v>11</v>
      </c>
      <c r="I286" s="128">
        <v>25</v>
      </c>
      <c r="J286" s="128">
        <v>20.09</v>
      </c>
      <c r="K286" s="138">
        <v>61.84</v>
      </c>
      <c r="L286" s="149">
        <v>432</v>
      </c>
      <c r="M286" s="424">
        <v>24614</v>
      </c>
      <c r="N286" s="424">
        <v>1850</v>
      </c>
      <c r="O286" s="424">
        <v>14938</v>
      </c>
      <c r="P286" s="424">
        <v>700</v>
      </c>
      <c r="Q286" s="145">
        <f t="shared" si="17"/>
        <v>13919</v>
      </c>
      <c r="R286" s="140">
        <f t="shared" si="16"/>
        <v>9990</v>
      </c>
    </row>
    <row r="287" spans="1:18" s="131" customFormat="1" ht="25.5" x14ac:dyDescent="0.2">
      <c r="A287" s="132">
        <v>280</v>
      </c>
      <c r="B287" s="153" t="s">
        <v>144</v>
      </c>
      <c r="C287" s="141" t="s">
        <v>394</v>
      </c>
      <c r="D287" s="150" t="s">
        <v>395</v>
      </c>
      <c r="E287" s="159" t="s">
        <v>370</v>
      </c>
      <c r="F287" s="147" t="s">
        <v>396</v>
      </c>
      <c r="G287" s="128">
        <f t="shared" si="15"/>
        <v>15.625</v>
      </c>
      <c r="H287" s="128">
        <v>48</v>
      </c>
      <c r="I287" s="128">
        <v>25</v>
      </c>
      <c r="J287" s="128">
        <v>30</v>
      </c>
      <c r="K287" s="138">
        <v>40.53</v>
      </c>
      <c r="L287" s="149">
        <v>0</v>
      </c>
      <c r="M287" s="424">
        <v>22802</v>
      </c>
      <c r="N287" s="424">
        <v>1600</v>
      </c>
      <c r="O287" s="424">
        <v>14938</v>
      </c>
      <c r="P287" s="424">
        <v>700</v>
      </c>
      <c r="Q287" s="145">
        <f t="shared" si="17"/>
        <v>31551</v>
      </c>
      <c r="R287" s="140">
        <f t="shared" si="16"/>
        <v>23371</v>
      </c>
    </row>
    <row r="288" spans="1:18" s="131" customFormat="1" ht="25.5" x14ac:dyDescent="0.2">
      <c r="A288" s="132">
        <v>281</v>
      </c>
      <c r="B288" s="153" t="s">
        <v>144</v>
      </c>
      <c r="C288" s="141" t="s">
        <v>399</v>
      </c>
      <c r="D288" s="150" t="s">
        <v>400</v>
      </c>
      <c r="E288" s="159" t="s">
        <v>368</v>
      </c>
      <c r="F288" s="147" t="s">
        <v>379</v>
      </c>
      <c r="G288" s="128">
        <f t="shared" si="15"/>
        <v>23.783401746724891</v>
      </c>
      <c r="H288" s="128">
        <v>22.9</v>
      </c>
      <c r="I288" s="128">
        <v>27.11</v>
      </c>
      <c r="J288" s="128">
        <v>20.09</v>
      </c>
      <c r="K288" s="138">
        <v>61.84</v>
      </c>
      <c r="L288" s="149">
        <v>432</v>
      </c>
      <c r="M288" s="424">
        <v>24614</v>
      </c>
      <c r="N288" s="424">
        <v>1850</v>
      </c>
      <c r="O288" s="424">
        <v>14938</v>
      </c>
      <c r="P288" s="424">
        <v>700</v>
      </c>
      <c r="Q288" s="145">
        <f t="shared" si="17"/>
        <v>22554</v>
      </c>
      <c r="R288" s="140">
        <f t="shared" si="16"/>
        <v>16387</v>
      </c>
    </row>
    <row r="289" spans="1:18" s="131" customFormat="1" ht="25.5" x14ac:dyDescent="0.2">
      <c r="A289" s="132">
        <v>282</v>
      </c>
      <c r="B289" s="153" t="s">
        <v>144</v>
      </c>
      <c r="C289" s="141" t="s">
        <v>399</v>
      </c>
      <c r="D289" s="150" t="s">
        <v>400</v>
      </c>
      <c r="E289" s="159" t="s">
        <v>397</v>
      </c>
      <c r="F289" s="147" t="s">
        <v>398</v>
      </c>
      <c r="G289" s="128">
        <f t="shared" si="15"/>
        <v>18.69655172413793</v>
      </c>
      <c r="H289" s="128">
        <v>43.5</v>
      </c>
      <c r="I289" s="128">
        <v>27.11</v>
      </c>
      <c r="J289" s="128">
        <v>30</v>
      </c>
      <c r="K289" s="138">
        <v>40.53</v>
      </c>
      <c r="L289" s="149">
        <v>0</v>
      </c>
      <c r="M289" s="424">
        <v>22802</v>
      </c>
      <c r="N289" s="424">
        <v>1600</v>
      </c>
      <c r="O289" s="424">
        <v>14938</v>
      </c>
      <c r="P289" s="424">
        <v>700</v>
      </c>
      <c r="Q289" s="145">
        <f t="shared" si="17"/>
        <v>27394</v>
      </c>
      <c r="R289" s="140">
        <f t="shared" si="16"/>
        <v>20292</v>
      </c>
    </row>
    <row r="290" spans="1:18" s="131" customFormat="1" ht="25.5" x14ac:dyDescent="0.2">
      <c r="A290" s="132">
        <v>283</v>
      </c>
      <c r="B290" s="153" t="s">
        <v>144</v>
      </c>
      <c r="C290" s="141" t="s">
        <v>401</v>
      </c>
      <c r="D290" s="150" t="s">
        <v>402</v>
      </c>
      <c r="E290" s="159" t="s">
        <v>368</v>
      </c>
      <c r="F290" s="147" t="s">
        <v>379</v>
      </c>
      <c r="G290" s="128">
        <f t="shared" si="15"/>
        <v>19.994333333333334</v>
      </c>
      <c r="H290" s="128">
        <v>21</v>
      </c>
      <c r="I290" s="128">
        <v>20.9</v>
      </c>
      <c r="J290" s="128">
        <v>20.09</v>
      </c>
      <c r="K290" s="138">
        <v>61.84</v>
      </c>
      <c r="L290" s="149">
        <v>432</v>
      </c>
      <c r="M290" s="424">
        <v>24614</v>
      </c>
      <c r="N290" s="424">
        <v>1850</v>
      </c>
      <c r="O290" s="424">
        <v>14938</v>
      </c>
      <c r="P290" s="424">
        <v>700</v>
      </c>
      <c r="Q290" s="145">
        <f t="shared" si="17"/>
        <v>25970</v>
      </c>
      <c r="R290" s="140">
        <f t="shared" si="16"/>
        <v>18917</v>
      </c>
    </row>
    <row r="291" spans="1:18" s="131" customFormat="1" ht="25.5" x14ac:dyDescent="0.2">
      <c r="A291" s="132">
        <v>284</v>
      </c>
      <c r="B291" s="153" t="s">
        <v>144</v>
      </c>
      <c r="C291" s="141" t="s">
        <v>401</v>
      </c>
      <c r="D291" s="150" t="s">
        <v>402</v>
      </c>
      <c r="E291" s="159" t="s">
        <v>370</v>
      </c>
      <c r="F291" s="147" t="s">
        <v>398</v>
      </c>
      <c r="G291" s="128">
        <f t="shared" si="15"/>
        <v>15.292682926829269</v>
      </c>
      <c r="H291" s="128">
        <v>41</v>
      </c>
      <c r="I291" s="128">
        <v>20.9</v>
      </c>
      <c r="J291" s="128">
        <v>30</v>
      </c>
      <c r="K291" s="138">
        <v>40.53</v>
      </c>
      <c r="L291" s="149">
        <v>0</v>
      </c>
      <c r="M291" s="424">
        <v>22802</v>
      </c>
      <c r="N291" s="424">
        <v>1600</v>
      </c>
      <c r="O291" s="424">
        <v>14938</v>
      </c>
      <c r="P291" s="424">
        <v>700</v>
      </c>
      <c r="Q291" s="145">
        <f t="shared" si="17"/>
        <v>32100</v>
      </c>
      <c r="R291" s="140">
        <f t="shared" si="16"/>
        <v>23778</v>
      </c>
    </row>
    <row r="292" spans="1:18" s="131" customFormat="1" ht="25.5" x14ac:dyDescent="0.2">
      <c r="A292" s="132">
        <v>285</v>
      </c>
      <c r="B292" s="153" t="s">
        <v>144</v>
      </c>
      <c r="C292" s="141" t="s">
        <v>981</v>
      </c>
      <c r="D292" s="150" t="s">
        <v>402</v>
      </c>
      <c r="E292" s="159" t="s">
        <v>368</v>
      </c>
      <c r="F292" s="147" t="s">
        <v>379</v>
      </c>
      <c r="G292" s="128">
        <f t="shared" si="15"/>
        <v>21.414113636363638</v>
      </c>
      <c r="H292" s="128">
        <v>22</v>
      </c>
      <c r="I292" s="128">
        <v>23.45</v>
      </c>
      <c r="J292" s="128">
        <v>20.09</v>
      </c>
      <c r="K292" s="148">
        <v>60.63</v>
      </c>
      <c r="L292" s="149">
        <v>432</v>
      </c>
      <c r="M292" s="424">
        <v>24614</v>
      </c>
      <c r="N292" s="424">
        <v>1850</v>
      </c>
      <c r="O292" s="424">
        <v>14938</v>
      </c>
      <c r="P292" s="424">
        <v>700</v>
      </c>
      <c r="Q292" s="145">
        <f t="shared" si="17"/>
        <v>24631</v>
      </c>
      <c r="R292" s="140">
        <f t="shared" si="16"/>
        <v>17925</v>
      </c>
    </row>
    <row r="293" spans="1:18" s="131" customFormat="1" ht="25.5" x14ac:dyDescent="0.2">
      <c r="A293" s="132">
        <v>286</v>
      </c>
      <c r="B293" s="153" t="s">
        <v>144</v>
      </c>
      <c r="C293" s="141" t="s">
        <v>981</v>
      </c>
      <c r="D293" s="150" t="s">
        <v>402</v>
      </c>
      <c r="E293" s="159" t="s">
        <v>370</v>
      </c>
      <c r="F293" s="147" t="s">
        <v>398</v>
      </c>
      <c r="G293" s="128">
        <f t="shared" si="15"/>
        <v>16.75</v>
      </c>
      <c r="H293" s="128">
        <v>42</v>
      </c>
      <c r="I293" s="128">
        <v>23.45</v>
      </c>
      <c r="J293" s="128">
        <v>30</v>
      </c>
      <c r="K293" s="148">
        <v>39.74</v>
      </c>
      <c r="L293" s="149">
        <v>0</v>
      </c>
      <c r="M293" s="424">
        <v>22802</v>
      </c>
      <c r="N293" s="424">
        <v>1600</v>
      </c>
      <c r="O293" s="424">
        <v>14938</v>
      </c>
      <c r="P293" s="424">
        <v>700</v>
      </c>
      <c r="Q293" s="145">
        <f t="shared" si="17"/>
        <v>29975</v>
      </c>
      <c r="R293" s="140">
        <f t="shared" si="16"/>
        <v>22204</v>
      </c>
    </row>
    <row r="294" spans="1:18" s="131" customFormat="1" ht="25.5" x14ac:dyDescent="0.2">
      <c r="A294" s="132">
        <v>287</v>
      </c>
      <c r="B294" s="153" t="s">
        <v>144</v>
      </c>
      <c r="C294" s="141" t="s">
        <v>403</v>
      </c>
      <c r="D294" s="150" t="s">
        <v>404</v>
      </c>
      <c r="E294" s="159" t="s">
        <v>368</v>
      </c>
      <c r="F294" s="147" t="s">
        <v>405</v>
      </c>
      <c r="G294" s="128">
        <f>I294*J294/H294</f>
        <v>14.561356589147287</v>
      </c>
      <c r="H294" s="128">
        <v>30.96</v>
      </c>
      <c r="I294" s="128">
        <v>22.44</v>
      </c>
      <c r="J294" s="128">
        <v>20.09</v>
      </c>
      <c r="K294" s="138">
        <v>61.84</v>
      </c>
      <c r="L294" s="149">
        <v>432</v>
      </c>
      <c r="M294" s="424">
        <v>24614</v>
      </c>
      <c r="N294" s="424">
        <v>1850</v>
      </c>
      <c r="O294" s="424">
        <v>14938</v>
      </c>
      <c r="P294" s="424">
        <v>700</v>
      </c>
      <c r="Q294" s="145">
        <f t="shared" si="17"/>
        <v>33970</v>
      </c>
      <c r="R294" s="140">
        <f t="shared" si="16"/>
        <v>24843</v>
      </c>
    </row>
    <row r="295" spans="1:18" s="131" customFormat="1" ht="25.5" x14ac:dyDescent="0.2">
      <c r="A295" s="132">
        <v>288</v>
      </c>
      <c r="B295" s="153" t="s">
        <v>144</v>
      </c>
      <c r="C295" s="141" t="s">
        <v>403</v>
      </c>
      <c r="D295" s="150" t="s">
        <v>404</v>
      </c>
      <c r="E295" s="159" t="s">
        <v>370</v>
      </c>
      <c r="F295" s="147" t="s">
        <v>406</v>
      </c>
      <c r="G295" s="128">
        <f>I295*J295/H295</f>
        <v>23.991446899501071</v>
      </c>
      <c r="H295" s="128">
        <v>28.06</v>
      </c>
      <c r="I295" s="128">
        <v>22.44</v>
      </c>
      <c r="J295" s="128">
        <v>30</v>
      </c>
      <c r="K295" s="138">
        <v>40.53</v>
      </c>
      <c r="L295" s="149">
        <v>0</v>
      </c>
      <c r="M295" s="424">
        <v>22802</v>
      </c>
      <c r="N295" s="424">
        <v>1600</v>
      </c>
      <c r="O295" s="424">
        <v>14938</v>
      </c>
      <c r="P295" s="424">
        <v>700</v>
      </c>
      <c r="Q295" s="145">
        <f t="shared" si="17"/>
        <v>22727</v>
      </c>
      <c r="R295" s="140">
        <f t="shared" si="16"/>
        <v>16835</v>
      </c>
    </row>
    <row r="296" spans="1:18" s="131" customFormat="1" ht="25.5" x14ac:dyDescent="0.2">
      <c r="A296" s="132">
        <v>289</v>
      </c>
      <c r="B296" s="153" t="s">
        <v>144</v>
      </c>
      <c r="C296" s="141" t="s">
        <v>407</v>
      </c>
      <c r="D296" s="150" t="s">
        <v>408</v>
      </c>
      <c r="E296" s="159" t="s">
        <v>368</v>
      </c>
      <c r="F296" s="147" t="s">
        <v>405</v>
      </c>
      <c r="G296" s="128">
        <f t="shared" si="15"/>
        <v>17.135588235294119</v>
      </c>
      <c r="H296" s="128">
        <v>34</v>
      </c>
      <c r="I296" s="128">
        <v>29</v>
      </c>
      <c r="J296" s="128">
        <v>20.09</v>
      </c>
      <c r="K296" s="138">
        <v>61.84</v>
      </c>
      <c r="L296" s="149">
        <v>432</v>
      </c>
      <c r="M296" s="424">
        <v>24614</v>
      </c>
      <c r="N296" s="424">
        <v>1850</v>
      </c>
      <c r="O296" s="424">
        <v>14938</v>
      </c>
      <c r="P296" s="424">
        <v>700</v>
      </c>
      <c r="Q296" s="145">
        <f t="shared" si="17"/>
        <v>29547</v>
      </c>
      <c r="R296" s="140">
        <f t="shared" si="16"/>
        <v>21567</v>
      </c>
    </row>
    <row r="297" spans="1:18" s="131" customFormat="1" ht="25.5" x14ac:dyDescent="0.2">
      <c r="A297" s="132">
        <v>290</v>
      </c>
      <c r="B297" s="153" t="s">
        <v>144</v>
      </c>
      <c r="C297" s="141" t="s">
        <v>407</v>
      </c>
      <c r="D297" s="150" t="s">
        <v>408</v>
      </c>
      <c r="E297" s="159" t="s">
        <v>370</v>
      </c>
      <c r="F297" s="147" t="s">
        <v>406</v>
      </c>
      <c r="G297" s="128">
        <f t="shared" si="15"/>
        <v>31.071428571428573</v>
      </c>
      <c r="H297" s="128">
        <v>28</v>
      </c>
      <c r="I297" s="128">
        <v>29</v>
      </c>
      <c r="J297" s="128">
        <v>30</v>
      </c>
      <c r="K297" s="138">
        <v>40.53</v>
      </c>
      <c r="L297" s="149">
        <v>0</v>
      </c>
      <c r="M297" s="424">
        <v>22802</v>
      </c>
      <c r="N297" s="424">
        <v>1600</v>
      </c>
      <c r="O297" s="424">
        <v>14938</v>
      </c>
      <c r="P297" s="424">
        <v>700</v>
      </c>
      <c r="Q297" s="145">
        <f t="shared" si="17"/>
        <v>18973</v>
      </c>
      <c r="R297" s="140">
        <f t="shared" si="16"/>
        <v>14054</v>
      </c>
    </row>
    <row r="298" spans="1:18" s="131" customFormat="1" ht="25.5" x14ac:dyDescent="0.2">
      <c r="A298" s="132">
        <v>291</v>
      </c>
      <c r="B298" s="153" t="s">
        <v>144</v>
      </c>
      <c r="C298" s="141" t="s">
        <v>409</v>
      </c>
      <c r="D298" s="150" t="s">
        <v>410</v>
      </c>
      <c r="E298" s="159" t="s">
        <v>368</v>
      </c>
      <c r="F298" s="147" t="s">
        <v>405</v>
      </c>
      <c r="G298" s="128">
        <f t="shared" si="15"/>
        <v>15.508183870967741</v>
      </c>
      <c r="H298" s="128">
        <v>31</v>
      </c>
      <c r="I298" s="128">
        <v>23.93</v>
      </c>
      <c r="J298" s="128">
        <v>20.09</v>
      </c>
      <c r="K298" s="138">
        <v>61.84</v>
      </c>
      <c r="L298" s="149">
        <v>432</v>
      </c>
      <c r="M298" s="424">
        <v>24614</v>
      </c>
      <c r="N298" s="424">
        <v>1850</v>
      </c>
      <c r="O298" s="424">
        <v>14938</v>
      </c>
      <c r="P298" s="424">
        <v>700</v>
      </c>
      <c r="Q298" s="145">
        <f t="shared" si="17"/>
        <v>32173</v>
      </c>
      <c r="R298" s="140">
        <f t="shared" si="16"/>
        <v>23512</v>
      </c>
    </row>
    <row r="299" spans="1:18" s="131" customFormat="1" ht="25.5" x14ac:dyDescent="0.2">
      <c r="A299" s="132">
        <v>292</v>
      </c>
      <c r="B299" s="153" t="s">
        <v>144</v>
      </c>
      <c r="C299" s="141" t="s">
        <v>409</v>
      </c>
      <c r="D299" s="150" t="s">
        <v>410</v>
      </c>
      <c r="E299" s="159" t="s">
        <v>370</v>
      </c>
      <c r="F299" s="147" t="s">
        <v>406</v>
      </c>
      <c r="G299" s="128">
        <f t="shared" si="15"/>
        <v>25.639285714285712</v>
      </c>
      <c r="H299" s="128">
        <v>28</v>
      </c>
      <c r="I299" s="128">
        <v>23.93</v>
      </c>
      <c r="J299" s="128">
        <v>30</v>
      </c>
      <c r="K299" s="138">
        <v>40.53</v>
      </c>
      <c r="L299" s="149">
        <v>0</v>
      </c>
      <c r="M299" s="424">
        <v>22802</v>
      </c>
      <c r="N299" s="424">
        <v>1600</v>
      </c>
      <c r="O299" s="424">
        <v>14938</v>
      </c>
      <c r="P299" s="424">
        <v>700</v>
      </c>
      <c r="Q299" s="145">
        <f t="shared" si="17"/>
        <v>21669</v>
      </c>
      <c r="R299" s="140">
        <f t="shared" si="16"/>
        <v>16051</v>
      </c>
    </row>
    <row r="300" spans="1:18" s="131" customFormat="1" ht="25.5" x14ac:dyDescent="0.2">
      <c r="A300" s="132">
        <v>293</v>
      </c>
      <c r="B300" s="153" t="s">
        <v>144</v>
      </c>
      <c r="C300" s="141" t="s">
        <v>411</v>
      </c>
      <c r="D300" s="150" t="s">
        <v>412</v>
      </c>
      <c r="E300" s="159" t="s">
        <v>368</v>
      </c>
      <c r="F300" s="147" t="s">
        <v>377</v>
      </c>
      <c r="G300" s="128">
        <f t="shared" si="15"/>
        <v>45.659090909090907</v>
      </c>
      <c r="H300" s="128">
        <v>11</v>
      </c>
      <c r="I300" s="128">
        <v>25</v>
      </c>
      <c r="J300" s="128">
        <v>20.09</v>
      </c>
      <c r="K300" s="138">
        <v>61.84</v>
      </c>
      <c r="L300" s="149">
        <v>432</v>
      </c>
      <c r="M300" s="424">
        <v>24614</v>
      </c>
      <c r="N300" s="424">
        <v>1850</v>
      </c>
      <c r="O300" s="424">
        <v>14938</v>
      </c>
      <c r="P300" s="424">
        <v>700</v>
      </c>
      <c r="Q300" s="145">
        <f t="shared" si="17"/>
        <v>13919</v>
      </c>
      <c r="R300" s="140">
        <f t="shared" si="16"/>
        <v>9990</v>
      </c>
    </row>
    <row r="301" spans="1:18" s="131" customFormat="1" ht="25.5" x14ac:dyDescent="0.2">
      <c r="A301" s="132">
        <v>294</v>
      </c>
      <c r="B301" s="153" t="s">
        <v>144</v>
      </c>
      <c r="C301" s="141" t="s">
        <v>411</v>
      </c>
      <c r="D301" s="150" t="s">
        <v>412</v>
      </c>
      <c r="E301" s="159" t="s">
        <v>370</v>
      </c>
      <c r="F301" s="147" t="s">
        <v>396</v>
      </c>
      <c r="G301" s="128">
        <f t="shared" ref="G301:G341" si="18">I301*J301/H301</f>
        <v>15.625</v>
      </c>
      <c r="H301" s="128">
        <v>48</v>
      </c>
      <c r="I301" s="128">
        <v>25</v>
      </c>
      <c r="J301" s="128">
        <v>30</v>
      </c>
      <c r="K301" s="138">
        <v>40.53</v>
      </c>
      <c r="L301" s="149">
        <v>0</v>
      </c>
      <c r="M301" s="424">
        <v>22802</v>
      </c>
      <c r="N301" s="424">
        <v>1600</v>
      </c>
      <c r="O301" s="424">
        <v>14938</v>
      </c>
      <c r="P301" s="424">
        <v>700</v>
      </c>
      <c r="Q301" s="145">
        <f t="shared" si="17"/>
        <v>31551</v>
      </c>
      <c r="R301" s="140">
        <f t="shared" si="16"/>
        <v>23371</v>
      </c>
    </row>
    <row r="302" spans="1:18" s="131" customFormat="1" ht="25.5" x14ac:dyDescent="0.2">
      <c r="A302" s="132">
        <v>295</v>
      </c>
      <c r="B302" s="153" t="s">
        <v>144</v>
      </c>
      <c r="C302" s="141" t="s">
        <v>1002</v>
      </c>
      <c r="D302" s="150" t="s">
        <v>412</v>
      </c>
      <c r="E302" s="159" t="s">
        <v>368</v>
      </c>
      <c r="F302" s="147" t="s">
        <v>377</v>
      </c>
      <c r="G302" s="128">
        <f t="shared" si="18"/>
        <v>42.563559322033896</v>
      </c>
      <c r="H302" s="128">
        <v>11.8</v>
      </c>
      <c r="I302" s="128">
        <v>25</v>
      </c>
      <c r="J302" s="128">
        <v>20.09</v>
      </c>
      <c r="K302" s="148">
        <v>60.63</v>
      </c>
      <c r="L302" s="149">
        <v>432</v>
      </c>
      <c r="M302" s="424">
        <v>24614</v>
      </c>
      <c r="N302" s="424">
        <v>1850</v>
      </c>
      <c r="O302" s="424">
        <v>14938</v>
      </c>
      <c r="P302" s="424">
        <v>700</v>
      </c>
      <c r="Q302" s="145">
        <f t="shared" si="17"/>
        <v>14683</v>
      </c>
      <c r="R302" s="140">
        <f t="shared" si="16"/>
        <v>10556</v>
      </c>
    </row>
    <row r="303" spans="1:18" s="131" customFormat="1" ht="25.5" x14ac:dyDescent="0.2">
      <c r="A303" s="132">
        <v>296</v>
      </c>
      <c r="B303" s="153" t="s">
        <v>144</v>
      </c>
      <c r="C303" s="141" t="s">
        <v>1002</v>
      </c>
      <c r="D303" s="150" t="s">
        <v>412</v>
      </c>
      <c r="E303" s="159" t="s">
        <v>370</v>
      </c>
      <c r="F303" s="147" t="s">
        <v>396</v>
      </c>
      <c r="G303" s="128">
        <f t="shared" si="18"/>
        <v>15.759613364152132</v>
      </c>
      <c r="H303" s="128">
        <v>47.59</v>
      </c>
      <c r="I303" s="128">
        <v>25</v>
      </c>
      <c r="J303" s="128">
        <v>30</v>
      </c>
      <c r="K303" s="148">
        <v>39.74</v>
      </c>
      <c r="L303" s="149">
        <v>0</v>
      </c>
      <c r="M303" s="424">
        <v>22802</v>
      </c>
      <c r="N303" s="424">
        <v>1600</v>
      </c>
      <c r="O303" s="424">
        <v>14938</v>
      </c>
      <c r="P303" s="424">
        <v>700</v>
      </c>
      <c r="Q303" s="145">
        <f t="shared" si="17"/>
        <v>31459</v>
      </c>
      <c r="R303" s="140">
        <f t="shared" si="16"/>
        <v>23303</v>
      </c>
    </row>
    <row r="304" spans="1:18" s="131" customFormat="1" ht="25.5" x14ac:dyDescent="0.2">
      <c r="A304" s="132">
        <v>297</v>
      </c>
      <c r="B304" s="153" t="s">
        <v>144</v>
      </c>
      <c r="C304" s="141" t="s">
        <v>413</v>
      </c>
      <c r="D304" s="150" t="s">
        <v>414</v>
      </c>
      <c r="E304" s="159" t="s">
        <v>368</v>
      </c>
      <c r="F304" s="147" t="s">
        <v>415</v>
      </c>
      <c r="G304" s="128">
        <f t="shared" si="18"/>
        <v>20.590199999999999</v>
      </c>
      <c r="H304" s="128">
        <v>24.5</v>
      </c>
      <c r="I304" s="128">
        <v>25.11</v>
      </c>
      <c r="J304" s="128">
        <v>20.09</v>
      </c>
      <c r="K304" s="138">
        <v>61.84</v>
      </c>
      <c r="L304" s="149">
        <v>432</v>
      </c>
      <c r="M304" s="424">
        <v>24614</v>
      </c>
      <c r="N304" s="424">
        <v>1850</v>
      </c>
      <c r="O304" s="424">
        <v>14938</v>
      </c>
      <c r="P304" s="424">
        <v>700</v>
      </c>
      <c r="Q304" s="145">
        <f t="shared" si="17"/>
        <v>25350</v>
      </c>
      <c r="R304" s="140">
        <f t="shared" si="16"/>
        <v>18458</v>
      </c>
    </row>
    <row r="305" spans="1:18" s="131" customFormat="1" ht="25.5" x14ac:dyDescent="0.2">
      <c r="A305" s="132">
        <v>298</v>
      </c>
      <c r="B305" s="153" t="s">
        <v>144</v>
      </c>
      <c r="C305" s="141" t="s">
        <v>413</v>
      </c>
      <c r="D305" s="150" t="s">
        <v>414</v>
      </c>
      <c r="E305" s="159" t="s">
        <v>370</v>
      </c>
      <c r="F305" s="147" t="s">
        <v>374</v>
      </c>
      <c r="G305" s="128">
        <f t="shared" si="18"/>
        <v>21.166057881427363</v>
      </c>
      <c r="H305" s="128">
        <v>35.590000000000003</v>
      </c>
      <c r="I305" s="128">
        <v>25.11</v>
      </c>
      <c r="J305" s="128">
        <v>30</v>
      </c>
      <c r="K305" s="138">
        <v>40.53</v>
      </c>
      <c r="L305" s="149">
        <v>0</v>
      </c>
      <c r="M305" s="424">
        <v>22802</v>
      </c>
      <c r="N305" s="424">
        <v>1600</v>
      </c>
      <c r="O305" s="424">
        <v>14938</v>
      </c>
      <c r="P305" s="424">
        <v>700</v>
      </c>
      <c r="Q305" s="145">
        <f t="shared" si="17"/>
        <v>24928</v>
      </c>
      <c r="R305" s="140">
        <f t="shared" si="16"/>
        <v>18465</v>
      </c>
    </row>
    <row r="306" spans="1:18" s="131" customFormat="1" ht="25.5" x14ac:dyDescent="0.2">
      <c r="A306" s="132">
        <v>299</v>
      </c>
      <c r="B306" s="153" t="s">
        <v>144</v>
      </c>
      <c r="C306" s="141" t="s">
        <v>416</v>
      </c>
      <c r="D306" s="150" t="s">
        <v>417</v>
      </c>
      <c r="E306" s="159" t="s">
        <v>368</v>
      </c>
      <c r="F306" s="147" t="s">
        <v>415</v>
      </c>
      <c r="G306" s="128">
        <f t="shared" si="18"/>
        <v>20.278600000000001</v>
      </c>
      <c r="H306" s="128">
        <v>24.5</v>
      </c>
      <c r="I306" s="128">
        <v>24.73</v>
      </c>
      <c r="J306" s="128">
        <v>20.09</v>
      </c>
      <c r="K306" s="138">
        <v>61.84</v>
      </c>
      <c r="L306" s="149">
        <v>432</v>
      </c>
      <c r="M306" s="424">
        <v>24614</v>
      </c>
      <c r="N306" s="424">
        <v>1850</v>
      </c>
      <c r="O306" s="424">
        <v>14938</v>
      </c>
      <c r="P306" s="424">
        <v>700</v>
      </c>
      <c r="Q306" s="145">
        <f t="shared" si="17"/>
        <v>25670</v>
      </c>
      <c r="R306" s="140">
        <f t="shared" ref="R306:R369" si="19">ROUND(1/G306*(M306+N306)*12+1/K306*(O306+P306)*12,0)</f>
        <v>18695</v>
      </c>
    </row>
    <row r="307" spans="1:18" s="131" customFormat="1" ht="25.5" x14ac:dyDescent="0.2">
      <c r="A307" s="132">
        <v>300</v>
      </c>
      <c r="B307" s="153" t="s">
        <v>144</v>
      </c>
      <c r="C307" s="141" t="s">
        <v>416</v>
      </c>
      <c r="D307" s="150" t="s">
        <v>417</v>
      </c>
      <c r="E307" s="159" t="s">
        <v>370</v>
      </c>
      <c r="F307" s="147" t="s">
        <v>374</v>
      </c>
      <c r="G307" s="128">
        <f t="shared" si="18"/>
        <v>17.055172413793102</v>
      </c>
      <c r="H307" s="128">
        <v>43.5</v>
      </c>
      <c r="I307" s="128">
        <v>24.73</v>
      </c>
      <c r="J307" s="128">
        <v>30</v>
      </c>
      <c r="K307" s="138">
        <v>40.53</v>
      </c>
      <c r="L307" s="149">
        <v>0</v>
      </c>
      <c r="M307" s="424">
        <v>22802</v>
      </c>
      <c r="N307" s="424">
        <v>1600</v>
      </c>
      <c r="O307" s="424">
        <v>14938</v>
      </c>
      <c r="P307" s="424">
        <v>700</v>
      </c>
      <c r="Q307" s="145">
        <f t="shared" si="17"/>
        <v>29429</v>
      </c>
      <c r="R307" s="140">
        <f t="shared" si="19"/>
        <v>21799</v>
      </c>
    </row>
    <row r="308" spans="1:18" s="131" customFormat="1" ht="25.5" x14ac:dyDescent="0.2">
      <c r="A308" s="418">
        <v>301</v>
      </c>
      <c r="B308" s="153" t="s">
        <v>144</v>
      </c>
      <c r="C308" s="141" t="s">
        <v>418</v>
      </c>
      <c r="D308" s="150" t="s">
        <v>419</v>
      </c>
      <c r="E308" s="159" t="s">
        <v>368</v>
      </c>
      <c r="F308" s="147" t="s">
        <v>415</v>
      </c>
      <c r="G308" s="128">
        <f t="shared" si="18"/>
        <v>19.5078</v>
      </c>
      <c r="H308" s="128">
        <v>24.5</v>
      </c>
      <c r="I308" s="128">
        <v>23.79</v>
      </c>
      <c r="J308" s="128">
        <v>20.09</v>
      </c>
      <c r="K308" s="138">
        <v>61.84</v>
      </c>
      <c r="L308" s="149">
        <v>432</v>
      </c>
      <c r="M308" s="424">
        <v>24614</v>
      </c>
      <c r="N308" s="424">
        <v>1850</v>
      </c>
      <c r="O308" s="424">
        <v>14938</v>
      </c>
      <c r="P308" s="424">
        <v>700</v>
      </c>
      <c r="Q308" s="145">
        <f t="shared" si="17"/>
        <v>26506</v>
      </c>
      <c r="R308" s="140">
        <f t="shared" si="19"/>
        <v>19314</v>
      </c>
    </row>
    <row r="309" spans="1:18" s="131" customFormat="1" ht="25.5" x14ac:dyDescent="0.2">
      <c r="A309" s="132">
        <v>302</v>
      </c>
      <c r="B309" s="153" t="s">
        <v>144</v>
      </c>
      <c r="C309" s="141" t="s">
        <v>418</v>
      </c>
      <c r="D309" s="150" t="s">
        <v>419</v>
      </c>
      <c r="E309" s="159" t="s">
        <v>370</v>
      </c>
      <c r="F309" s="147" t="s">
        <v>374</v>
      </c>
      <c r="G309" s="128">
        <f t="shared" si="18"/>
        <v>20.053385782523176</v>
      </c>
      <c r="H309" s="128">
        <v>35.590000000000003</v>
      </c>
      <c r="I309" s="128">
        <v>23.79</v>
      </c>
      <c r="J309" s="128">
        <v>30</v>
      </c>
      <c r="K309" s="138">
        <v>40.53</v>
      </c>
      <c r="L309" s="149">
        <v>0</v>
      </c>
      <c r="M309" s="424">
        <v>22802</v>
      </c>
      <c r="N309" s="424">
        <v>1600</v>
      </c>
      <c r="O309" s="424">
        <v>14938</v>
      </c>
      <c r="P309" s="424">
        <v>700</v>
      </c>
      <c r="Q309" s="145">
        <f t="shared" si="17"/>
        <v>25963</v>
      </c>
      <c r="R309" s="140">
        <f t="shared" si="19"/>
        <v>19232</v>
      </c>
    </row>
    <row r="310" spans="1:18" s="131" customFormat="1" ht="25.5" x14ac:dyDescent="0.2">
      <c r="A310" s="132">
        <v>303</v>
      </c>
      <c r="B310" s="153" t="s">
        <v>144</v>
      </c>
      <c r="C310" s="141" t="s">
        <v>422</v>
      </c>
      <c r="D310" s="150" t="s">
        <v>420</v>
      </c>
      <c r="E310" s="159" t="s">
        <v>368</v>
      </c>
      <c r="F310" s="147" t="s">
        <v>415</v>
      </c>
      <c r="G310" s="128">
        <f>I310*J310/H310</f>
        <v>21.139600000000002</v>
      </c>
      <c r="H310" s="128">
        <v>24.5</v>
      </c>
      <c r="I310" s="128">
        <v>25.78</v>
      </c>
      <c r="J310" s="128">
        <v>20.09</v>
      </c>
      <c r="K310" s="138">
        <v>61.84</v>
      </c>
      <c r="L310" s="149">
        <v>432</v>
      </c>
      <c r="M310" s="424">
        <v>24614</v>
      </c>
      <c r="N310" s="424">
        <v>1850</v>
      </c>
      <c r="O310" s="424">
        <v>14938</v>
      </c>
      <c r="P310" s="424">
        <v>700</v>
      </c>
      <c r="Q310" s="145">
        <f t="shared" si="17"/>
        <v>24809</v>
      </c>
      <c r="R310" s="140">
        <f t="shared" si="19"/>
        <v>18057</v>
      </c>
    </row>
    <row r="311" spans="1:18" s="131" customFormat="1" ht="25.5" x14ac:dyDescent="0.2">
      <c r="A311" s="132">
        <v>304</v>
      </c>
      <c r="B311" s="153" t="s">
        <v>144</v>
      </c>
      <c r="C311" s="141" t="s">
        <v>422</v>
      </c>
      <c r="D311" s="150" t="s">
        <v>420</v>
      </c>
      <c r="E311" s="159" t="s">
        <v>386</v>
      </c>
      <c r="F311" s="147" t="s">
        <v>421</v>
      </c>
      <c r="G311" s="128">
        <f>I311*J311/H311</f>
        <v>25.415708182714429</v>
      </c>
      <c r="H311" s="128">
        <v>30.43</v>
      </c>
      <c r="I311" s="128">
        <v>25.78</v>
      </c>
      <c r="J311" s="128">
        <v>30</v>
      </c>
      <c r="K311" s="138">
        <v>40.53</v>
      </c>
      <c r="L311" s="149">
        <v>0</v>
      </c>
      <c r="M311" s="424">
        <v>22802</v>
      </c>
      <c r="N311" s="424">
        <v>1600</v>
      </c>
      <c r="O311" s="424">
        <v>14938</v>
      </c>
      <c r="P311" s="424">
        <v>700</v>
      </c>
      <c r="Q311" s="145">
        <f t="shared" si="17"/>
        <v>21804</v>
      </c>
      <c r="R311" s="140">
        <f t="shared" si="19"/>
        <v>16151</v>
      </c>
    </row>
    <row r="312" spans="1:18" s="131" customFormat="1" ht="25.5" x14ac:dyDescent="0.2">
      <c r="A312" s="132">
        <v>305</v>
      </c>
      <c r="B312" s="153" t="s">
        <v>144</v>
      </c>
      <c r="C312" s="141" t="s">
        <v>424</v>
      </c>
      <c r="D312" s="150" t="s">
        <v>423</v>
      </c>
      <c r="E312" s="159" t="s">
        <v>368</v>
      </c>
      <c r="F312" s="147" t="s">
        <v>415</v>
      </c>
      <c r="G312" s="128">
        <f t="shared" si="18"/>
        <v>23.566799999999997</v>
      </c>
      <c r="H312" s="128">
        <v>24.5</v>
      </c>
      <c r="I312" s="128">
        <v>28.74</v>
      </c>
      <c r="J312" s="128">
        <v>20.09</v>
      </c>
      <c r="K312" s="138">
        <v>61.84</v>
      </c>
      <c r="L312" s="149">
        <v>432</v>
      </c>
      <c r="M312" s="424">
        <v>24614</v>
      </c>
      <c r="N312" s="424">
        <v>1850</v>
      </c>
      <c r="O312" s="424">
        <v>14938</v>
      </c>
      <c r="P312" s="424">
        <v>700</v>
      </c>
      <c r="Q312" s="145">
        <f t="shared" si="17"/>
        <v>22721</v>
      </c>
      <c r="R312" s="140">
        <f t="shared" si="19"/>
        <v>16510</v>
      </c>
    </row>
    <row r="313" spans="1:18" s="131" customFormat="1" ht="25.5" x14ac:dyDescent="0.2">
      <c r="A313" s="132">
        <v>306</v>
      </c>
      <c r="B313" s="153" t="s">
        <v>144</v>
      </c>
      <c r="C313" s="141" t="s">
        <v>424</v>
      </c>
      <c r="D313" s="150" t="s">
        <v>423</v>
      </c>
      <c r="E313" s="159" t="s">
        <v>370</v>
      </c>
      <c r="F313" s="147" t="s">
        <v>374</v>
      </c>
      <c r="G313" s="128">
        <f t="shared" si="18"/>
        <v>24.225906153413877</v>
      </c>
      <c r="H313" s="128">
        <v>35.590000000000003</v>
      </c>
      <c r="I313" s="128">
        <v>28.74</v>
      </c>
      <c r="J313" s="128">
        <v>30</v>
      </c>
      <c r="K313" s="138">
        <v>40.53</v>
      </c>
      <c r="L313" s="149">
        <v>0</v>
      </c>
      <c r="M313" s="424">
        <v>22802</v>
      </c>
      <c r="N313" s="424">
        <v>1600</v>
      </c>
      <c r="O313" s="424">
        <v>14938</v>
      </c>
      <c r="P313" s="424">
        <v>700</v>
      </c>
      <c r="Q313" s="145">
        <f t="shared" si="17"/>
        <v>22568</v>
      </c>
      <c r="R313" s="140">
        <f t="shared" si="19"/>
        <v>16717</v>
      </c>
    </row>
    <row r="314" spans="1:18" s="131" customFormat="1" ht="25.5" x14ac:dyDescent="0.2">
      <c r="A314" s="132">
        <v>307</v>
      </c>
      <c r="B314" s="153" t="s">
        <v>144</v>
      </c>
      <c r="C314" s="141" t="s">
        <v>1003</v>
      </c>
      <c r="D314" s="150" t="s">
        <v>1004</v>
      </c>
      <c r="E314" s="159" t="s">
        <v>368</v>
      </c>
      <c r="F314" s="147" t="s">
        <v>377</v>
      </c>
      <c r="G314" s="128">
        <f t="shared" si="18"/>
        <v>47.027153558052433</v>
      </c>
      <c r="H314" s="128">
        <v>10.68</v>
      </c>
      <c r="I314" s="128">
        <v>25</v>
      </c>
      <c r="J314" s="128">
        <v>20.09</v>
      </c>
      <c r="K314" s="148">
        <v>60.63</v>
      </c>
      <c r="L314" s="149">
        <v>432</v>
      </c>
      <c r="M314" s="424">
        <v>24614</v>
      </c>
      <c r="N314" s="424">
        <v>1850</v>
      </c>
      <c r="O314" s="424">
        <v>14938</v>
      </c>
      <c r="P314" s="424">
        <v>700</v>
      </c>
      <c r="Q314" s="145">
        <f t="shared" si="17"/>
        <v>13727</v>
      </c>
      <c r="R314" s="140">
        <f t="shared" si="19"/>
        <v>9848</v>
      </c>
    </row>
    <row r="315" spans="1:18" s="131" customFormat="1" ht="25.5" x14ac:dyDescent="0.2">
      <c r="A315" s="132">
        <v>308</v>
      </c>
      <c r="B315" s="153" t="s">
        <v>144</v>
      </c>
      <c r="C315" s="141" t="s">
        <v>1003</v>
      </c>
      <c r="D315" s="150" t="s">
        <v>1004</v>
      </c>
      <c r="E315" s="159" t="s">
        <v>370</v>
      </c>
      <c r="F315" s="147" t="s">
        <v>441</v>
      </c>
      <c r="G315" s="128">
        <f t="shared" si="18"/>
        <v>13.633884748227596</v>
      </c>
      <c r="H315" s="128">
        <v>55.01</v>
      </c>
      <c r="I315" s="128">
        <v>25</v>
      </c>
      <c r="J315" s="128">
        <v>30</v>
      </c>
      <c r="K315" s="148">
        <v>39.74</v>
      </c>
      <c r="L315" s="149">
        <v>0</v>
      </c>
      <c r="M315" s="424">
        <v>22802</v>
      </c>
      <c r="N315" s="424">
        <v>1600</v>
      </c>
      <c r="O315" s="424">
        <v>14938</v>
      </c>
      <c r="P315" s="424">
        <v>700</v>
      </c>
      <c r="Q315" s="145">
        <f t="shared" si="17"/>
        <v>35370</v>
      </c>
      <c r="R315" s="140">
        <f t="shared" si="19"/>
        <v>26200</v>
      </c>
    </row>
    <row r="316" spans="1:18" s="131" customFormat="1" ht="25.5" x14ac:dyDescent="0.2">
      <c r="A316" s="132">
        <v>309</v>
      </c>
      <c r="B316" s="153" t="s">
        <v>144</v>
      </c>
      <c r="C316" s="141" t="s">
        <v>425</v>
      </c>
      <c r="D316" s="150" t="s">
        <v>426</v>
      </c>
      <c r="E316" s="159" t="s">
        <v>368</v>
      </c>
      <c r="F316" s="147"/>
      <c r="G316" s="128">
        <f t="shared" si="18"/>
        <v>47.027153558052433</v>
      </c>
      <c r="H316" s="128">
        <v>10.68</v>
      </c>
      <c r="I316" s="128">
        <v>25</v>
      </c>
      <c r="J316" s="128">
        <v>20.09</v>
      </c>
      <c r="K316" s="138">
        <v>61.84</v>
      </c>
      <c r="L316" s="149">
        <v>432</v>
      </c>
      <c r="M316" s="424">
        <v>24614</v>
      </c>
      <c r="N316" s="424">
        <v>1850</v>
      </c>
      <c r="O316" s="424">
        <v>14938</v>
      </c>
      <c r="P316" s="424">
        <v>700</v>
      </c>
      <c r="Q316" s="145">
        <f t="shared" si="17"/>
        <v>13644</v>
      </c>
      <c r="R316" s="140">
        <f t="shared" si="19"/>
        <v>9787</v>
      </c>
    </row>
    <row r="317" spans="1:18" s="131" customFormat="1" ht="25.5" x14ac:dyDescent="0.2">
      <c r="A317" s="132">
        <v>310</v>
      </c>
      <c r="B317" s="153" t="s">
        <v>144</v>
      </c>
      <c r="C317" s="141" t="s">
        <v>425</v>
      </c>
      <c r="D317" s="150" t="s">
        <v>426</v>
      </c>
      <c r="E317" s="159" t="s">
        <v>370</v>
      </c>
      <c r="F317" s="147"/>
      <c r="G317" s="128">
        <f t="shared" si="18"/>
        <v>18.177411536597191</v>
      </c>
      <c r="H317" s="128">
        <v>41.26</v>
      </c>
      <c r="I317" s="128">
        <v>25</v>
      </c>
      <c r="J317" s="128">
        <v>30</v>
      </c>
      <c r="K317" s="138">
        <v>43.29</v>
      </c>
      <c r="L317" s="149">
        <v>0</v>
      </c>
      <c r="M317" s="424">
        <v>22802</v>
      </c>
      <c r="N317" s="424">
        <v>1600</v>
      </c>
      <c r="O317" s="424">
        <v>14938</v>
      </c>
      <c r="P317" s="424">
        <v>700</v>
      </c>
      <c r="Q317" s="145">
        <f t="shared" si="17"/>
        <v>27599</v>
      </c>
      <c r="R317" s="140">
        <f t="shared" si="19"/>
        <v>20444</v>
      </c>
    </row>
    <row r="318" spans="1:18" s="131" customFormat="1" ht="25.5" x14ac:dyDescent="0.2">
      <c r="A318" s="132">
        <v>311</v>
      </c>
      <c r="B318" s="153" t="s">
        <v>144</v>
      </c>
      <c r="C318" s="141" t="s">
        <v>889</v>
      </c>
      <c r="D318" s="150" t="s">
        <v>890</v>
      </c>
      <c r="E318" s="159" t="s">
        <v>368</v>
      </c>
      <c r="F318" s="147"/>
      <c r="G318" s="128">
        <f t="shared" si="18"/>
        <v>47.027153558052433</v>
      </c>
      <c r="H318" s="128">
        <v>10.68</v>
      </c>
      <c r="I318" s="128">
        <v>25</v>
      </c>
      <c r="J318" s="128">
        <v>20.09</v>
      </c>
      <c r="K318" s="138">
        <v>61.84</v>
      </c>
      <c r="L318" s="149">
        <v>432</v>
      </c>
      <c r="M318" s="424">
        <v>24614</v>
      </c>
      <c r="N318" s="424">
        <v>1850</v>
      </c>
      <c r="O318" s="424">
        <v>14938</v>
      </c>
      <c r="P318" s="424">
        <v>700</v>
      </c>
      <c r="Q318" s="145">
        <f t="shared" si="17"/>
        <v>13644</v>
      </c>
      <c r="R318" s="140">
        <f t="shared" si="19"/>
        <v>9787</v>
      </c>
    </row>
    <row r="319" spans="1:18" s="131" customFormat="1" ht="25.5" x14ac:dyDescent="0.2">
      <c r="A319" s="132">
        <v>312</v>
      </c>
      <c r="B319" s="153" t="s">
        <v>144</v>
      </c>
      <c r="C319" s="141" t="s">
        <v>889</v>
      </c>
      <c r="D319" s="150" t="s">
        <v>890</v>
      </c>
      <c r="E319" s="159" t="s">
        <v>370</v>
      </c>
      <c r="F319" s="147"/>
      <c r="G319" s="128">
        <f t="shared" si="18"/>
        <v>18.177411536597191</v>
      </c>
      <c r="H319" s="128">
        <v>41.26</v>
      </c>
      <c r="I319" s="128">
        <v>25</v>
      </c>
      <c r="J319" s="128">
        <v>30</v>
      </c>
      <c r="K319" s="138">
        <v>43.29</v>
      </c>
      <c r="L319" s="149">
        <v>0</v>
      </c>
      <c r="M319" s="424">
        <v>22802</v>
      </c>
      <c r="N319" s="424">
        <v>1600</v>
      </c>
      <c r="O319" s="424">
        <v>14938</v>
      </c>
      <c r="P319" s="424">
        <v>700</v>
      </c>
      <c r="Q319" s="145">
        <f t="shared" si="17"/>
        <v>27599</v>
      </c>
      <c r="R319" s="140">
        <f t="shared" si="19"/>
        <v>20444</v>
      </c>
    </row>
    <row r="320" spans="1:18" s="131" customFormat="1" ht="25.5" x14ac:dyDescent="0.2">
      <c r="A320" s="132">
        <v>313</v>
      </c>
      <c r="B320" s="153" t="s">
        <v>144</v>
      </c>
      <c r="C320" s="141" t="s">
        <v>430</v>
      </c>
      <c r="D320" s="150" t="s">
        <v>428</v>
      </c>
      <c r="E320" s="159" t="s">
        <v>368</v>
      </c>
      <c r="F320" s="147" t="s">
        <v>245</v>
      </c>
      <c r="G320" s="128">
        <f>I320*J320/H320</f>
        <v>25.127171372930871</v>
      </c>
      <c r="H320" s="128">
        <v>20.54</v>
      </c>
      <c r="I320" s="128">
        <v>25.69</v>
      </c>
      <c r="J320" s="128">
        <v>20.09</v>
      </c>
      <c r="K320" s="138">
        <v>61.84</v>
      </c>
      <c r="L320" s="149">
        <v>432</v>
      </c>
      <c r="M320" s="424">
        <v>24614</v>
      </c>
      <c r="N320" s="424">
        <v>1850</v>
      </c>
      <c r="O320" s="424">
        <v>14938</v>
      </c>
      <c r="P320" s="424">
        <v>700</v>
      </c>
      <c r="Q320" s="145">
        <f t="shared" si="17"/>
        <v>21591</v>
      </c>
      <c r="R320" s="140">
        <f t="shared" si="19"/>
        <v>15673</v>
      </c>
    </row>
    <row r="321" spans="1:18" s="131" customFormat="1" ht="25.5" x14ac:dyDescent="0.2">
      <c r="A321" s="132">
        <v>314</v>
      </c>
      <c r="B321" s="153" t="s">
        <v>144</v>
      </c>
      <c r="C321" s="141" t="s">
        <v>430</v>
      </c>
      <c r="D321" s="150" t="s">
        <v>428</v>
      </c>
      <c r="E321" s="159" t="s">
        <v>370</v>
      </c>
      <c r="F321" s="147" t="s">
        <v>429</v>
      </c>
      <c r="G321" s="128">
        <f>I321*J321/H321</f>
        <v>16.754347826086956</v>
      </c>
      <c r="H321" s="128">
        <v>46</v>
      </c>
      <c r="I321" s="128">
        <v>25.69</v>
      </c>
      <c r="J321" s="128">
        <v>30</v>
      </c>
      <c r="K321" s="138">
        <v>43.29</v>
      </c>
      <c r="L321" s="149">
        <v>0</v>
      </c>
      <c r="M321" s="424">
        <v>22802</v>
      </c>
      <c r="N321" s="424">
        <v>1600</v>
      </c>
      <c r="O321" s="424">
        <v>14938</v>
      </c>
      <c r="P321" s="424">
        <v>700</v>
      </c>
      <c r="Q321" s="145">
        <f t="shared" si="17"/>
        <v>29446</v>
      </c>
      <c r="R321" s="140">
        <f t="shared" si="19"/>
        <v>21812</v>
      </c>
    </row>
    <row r="322" spans="1:18" s="131" customFormat="1" ht="25.5" x14ac:dyDescent="0.2">
      <c r="A322" s="132">
        <v>315</v>
      </c>
      <c r="B322" s="153" t="s">
        <v>144</v>
      </c>
      <c r="C322" s="141" t="s">
        <v>432</v>
      </c>
      <c r="D322" s="150" t="s">
        <v>433</v>
      </c>
      <c r="E322" s="159" t="s">
        <v>368</v>
      </c>
      <c r="F322" s="147" t="s">
        <v>245</v>
      </c>
      <c r="G322" s="128">
        <f t="shared" si="18"/>
        <v>23.699157740993186</v>
      </c>
      <c r="H322" s="128">
        <v>20.54</v>
      </c>
      <c r="I322" s="128">
        <v>24.23</v>
      </c>
      <c r="J322" s="128">
        <v>20.09</v>
      </c>
      <c r="K322" s="138">
        <v>61.84</v>
      </c>
      <c r="L322" s="149">
        <v>432</v>
      </c>
      <c r="M322" s="424">
        <v>24614</v>
      </c>
      <c r="N322" s="424">
        <v>1850</v>
      </c>
      <c r="O322" s="424">
        <v>14938</v>
      </c>
      <c r="P322" s="424">
        <v>700</v>
      </c>
      <c r="Q322" s="145">
        <f t="shared" si="17"/>
        <v>22619</v>
      </c>
      <c r="R322" s="140">
        <f t="shared" si="19"/>
        <v>16435</v>
      </c>
    </row>
    <row r="323" spans="1:18" s="131" customFormat="1" ht="25.5" x14ac:dyDescent="0.2">
      <c r="A323" s="132">
        <v>316</v>
      </c>
      <c r="B323" s="153" t="s">
        <v>144</v>
      </c>
      <c r="C323" s="141" t="s">
        <v>432</v>
      </c>
      <c r="D323" s="150" t="s">
        <v>433</v>
      </c>
      <c r="E323" s="159" t="s">
        <v>370</v>
      </c>
      <c r="F323" s="147" t="s">
        <v>431</v>
      </c>
      <c r="G323" s="128">
        <f t="shared" si="18"/>
        <v>21.167734420500871</v>
      </c>
      <c r="H323" s="128">
        <v>34.340000000000003</v>
      </c>
      <c r="I323" s="128">
        <v>24.23</v>
      </c>
      <c r="J323" s="128">
        <v>30</v>
      </c>
      <c r="K323" s="138">
        <v>43.29</v>
      </c>
      <c r="L323" s="149">
        <v>0</v>
      </c>
      <c r="M323" s="424">
        <v>22802</v>
      </c>
      <c r="N323" s="424">
        <v>1600</v>
      </c>
      <c r="O323" s="424">
        <v>14938</v>
      </c>
      <c r="P323" s="424">
        <v>700</v>
      </c>
      <c r="Q323" s="145">
        <f t="shared" si="17"/>
        <v>24527</v>
      </c>
      <c r="R323" s="140">
        <f t="shared" si="19"/>
        <v>18168</v>
      </c>
    </row>
    <row r="324" spans="1:18" s="131" customFormat="1" ht="25.5" x14ac:dyDescent="0.2">
      <c r="A324" s="132">
        <v>317</v>
      </c>
      <c r="B324" s="153" t="s">
        <v>144</v>
      </c>
      <c r="C324" s="141" t="s">
        <v>435</v>
      </c>
      <c r="D324" s="150" t="s">
        <v>434</v>
      </c>
      <c r="E324" s="159" t="s">
        <v>368</v>
      </c>
      <c r="F324" s="147" t="s">
        <v>245</v>
      </c>
      <c r="G324" s="128">
        <f t="shared" si="18"/>
        <v>18.352430910951895</v>
      </c>
      <c r="H324" s="128">
        <v>19.54</v>
      </c>
      <c r="I324" s="128">
        <v>17.850000000000001</v>
      </c>
      <c r="J324" s="128">
        <v>20.09</v>
      </c>
      <c r="K324" s="138">
        <v>61.84</v>
      </c>
      <c r="L324" s="149">
        <v>432</v>
      </c>
      <c r="M324" s="424">
        <v>24614</v>
      </c>
      <c r="N324" s="424">
        <v>1850</v>
      </c>
      <c r="O324" s="424">
        <v>14938</v>
      </c>
      <c r="P324" s="424">
        <v>700</v>
      </c>
      <c r="Q324" s="145">
        <f t="shared" si="17"/>
        <v>27888</v>
      </c>
      <c r="R324" s="140">
        <f t="shared" si="19"/>
        <v>20338</v>
      </c>
    </row>
    <row r="325" spans="1:18" s="131" customFormat="1" ht="25.5" x14ac:dyDescent="0.2">
      <c r="A325" s="132">
        <v>318</v>
      </c>
      <c r="B325" s="153" t="s">
        <v>144</v>
      </c>
      <c r="C325" s="141" t="s">
        <v>435</v>
      </c>
      <c r="D325" s="150" t="s">
        <v>434</v>
      </c>
      <c r="E325" s="159" t="s">
        <v>370</v>
      </c>
      <c r="F325" s="147" t="s">
        <v>429</v>
      </c>
      <c r="G325" s="128">
        <f t="shared" si="18"/>
        <v>11.9</v>
      </c>
      <c r="H325" s="128">
        <v>45</v>
      </c>
      <c r="I325" s="128">
        <v>17.850000000000001</v>
      </c>
      <c r="J325" s="128">
        <v>30</v>
      </c>
      <c r="K325" s="138">
        <v>43.29</v>
      </c>
      <c r="L325" s="149">
        <v>0</v>
      </c>
      <c r="M325" s="424">
        <v>22802</v>
      </c>
      <c r="N325" s="424">
        <v>1600</v>
      </c>
      <c r="O325" s="424">
        <v>14938</v>
      </c>
      <c r="P325" s="424">
        <v>700</v>
      </c>
      <c r="Q325" s="145">
        <f t="shared" si="17"/>
        <v>39072</v>
      </c>
      <c r="R325" s="140">
        <f t="shared" si="19"/>
        <v>28942</v>
      </c>
    </row>
    <row r="326" spans="1:18" s="131" customFormat="1" ht="25.5" x14ac:dyDescent="0.2">
      <c r="A326" s="132">
        <v>319</v>
      </c>
      <c r="B326" s="153" t="s">
        <v>144</v>
      </c>
      <c r="C326" s="141" t="s">
        <v>437</v>
      </c>
      <c r="D326" s="150" t="s">
        <v>438</v>
      </c>
      <c r="E326" s="159" t="s">
        <v>368</v>
      </c>
      <c r="F326" s="147" t="s">
        <v>369</v>
      </c>
      <c r="G326" s="128">
        <f t="shared" si="18"/>
        <v>16.479730627306274</v>
      </c>
      <c r="H326" s="128">
        <v>27.1</v>
      </c>
      <c r="I326" s="128">
        <v>22.23</v>
      </c>
      <c r="J326" s="128">
        <v>20.09</v>
      </c>
      <c r="K326" s="138">
        <v>61.84</v>
      </c>
      <c r="L326" s="149">
        <v>432</v>
      </c>
      <c r="M326" s="424">
        <v>24614</v>
      </c>
      <c r="N326" s="424">
        <v>1850</v>
      </c>
      <c r="O326" s="424">
        <v>14938</v>
      </c>
      <c r="P326" s="424">
        <v>700</v>
      </c>
      <c r="Q326" s="145">
        <f t="shared" si="17"/>
        <v>30544</v>
      </c>
      <c r="R326" s="140">
        <f t="shared" si="19"/>
        <v>22305</v>
      </c>
    </row>
    <row r="327" spans="1:18" s="131" customFormat="1" ht="25.5" x14ac:dyDescent="0.2">
      <c r="A327" s="132">
        <v>320</v>
      </c>
      <c r="B327" s="153" t="s">
        <v>144</v>
      </c>
      <c r="C327" s="141" t="s">
        <v>437</v>
      </c>
      <c r="D327" s="150" t="s">
        <v>438</v>
      </c>
      <c r="E327" s="159" t="s">
        <v>370</v>
      </c>
      <c r="F327" s="147" t="s">
        <v>436</v>
      </c>
      <c r="G327" s="128">
        <f t="shared" si="18"/>
        <v>25.3574144486692</v>
      </c>
      <c r="H327" s="128">
        <v>26.3</v>
      </c>
      <c r="I327" s="128">
        <v>22.23</v>
      </c>
      <c r="J327" s="128">
        <v>30</v>
      </c>
      <c r="K327" s="138">
        <v>43.29</v>
      </c>
      <c r="L327" s="149">
        <v>0</v>
      </c>
      <c r="M327" s="424">
        <v>22802</v>
      </c>
      <c r="N327" s="424">
        <v>1600</v>
      </c>
      <c r="O327" s="424">
        <v>14938</v>
      </c>
      <c r="P327" s="424">
        <v>700</v>
      </c>
      <c r="Q327" s="145">
        <f t="shared" si="17"/>
        <v>21442</v>
      </c>
      <c r="R327" s="140">
        <f t="shared" si="19"/>
        <v>15883</v>
      </c>
    </row>
    <row r="328" spans="1:18" s="131" customFormat="1" ht="25.5" x14ac:dyDescent="0.2">
      <c r="A328" s="132">
        <v>321</v>
      </c>
      <c r="B328" s="153" t="s">
        <v>144</v>
      </c>
      <c r="C328" s="141" t="s">
        <v>1005</v>
      </c>
      <c r="D328" s="150" t="s">
        <v>1006</v>
      </c>
      <c r="E328" s="159" t="s">
        <v>368</v>
      </c>
      <c r="F328" s="147" t="s">
        <v>377</v>
      </c>
      <c r="G328" s="128">
        <f t="shared" si="18"/>
        <v>47.027153558052433</v>
      </c>
      <c r="H328" s="128">
        <v>10.68</v>
      </c>
      <c r="I328" s="128">
        <v>25</v>
      </c>
      <c r="J328" s="128">
        <v>20.09</v>
      </c>
      <c r="K328" s="148">
        <v>60.63</v>
      </c>
      <c r="L328" s="149">
        <v>432</v>
      </c>
      <c r="M328" s="424">
        <v>24614</v>
      </c>
      <c r="N328" s="424">
        <v>1850</v>
      </c>
      <c r="O328" s="424">
        <v>14938</v>
      </c>
      <c r="P328" s="424">
        <v>700</v>
      </c>
      <c r="Q328" s="145">
        <f t="shared" si="17"/>
        <v>13727</v>
      </c>
      <c r="R328" s="140">
        <f t="shared" si="19"/>
        <v>9848</v>
      </c>
    </row>
    <row r="329" spans="1:18" s="131" customFormat="1" ht="25.5" x14ac:dyDescent="0.2">
      <c r="A329" s="132">
        <v>322</v>
      </c>
      <c r="B329" s="153" t="s">
        <v>144</v>
      </c>
      <c r="C329" s="141" t="s">
        <v>1005</v>
      </c>
      <c r="D329" s="150" t="s">
        <v>1006</v>
      </c>
      <c r="E329" s="159" t="s">
        <v>370</v>
      </c>
      <c r="F329" s="147" t="s">
        <v>396</v>
      </c>
      <c r="G329" s="128">
        <f t="shared" si="18"/>
        <v>15.759613364152132</v>
      </c>
      <c r="H329" s="128">
        <v>47.59</v>
      </c>
      <c r="I329" s="128">
        <v>25</v>
      </c>
      <c r="J329" s="128">
        <v>30</v>
      </c>
      <c r="K329" s="148">
        <v>39.74</v>
      </c>
      <c r="L329" s="149">
        <v>0</v>
      </c>
      <c r="M329" s="424">
        <v>22802</v>
      </c>
      <c r="N329" s="424">
        <v>1600</v>
      </c>
      <c r="O329" s="424">
        <v>14938</v>
      </c>
      <c r="P329" s="424">
        <v>700</v>
      </c>
      <c r="Q329" s="145">
        <f t="shared" ref="Q329:Q392" si="20">SUM(R329,ROUND(R329*35%,0),L329)</f>
        <v>31459</v>
      </c>
      <c r="R329" s="140">
        <f t="shared" si="19"/>
        <v>23303</v>
      </c>
    </row>
    <row r="330" spans="1:18" s="131" customFormat="1" ht="25.5" x14ac:dyDescent="0.2">
      <c r="A330" s="132">
        <v>323</v>
      </c>
      <c r="B330" s="153" t="s">
        <v>144</v>
      </c>
      <c r="C330" s="141" t="s">
        <v>891</v>
      </c>
      <c r="D330" s="150" t="s">
        <v>439</v>
      </c>
      <c r="E330" s="159" t="s">
        <v>368</v>
      </c>
      <c r="F330" s="147" t="s">
        <v>377</v>
      </c>
      <c r="G330" s="128">
        <f t="shared" si="18"/>
        <v>47.027153558052433</v>
      </c>
      <c r="H330" s="128">
        <v>10.68</v>
      </c>
      <c r="I330" s="128">
        <v>25</v>
      </c>
      <c r="J330" s="128">
        <v>20.09</v>
      </c>
      <c r="K330" s="138">
        <v>61.84</v>
      </c>
      <c r="L330" s="149">
        <v>432</v>
      </c>
      <c r="M330" s="424">
        <v>24614</v>
      </c>
      <c r="N330" s="424">
        <v>1850</v>
      </c>
      <c r="O330" s="424">
        <v>14938</v>
      </c>
      <c r="P330" s="424">
        <v>700</v>
      </c>
      <c r="Q330" s="145">
        <f t="shared" si="20"/>
        <v>13644</v>
      </c>
      <c r="R330" s="140">
        <f t="shared" si="19"/>
        <v>9787</v>
      </c>
    </row>
    <row r="331" spans="1:18" s="131" customFormat="1" ht="25.5" x14ac:dyDescent="0.2">
      <c r="A331" s="132">
        <v>324</v>
      </c>
      <c r="B331" s="153" t="s">
        <v>144</v>
      </c>
      <c r="C331" s="141" t="s">
        <v>891</v>
      </c>
      <c r="D331" s="150" t="s">
        <v>439</v>
      </c>
      <c r="E331" s="159" t="s">
        <v>370</v>
      </c>
      <c r="F331" s="147" t="s">
        <v>440</v>
      </c>
      <c r="G331" s="128">
        <f t="shared" si="18"/>
        <v>15.759613364152132</v>
      </c>
      <c r="H331" s="128">
        <v>47.59</v>
      </c>
      <c r="I331" s="128">
        <v>25</v>
      </c>
      <c r="J331" s="128">
        <v>30</v>
      </c>
      <c r="K331" s="138">
        <v>43.29</v>
      </c>
      <c r="L331" s="149">
        <v>0</v>
      </c>
      <c r="M331" s="424">
        <v>22802</v>
      </c>
      <c r="N331" s="424">
        <v>1600</v>
      </c>
      <c r="O331" s="424">
        <v>14938</v>
      </c>
      <c r="P331" s="424">
        <v>700</v>
      </c>
      <c r="Q331" s="145">
        <f t="shared" si="20"/>
        <v>30937</v>
      </c>
      <c r="R331" s="140">
        <f t="shared" si="19"/>
        <v>22916</v>
      </c>
    </row>
    <row r="332" spans="1:18" s="131" customFormat="1" ht="25.5" x14ac:dyDescent="0.2">
      <c r="A332" s="132">
        <v>325</v>
      </c>
      <c r="B332" s="153" t="s">
        <v>144</v>
      </c>
      <c r="C332" s="141" t="s">
        <v>1007</v>
      </c>
      <c r="D332" s="150" t="s">
        <v>1008</v>
      </c>
      <c r="E332" s="159" t="s">
        <v>368</v>
      </c>
      <c r="F332" s="147" t="s">
        <v>377</v>
      </c>
      <c r="G332" s="128">
        <f t="shared" si="18"/>
        <v>47.027153558052433</v>
      </c>
      <c r="H332" s="128">
        <v>10.68</v>
      </c>
      <c r="I332" s="128">
        <v>25</v>
      </c>
      <c r="J332" s="128">
        <v>20.09</v>
      </c>
      <c r="K332" s="148">
        <v>60.63</v>
      </c>
      <c r="L332" s="149">
        <v>432</v>
      </c>
      <c r="M332" s="424">
        <v>24614</v>
      </c>
      <c r="N332" s="424">
        <v>1850</v>
      </c>
      <c r="O332" s="424">
        <v>14938</v>
      </c>
      <c r="P332" s="424">
        <v>700</v>
      </c>
      <c r="Q332" s="145">
        <f t="shared" si="20"/>
        <v>13727</v>
      </c>
      <c r="R332" s="140">
        <f t="shared" si="19"/>
        <v>9848</v>
      </c>
    </row>
    <row r="333" spans="1:18" s="131" customFormat="1" ht="25.5" x14ac:dyDescent="0.2">
      <c r="A333" s="132">
        <v>326</v>
      </c>
      <c r="B333" s="153" t="s">
        <v>144</v>
      </c>
      <c r="C333" s="141" t="s">
        <v>1007</v>
      </c>
      <c r="D333" s="150" t="s">
        <v>1008</v>
      </c>
      <c r="E333" s="159" t="s">
        <v>370</v>
      </c>
      <c r="F333" s="147" t="s">
        <v>441</v>
      </c>
      <c r="G333" s="128">
        <f t="shared" si="18"/>
        <v>13.633884748227596</v>
      </c>
      <c r="H333" s="128">
        <v>55.01</v>
      </c>
      <c r="I333" s="128">
        <v>25</v>
      </c>
      <c r="J333" s="128">
        <v>30</v>
      </c>
      <c r="K333" s="148">
        <v>39.74</v>
      </c>
      <c r="L333" s="149">
        <v>0</v>
      </c>
      <c r="M333" s="424">
        <v>22802</v>
      </c>
      <c r="N333" s="424">
        <v>1600</v>
      </c>
      <c r="O333" s="424">
        <v>14938</v>
      </c>
      <c r="P333" s="424">
        <v>700</v>
      </c>
      <c r="Q333" s="145">
        <f t="shared" si="20"/>
        <v>35370</v>
      </c>
      <c r="R333" s="140">
        <f t="shared" si="19"/>
        <v>26200</v>
      </c>
    </row>
    <row r="334" spans="1:18" s="131" customFormat="1" ht="25.5" x14ac:dyDescent="0.2">
      <c r="A334" s="132">
        <v>327</v>
      </c>
      <c r="B334" s="153" t="s">
        <v>144</v>
      </c>
      <c r="C334" s="141" t="s">
        <v>442</v>
      </c>
      <c r="D334" s="150" t="s">
        <v>443</v>
      </c>
      <c r="E334" s="159" t="s">
        <v>368</v>
      </c>
      <c r="F334" s="147" t="s">
        <v>383</v>
      </c>
      <c r="G334" s="128">
        <f t="shared" si="18"/>
        <v>20.09</v>
      </c>
      <c r="H334" s="128">
        <v>20</v>
      </c>
      <c r="I334" s="128">
        <v>20</v>
      </c>
      <c r="J334" s="128">
        <v>20.09</v>
      </c>
      <c r="K334" s="138">
        <v>61.84</v>
      </c>
      <c r="L334" s="149">
        <v>432</v>
      </c>
      <c r="M334" s="424">
        <v>24614</v>
      </c>
      <c r="N334" s="424">
        <v>1850</v>
      </c>
      <c r="O334" s="424">
        <v>14938</v>
      </c>
      <c r="P334" s="424">
        <v>700</v>
      </c>
      <c r="Q334" s="145">
        <f t="shared" si="20"/>
        <v>25869</v>
      </c>
      <c r="R334" s="140">
        <f t="shared" si="19"/>
        <v>18842</v>
      </c>
    </row>
    <row r="335" spans="1:18" s="131" customFormat="1" ht="25.5" x14ac:dyDescent="0.2">
      <c r="A335" s="132">
        <v>328</v>
      </c>
      <c r="B335" s="153" t="s">
        <v>144</v>
      </c>
      <c r="C335" s="141" t="s">
        <v>442</v>
      </c>
      <c r="D335" s="150" t="s">
        <v>443</v>
      </c>
      <c r="E335" s="159" t="s">
        <v>370</v>
      </c>
      <c r="F335" s="147" t="s">
        <v>444</v>
      </c>
      <c r="G335" s="128">
        <f t="shared" si="18"/>
        <v>14.634146341463415</v>
      </c>
      <c r="H335" s="128">
        <v>41</v>
      </c>
      <c r="I335" s="128">
        <v>20</v>
      </c>
      <c r="J335" s="128">
        <v>30</v>
      </c>
      <c r="K335" s="138">
        <v>40.53</v>
      </c>
      <c r="L335" s="149">
        <v>0</v>
      </c>
      <c r="M335" s="424">
        <v>22802</v>
      </c>
      <c r="N335" s="424">
        <v>1600</v>
      </c>
      <c r="O335" s="424">
        <v>14938</v>
      </c>
      <c r="P335" s="424">
        <v>700</v>
      </c>
      <c r="Q335" s="145">
        <f t="shared" si="20"/>
        <v>33264</v>
      </c>
      <c r="R335" s="140">
        <f t="shared" si="19"/>
        <v>24640</v>
      </c>
    </row>
    <row r="336" spans="1:18" s="131" customFormat="1" ht="25.5" x14ac:dyDescent="0.2">
      <c r="A336" s="132">
        <v>329</v>
      </c>
      <c r="B336" s="153" t="s">
        <v>144</v>
      </c>
      <c r="C336" s="141" t="s">
        <v>445</v>
      </c>
      <c r="D336" s="150" t="s">
        <v>446</v>
      </c>
      <c r="E336" s="159" t="s">
        <v>368</v>
      </c>
      <c r="F336" s="147" t="s">
        <v>415</v>
      </c>
      <c r="G336" s="128">
        <f t="shared" si="18"/>
        <v>17.113703703703703</v>
      </c>
      <c r="H336" s="128">
        <v>27</v>
      </c>
      <c r="I336" s="128">
        <v>23</v>
      </c>
      <c r="J336" s="128">
        <v>20.09</v>
      </c>
      <c r="K336" s="138">
        <v>61.84</v>
      </c>
      <c r="L336" s="149">
        <v>432</v>
      </c>
      <c r="M336" s="424">
        <v>24614</v>
      </c>
      <c r="N336" s="424">
        <v>1850</v>
      </c>
      <c r="O336" s="424">
        <v>14938</v>
      </c>
      <c r="P336" s="424">
        <v>700</v>
      </c>
      <c r="Q336" s="145">
        <f t="shared" si="20"/>
        <v>29580</v>
      </c>
      <c r="R336" s="140">
        <f t="shared" si="19"/>
        <v>21591</v>
      </c>
    </row>
    <row r="337" spans="1:18" s="131" customFormat="1" ht="25.5" x14ac:dyDescent="0.2">
      <c r="A337" s="132">
        <v>330</v>
      </c>
      <c r="B337" s="153" t="s">
        <v>144</v>
      </c>
      <c r="C337" s="141" t="s">
        <v>445</v>
      </c>
      <c r="D337" s="150" t="s">
        <v>446</v>
      </c>
      <c r="E337" s="159" t="s">
        <v>370</v>
      </c>
      <c r="F337" s="147" t="s">
        <v>436</v>
      </c>
      <c r="G337" s="128">
        <f t="shared" si="18"/>
        <v>24.642857142857142</v>
      </c>
      <c r="H337" s="128">
        <v>28</v>
      </c>
      <c r="I337" s="128">
        <v>23</v>
      </c>
      <c r="J337" s="128">
        <v>30</v>
      </c>
      <c r="K337" s="138">
        <v>43.29</v>
      </c>
      <c r="L337" s="149">
        <v>0</v>
      </c>
      <c r="M337" s="424">
        <v>22802</v>
      </c>
      <c r="N337" s="424">
        <v>1600</v>
      </c>
      <c r="O337" s="424">
        <v>14938</v>
      </c>
      <c r="P337" s="424">
        <v>700</v>
      </c>
      <c r="Q337" s="145">
        <f t="shared" si="20"/>
        <v>21894</v>
      </c>
      <c r="R337" s="140">
        <f t="shared" si="19"/>
        <v>16218</v>
      </c>
    </row>
    <row r="338" spans="1:18" s="131" customFormat="1" ht="38.25" x14ac:dyDescent="0.2">
      <c r="A338" s="132">
        <v>331</v>
      </c>
      <c r="B338" s="153" t="s">
        <v>144</v>
      </c>
      <c r="C338" s="141" t="s">
        <v>447</v>
      </c>
      <c r="D338" s="150" t="s">
        <v>448</v>
      </c>
      <c r="E338" s="159" t="s">
        <v>368</v>
      </c>
      <c r="F338" s="147" t="s">
        <v>377</v>
      </c>
      <c r="G338" s="128">
        <f t="shared" si="18"/>
        <v>45.659090909090907</v>
      </c>
      <c r="H338" s="128">
        <v>11</v>
      </c>
      <c r="I338" s="128">
        <v>25</v>
      </c>
      <c r="J338" s="128">
        <v>20.09</v>
      </c>
      <c r="K338" s="138">
        <v>61.84</v>
      </c>
      <c r="L338" s="149">
        <v>432</v>
      </c>
      <c r="M338" s="424">
        <v>24614</v>
      </c>
      <c r="N338" s="424">
        <v>1850</v>
      </c>
      <c r="O338" s="424">
        <v>14938</v>
      </c>
      <c r="P338" s="424">
        <v>700</v>
      </c>
      <c r="Q338" s="145">
        <f t="shared" si="20"/>
        <v>13919</v>
      </c>
      <c r="R338" s="140">
        <f t="shared" si="19"/>
        <v>9990</v>
      </c>
    </row>
    <row r="339" spans="1:18" s="131" customFormat="1" ht="38.25" x14ac:dyDescent="0.2">
      <c r="A339" s="132">
        <v>332</v>
      </c>
      <c r="B339" s="153" t="s">
        <v>144</v>
      </c>
      <c r="C339" s="141" t="s">
        <v>447</v>
      </c>
      <c r="D339" s="150" t="s">
        <v>448</v>
      </c>
      <c r="E339" s="159" t="s">
        <v>370</v>
      </c>
      <c r="F339" s="147" t="s">
        <v>441</v>
      </c>
      <c r="G339" s="128">
        <f t="shared" si="18"/>
        <v>13.636363636363637</v>
      </c>
      <c r="H339" s="128">
        <v>55</v>
      </c>
      <c r="I339" s="128">
        <v>25</v>
      </c>
      <c r="J339" s="128">
        <v>30</v>
      </c>
      <c r="K339" s="138">
        <v>40.53</v>
      </c>
      <c r="L339" s="149">
        <v>0</v>
      </c>
      <c r="M339" s="424">
        <v>22802</v>
      </c>
      <c r="N339" s="424">
        <v>1600</v>
      </c>
      <c r="O339" s="424">
        <v>14938</v>
      </c>
      <c r="P339" s="424">
        <v>700</v>
      </c>
      <c r="Q339" s="145">
        <f t="shared" si="20"/>
        <v>35240</v>
      </c>
      <c r="R339" s="140">
        <f t="shared" si="19"/>
        <v>26104</v>
      </c>
    </row>
    <row r="340" spans="1:18" s="131" customFormat="1" ht="25.5" x14ac:dyDescent="0.2">
      <c r="A340" s="132">
        <v>333</v>
      </c>
      <c r="B340" s="153" t="s">
        <v>144</v>
      </c>
      <c r="C340" s="141" t="s">
        <v>1009</v>
      </c>
      <c r="D340" s="150" t="s">
        <v>1010</v>
      </c>
      <c r="E340" s="159" t="s">
        <v>368</v>
      </c>
      <c r="F340" s="147" t="s">
        <v>377</v>
      </c>
      <c r="G340" s="128">
        <f t="shared" si="18"/>
        <v>47.027153558052433</v>
      </c>
      <c r="H340" s="128">
        <v>10.68</v>
      </c>
      <c r="I340" s="128">
        <v>25</v>
      </c>
      <c r="J340" s="128">
        <v>20.09</v>
      </c>
      <c r="K340" s="148">
        <v>60.63</v>
      </c>
      <c r="L340" s="149">
        <v>432</v>
      </c>
      <c r="M340" s="424">
        <v>24614</v>
      </c>
      <c r="N340" s="424">
        <v>1850</v>
      </c>
      <c r="O340" s="424">
        <v>14938</v>
      </c>
      <c r="P340" s="424">
        <v>700</v>
      </c>
      <c r="Q340" s="145">
        <f t="shared" si="20"/>
        <v>13727</v>
      </c>
      <c r="R340" s="140">
        <f t="shared" si="19"/>
        <v>9848</v>
      </c>
    </row>
    <row r="341" spans="1:18" s="131" customFormat="1" ht="25.5" x14ac:dyDescent="0.2">
      <c r="A341" s="132">
        <v>334</v>
      </c>
      <c r="B341" s="153" t="s">
        <v>144</v>
      </c>
      <c r="C341" s="141" t="s">
        <v>1009</v>
      </c>
      <c r="D341" s="150" t="s">
        <v>1010</v>
      </c>
      <c r="E341" s="159" t="s">
        <v>370</v>
      </c>
      <c r="F341" s="147" t="s">
        <v>441</v>
      </c>
      <c r="G341" s="128">
        <f t="shared" si="18"/>
        <v>13.633884748227596</v>
      </c>
      <c r="H341" s="128">
        <v>55.01</v>
      </c>
      <c r="I341" s="128">
        <v>25</v>
      </c>
      <c r="J341" s="128">
        <v>30</v>
      </c>
      <c r="K341" s="148">
        <v>39.74</v>
      </c>
      <c r="L341" s="149">
        <v>0</v>
      </c>
      <c r="M341" s="424">
        <v>22802</v>
      </c>
      <c r="N341" s="424">
        <v>1600</v>
      </c>
      <c r="O341" s="424">
        <v>14938</v>
      </c>
      <c r="P341" s="424">
        <v>700</v>
      </c>
      <c r="Q341" s="145">
        <f t="shared" si="20"/>
        <v>35370</v>
      </c>
      <c r="R341" s="140">
        <f t="shared" si="19"/>
        <v>26200</v>
      </c>
    </row>
    <row r="342" spans="1:18" s="131" customFormat="1" ht="25.5" x14ac:dyDescent="0.2">
      <c r="A342" s="132">
        <v>335</v>
      </c>
      <c r="B342" s="153" t="s">
        <v>144</v>
      </c>
      <c r="C342" s="141" t="s">
        <v>452</v>
      </c>
      <c r="D342" s="150" t="s">
        <v>449</v>
      </c>
      <c r="E342" s="159" t="s">
        <v>368</v>
      </c>
      <c r="F342" s="147" t="s">
        <v>450</v>
      </c>
      <c r="G342" s="128">
        <f>I342*J342/H342</f>
        <v>20.770863081789425</v>
      </c>
      <c r="H342" s="128">
        <v>22.13</v>
      </c>
      <c r="I342" s="128">
        <v>22.88</v>
      </c>
      <c r="J342" s="128">
        <v>20.09</v>
      </c>
      <c r="K342" s="138">
        <v>61.84</v>
      </c>
      <c r="L342" s="149">
        <v>432</v>
      </c>
      <c r="M342" s="424">
        <v>24614</v>
      </c>
      <c r="N342" s="424">
        <v>1850</v>
      </c>
      <c r="O342" s="424">
        <v>14938</v>
      </c>
      <c r="P342" s="424">
        <v>700</v>
      </c>
      <c r="Q342" s="145">
        <f t="shared" si="20"/>
        <v>25169</v>
      </c>
      <c r="R342" s="140">
        <f t="shared" si="19"/>
        <v>18324</v>
      </c>
    </row>
    <row r="343" spans="1:18" s="131" customFormat="1" ht="25.5" x14ac:dyDescent="0.2">
      <c r="A343" s="132">
        <v>336</v>
      </c>
      <c r="B343" s="153" t="s">
        <v>144</v>
      </c>
      <c r="C343" s="141" t="s">
        <v>452</v>
      </c>
      <c r="D343" s="150" t="s">
        <v>449</v>
      </c>
      <c r="E343" s="159" t="s">
        <v>370</v>
      </c>
      <c r="F343" s="147" t="s">
        <v>451</v>
      </c>
      <c r="G343" s="128">
        <f>I343*J343/H343</f>
        <v>14.129271305063812</v>
      </c>
      <c r="H343" s="128">
        <v>48.58</v>
      </c>
      <c r="I343" s="128">
        <v>22.88</v>
      </c>
      <c r="J343" s="128">
        <v>30</v>
      </c>
      <c r="K343" s="138">
        <v>43.29</v>
      </c>
      <c r="L343" s="149">
        <v>0</v>
      </c>
      <c r="M343" s="424">
        <v>22802</v>
      </c>
      <c r="N343" s="424">
        <v>1600</v>
      </c>
      <c r="O343" s="424">
        <v>14938</v>
      </c>
      <c r="P343" s="424">
        <v>700</v>
      </c>
      <c r="Q343" s="145">
        <f t="shared" si="20"/>
        <v>33830</v>
      </c>
      <c r="R343" s="140">
        <f t="shared" si="19"/>
        <v>25059</v>
      </c>
    </row>
    <row r="344" spans="1:18" s="131" customFormat="1" ht="25.5" x14ac:dyDescent="0.2">
      <c r="A344" s="132">
        <v>337</v>
      </c>
      <c r="B344" s="153" t="s">
        <v>144</v>
      </c>
      <c r="C344" s="141" t="s">
        <v>1011</v>
      </c>
      <c r="D344" s="150" t="s">
        <v>453</v>
      </c>
      <c r="E344" s="159" t="s">
        <v>368</v>
      </c>
      <c r="F344" s="147" t="s">
        <v>377</v>
      </c>
      <c r="G344" s="128">
        <f t="shared" ref="G344:G393" si="21">I344*J344/H344</f>
        <v>47.027153558052433</v>
      </c>
      <c r="H344" s="128">
        <v>10.68</v>
      </c>
      <c r="I344" s="128">
        <v>25</v>
      </c>
      <c r="J344" s="128">
        <v>20.09</v>
      </c>
      <c r="K344" s="148">
        <v>60.63</v>
      </c>
      <c r="L344" s="149">
        <v>432</v>
      </c>
      <c r="M344" s="424">
        <v>24614</v>
      </c>
      <c r="N344" s="424">
        <v>1850</v>
      </c>
      <c r="O344" s="424">
        <v>14938</v>
      </c>
      <c r="P344" s="424">
        <v>700</v>
      </c>
      <c r="Q344" s="145">
        <f t="shared" si="20"/>
        <v>13727</v>
      </c>
      <c r="R344" s="140">
        <f t="shared" si="19"/>
        <v>9848</v>
      </c>
    </row>
    <row r="345" spans="1:18" s="131" customFormat="1" ht="25.5" x14ac:dyDescent="0.2">
      <c r="A345" s="132">
        <v>338</v>
      </c>
      <c r="B345" s="153" t="s">
        <v>144</v>
      </c>
      <c r="C345" s="141" t="s">
        <v>1011</v>
      </c>
      <c r="D345" s="150" t="s">
        <v>453</v>
      </c>
      <c r="E345" s="159" t="s">
        <v>370</v>
      </c>
      <c r="F345" s="147" t="s">
        <v>441</v>
      </c>
      <c r="G345" s="128">
        <f t="shared" si="21"/>
        <v>13.633884748227596</v>
      </c>
      <c r="H345" s="128">
        <v>55.01</v>
      </c>
      <c r="I345" s="128">
        <v>25</v>
      </c>
      <c r="J345" s="128">
        <v>30</v>
      </c>
      <c r="K345" s="148">
        <v>39.74</v>
      </c>
      <c r="L345" s="149">
        <v>0</v>
      </c>
      <c r="M345" s="424">
        <v>22802</v>
      </c>
      <c r="N345" s="424">
        <v>1600</v>
      </c>
      <c r="O345" s="424">
        <v>14938</v>
      </c>
      <c r="P345" s="424">
        <v>700</v>
      </c>
      <c r="Q345" s="145">
        <f t="shared" si="20"/>
        <v>35370</v>
      </c>
      <c r="R345" s="140">
        <f t="shared" si="19"/>
        <v>26200</v>
      </c>
    </row>
    <row r="346" spans="1:18" s="131" customFormat="1" ht="25.5" x14ac:dyDescent="0.2">
      <c r="A346" s="132">
        <v>339</v>
      </c>
      <c r="B346" s="153" t="s">
        <v>144</v>
      </c>
      <c r="C346" s="141" t="s">
        <v>455</v>
      </c>
      <c r="D346" s="150" t="s">
        <v>454</v>
      </c>
      <c r="E346" s="159" t="s">
        <v>368</v>
      </c>
      <c r="F346" s="147" t="s">
        <v>450</v>
      </c>
      <c r="G346" s="128">
        <f>I346*J346/H346</f>
        <v>22.441247175779484</v>
      </c>
      <c r="H346" s="128">
        <v>22.13</v>
      </c>
      <c r="I346" s="128">
        <v>24.72</v>
      </c>
      <c r="J346" s="128">
        <v>20.09</v>
      </c>
      <c r="K346" s="138">
        <v>61.84</v>
      </c>
      <c r="L346" s="149">
        <v>432</v>
      </c>
      <c r="M346" s="424">
        <v>24614</v>
      </c>
      <c r="N346" s="424">
        <v>1850</v>
      </c>
      <c r="O346" s="424">
        <v>14938</v>
      </c>
      <c r="P346" s="424">
        <v>700</v>
      </c>
      <c r="Q346" s="145">
        <f t="shared" si="20"/>
        <v>23633</v>
      </c>
      <c r="R346" s="140">
        <f t="shared" si="19"/>
        <v>17186</v>
      </c>
    </row>
    <row r="347" spans="1:18" s="131" customFormat="1" ht="25.5" x14ac:dyDescent="0.2">
      <c r="A347" s="132">
        <v>340</v>
      </c>
      <c r="B347" s="153" t="s">
        <v>144</v>
      </c>
      <c r="C347" s="141" t="s">
        <v>455</v>
      </c>
      <c r="D347" s="150" t="s">
        <v>454</v>
      </c>
      <c r="E347" s="159" t="s">
        <v>370</v>
      </c>
      <c r="F347" s="147" t="s">
        <v>421</v>
      </c>
      <c r="G347" s="128">
        <f>I347*J347/H347</f>
        <v>15.265541375051461</v>
      </c>
      <c r="H347" s="128">
        <v>48.58</v>
      </c>
      <c r="I347" s="128">
        <v>24.72</v>
      </c>
      <c r="J347" s="128">
        <v>30</v>
      </c>
      <c r="K347" s="138">
        <v>40.53</v>
      </c>
      <c r="L347" s="149">
        <v>0</v>
      </c>
      <c r="M347" s="424">
        <v>22802</v>
      </c>
      <c r="N347" s="424">
        <v>1600</v>
      </c>
      <c r="O347" s="424">
        <v>14938</v>
      </c>
      <c r="P347" s="424">
        <v>700</v>
      </c>
      <c r="Q347" s="145">
        <f t="shared" si="20"/>
        <v>32146</v>
      </c>
      <c r="R347" s="140">
        <f t="shared" si="19"/>
        <v>23812</v>
      </c>
    </row>
    <row r="348" spans="1:18" s="131" customFormat="1" ht="25.5" x14ac:dyDescent="0.2">
      <c r="A348" s="132">
        <v>341</v>
      </c>
      <c r="B348" s="153" t="s">
        <v>144</v>
      </c>
      <c r="C348" s="141" t="s">
        <v>892</v>
      </c>
      <c r="D348" s="150" t="s">
        <v>456</v>
      </c>
      <c r="E348" s="159" t="s">
        <v>368</v>
      </c>
      <c r="F348" s="147" t="s">
        <v>369</v>
      </c>
      <c r="G348" s="128">
        <f>I348*J348/H348</f>
        <v>14.732666666666667</v>
      </c>
      <c r="H348" s="128">
        <v>18</v>
      </c>
      <c r="I348" s="128">
        <v>13.2</v>
      </c>
      <c r="J348" s="128">
        <v>20.09</v>
      </c>
      <c r="K348" s="138">
        <v>61.84</v>
      </c>
      <c r="L348" s="149">
        <v>432</v>
      </c>
      <c r="M348" s="424">
        <v>24614</v>
      </c>
      <c r="N348" s="424">
        <v>1850</v>
      </c>
      <c r="O348" s="424">
        <v>14938</v>
      </c>
      <c r="P348" s="424">
        <v>700</v>
      </c>
      <c r="Q348" s="145">
        <f t="shared" si="20"/>
        <v>33629</v>
      </c>
      <c r="R348" s="140">
        <f t="shared" si="19"/>
        <v>24590</v>
      </c>
    </row>
    <row r="349" spans="1:18" s="131" customFormat="1" ht="25.5" x14ac:dyDescent="0.2">
      <c r="A349" s="132">
        <v>342</v>
      </c>
      <c r="B349" s="153" t="s">
        <v>144</v>
      </c>
      <c r="C349" s="141" t="s">
        <v>892</v>
      </c>
      <c r="D349" s="150" t="s">
        <v>456</v>
      </c>
      <c r="E349" s="159" t="s">
        <v>370</v>
      </c>
      <c r="F349" s="147" t="s">
        <v>457</v>
      </c>
      <c r="G349" s="128">
        <f>I349*J349/H349</f>
        <v>12.222222222222223</v>
      </c>
      <c r="H349" s="128">
        <v>32.4</v>
      </c>
      <c r="I349" s="128">
        <v>13.2</v>
      </c>
      <c r="J349" s="128">
        <v>30</v>
      </c>
      <c r="K349" s="138">
        <v>36.090000000000003</v>
      </c>
      <c r="L349" s="149">
        <v>0</v>
      </c>
      <c r="M349" s="424">
        <v>22802</v>
      </c>
      <c r="N349" s="424">
        <v>1600</v>
      </c>
      <c r="O349" s="424">
        <v>14938</v>
      </c>
      <c r="P349" s="424">
        <v>700</v>
      </c>
      <c r="Q349" s="145">
        <f t="shared" si="20"/>
        <v>39363</v>
      </c>
      <c r="R349" s="140">
        <f t="shared" si="19"/>
        <v>29158</v>
      </c>
    </row>
    <row r="350" spans="1:18" s="131" customFormat="1" ht="25.5" x14ac:dyDescent="0.2">
      <c r="A350" s="132">
        <v>343</v>
      </c>
      <c r="B350" s="153" t="s">
        <v>144</v>
      </c>
      <c r="C350" s="141" t="s">
        <v>458</v>
      </c>
      <c r="D350" s="150" t="s">
        <v>456</v>
      </c>
      <c r="E350" s="159" t="s">
        <v>368</v>
      </c>
      <c r="F350" s="147" t="s">
        <v>369</v>
      </c>
      <c r="G350" s="128">
        <f t="shared" si="21"/>
        <v>16.33404347826087</v>
      </c>
      <c r="H350" s="128">
        <v>23</v>
      </c>
      <c r="I350" s="128">
        <v>18.7</v>
      </c>
      <c r="J350" s="128">
        <v>20.09</v>
      </c>
      <c r="K350" s="138">
        <v>61.84</v>
      </c>
      <c r="L350" s="149">
        <v>432</v>
      </c>
      <c r="M350" s="424">
        <v>24614</v>
      </c>
      <c r="N350" s="424">
        <v>1850</v>
      </c>
      <c r="O350" s="424">
        <v>14938</v>
      </c>
      <c r="P350" s="424">
        <v>700</v>
      </c>
      <c r="Q350" s="145">
        <f t="shared" si="20"/>
        <v>30776</v>
      </c>
      <c r="R350" s="140">
        <f t="shared" si="19"/>
        <v>22477</v>
      </c>
    </row>
    <row r="351" spans="1:18" s="131" customFormat="1" ht="25.5" x14ac:dyDescent="0.2">
      <c r="A351" s="132">
        <v>344</v>
      </c>
      <c r="B351" s="153" t="s">
        <v>144</v>
      </c>
      <c r="C351" s="141" t="s">
        <v>458</v>
      </c>
      <c r="D351" s="150" t="s">
        <v>456</v>
      </c>
      <c r="E351" s="159" t="s">
        <v>370</v>
      </c>
      <c r="F351" s="147" t="s">
        <v>457</v>
      </c>
      <c r="G351" s="128">
        <f t="shared" si="21"/>
        <v>12.466666666666667</v>
      </c>
      <c r="H351" s="128">
        <v>45</v>
      </c>
      <c r="I351" s="128">
        <v>18.7</v>
      </c>
      <c r="J351" s="128">
        <v>30</v>
      </c>
      <c r="K351" s="138">
        <v>36.090000000000003</v>
      </c>
      <c r="L351" s="149">
        <v>0</v>
      </c>
      <c r="M351" s="424">
        <v>22802</v>
      </c>
      <c r="N351" s="424">
        <v>1600</v>
      </c>
      <c r="O351" s="424">
        <v>14938</v>
      </c>
      <c r="P351" s="424">
        <v>700</v>
      </c>
      <c r="Q351" s="145">
        <f t="shared" si="20"/>
        <v>38729</v>
      </c>
      <c r="R351" s="140">
        <f t="shared" si="19"/>
        <v>28688</v>
      </c>
    </row>
    <row r="352" spans="1:18" s="131" customFormat="1" ht="25.5" x14ac:dyDescent="0.2">
      <c r="A352" s="132">
        <v>345</v>
      </c>
      <c r="B352" s="153" t="s">
        <v>144</v>
      </c>
      <c r="C352" s="141" t="s">
        <v>893</v>
      </c>
      <c r="D352" s="150" t="s">
        <v>456</v>
      </c>
      <c r="E352" s="159" t="s">
        <v>368</v>
      </c>
      <c r="F352" s="147" t="s">
        <v>369</v>
      </c>
      <c r="G352" s="128">
        <f t="shared" si="21"/>
        <v>19.452457564575646</v>
      </c>
      <c r="H352" s="128">
        <v>27.1</v>
      </c>
      <c r="I352" s="128">
        <v>26.24</v>
      </c>
      <c r="J352" s="128">
        <v>20.09</v>
      </c>
      <c r="K352" s="138">
        <v>61.84</v>
      </c>
      <c r="L352" s="149">
        <v>432</v>
      </c>
      <c r="M352" s="424">
        <v>24614</v>
      </c>
      <c r="N352" s="424">
        <v>1850</v>
      </c>
      <c r="O352" s="424">
        <v>14938</v>
      </c>
      <c r="P352" s="424">
        <v>700</v>
      </c>
      <c r="Q352" s="145">
        <f t="shared" si="20"/>
        <v>26568</v>
      </c>
      <c r="R352" s="140">
        <f t="shared" si="19"/>
        <v>19360</v>
      </c>
    </row>
    <row r="353" spans="1:18" s="131" customFormat="1" ht="25.5" x14ac:dyDescent="0.2">
      <c r="A353" s="132">
        <v>346</v>
      </c>
      <c r="B353" s="153" t="s">
        <v>144</v>
      </c>
      <c r="C353" s="141" t="s">
        <v>893</v>
      </c>
      <c r="D353" s="150" t="s">
        <v>456</v>
      </c>
      <c r="E353" s="159" t="s">
        <v>370</v>
      </c>
      <c r="F353" s="147" t="s">
        <v>457</v>
      </c>
      <c r="G353" s="128">
        <f t="shared" si="21"/>
        <v>16.204199258954301</v>
      </c>
      <c r="H353" s="128">
        <v>48.58</v>
      </c>
      <c r="I353" s="128">
        <v>26.24</v>
      </c>
      <c r="J353" s="128">
        <v>30</v>
      </c>
      <c r="K353" s="138">
        <v>36.090000000000003</v>
      </c>
      <c r="L353" s="149">
        <v>0</v>
      </c>
      <c r="M353" s="424">
        <v>22802</v>
      </c>
      <c r="N353" s="424">
        <v>1600</v>
      </c>
      <c r="O353" s="424">
        <v>14938</v>
      </c>
      <c r="P353" s="424">
        <v>700</v>
      </c>
      <c r="Q353" s="145">
        <f t="shared" si="20"/>
        <v>31416</v>
      </c>
      <c r="R353" s="140">
        <f t="shared" si="19"/>
        <v>23271</v>
      </c>
    </row>
    <row r="354" spans="1:18" s="131" customFormat="1" ht="25.5" x14ac:dyDescent="0.2">
      <c r="A354" s="132">
        <v>347</v>
      </c>
      <c r="B354" s="153" t="s">
        <v>144</v>
      </c>
      <c r="C354" s="141" t="s">
        <v>894</v>
      </c>
      <c r="D354" s="150" t="s">
        <v>459</v>
      </c>
      <c r="E354" s="159" t="s">
        <v>368</v>
      </c>
      <c r="F354" s="147" t="s">
        <v>369</v>
      </c>
      <c r="G354" s="128">
        <f>I354*J354/H354</f>
        <v>17.124686346863466</v>
      </c>
      <c r="H354" s="128">
        <v>27.1</v>
      </c>
      <c r="I354" s="128">
        <v>23.1</v>
      </c>
      <c r="J354" s="128">
        <v>20.09</v>
      </c>
      <c r="K354" s="138">
        <v>61.84</v>
      </c>
      <c r="L354" s="149">
        <v>432</v>
      </c>
      <c r="M354" s="424">
        <v>24614</v>
      </c>
      <c r="N354" s="424">
        <v>1850</v>
      </c>
      <c r="O354" s="424">
        <v>14938</v>
      </c>
      <c r="P354" s="424">
        <v>700</v>
      </c>
      <c r="Q354" s="145">
        <f t="shared" si="20"/>
        <v>29564</v>
      </c>
      <c r="R354" s="140">
        <f t="shared" si="19"/>
        <v>21579</v>
      </c>
    </row>
    <row r="355" spans="1:18" s="131" customFormat="1" ht="25.5" x14ac:dyDescent="0.2">
      <c r="A355" s="132">
        <v>348</v>
      </c>
      <c r="B355" s="153" t="s">
        <v>144</v>
      </c>
      <c r="C355" s="141" t="s">
        <v>894</v>
      </c>
      <c r="D355" s="150" t="s">
        <v>459</v>
      </c>
      <c r="E355" s="159" t="s">
        <v>370</v>
      </c>
      <c r="F355" s="147" t="s">
        <v>457</v>
      </c>
      <c r="G355" s="128">
        <f>I355*J355/H355</f>
        <v>14.265129682997118</v>
      </c>
      <c r="H355" s="128">
        <v>48.58</v>
      </c>
      <c r="I355" s="128">
        <v>23.1</v>
      </c>
      <c r="J355" s="128">
        <v>30</v>
      </c>
      <c r="K355" s="138">
        <v>36.090000000000003</v>
      </c>
      <c r="L355" s="149">
        <v>0</v>
      </c>
      <c r="M355" s="424">
        <v>22802</v>
      </c>
      <c r="N355" s="424">
        <v>1600</v>
      </c>
      <c r="O355" s="424">
        <v>14938</v>
      </c>
      <c r="P355" s="424">
        <v>700</v>
      </c>
      <c r="Q355" s="145">
        <f t="shared" si="20"/>
        <v>34731</v>
      </c>
      <c r="R355" s="140">
        <f t="shared" si="19"/>
        <v>25727</v>
      </c>
    </row>
    <row r="356" spans="1:18" s="131" customFormat="1" ht="25.5" x14ac:dyDescent="0.2">
      <c r="A356" s="132">
        <v>349</v>
      </c>
      <c r="B356" s="153" t="s">
        <v>144</v>
      </c>
      <c r="C356" s="141" t="s">
        <v>460</v>
      </c>
      <c r="D356" s="150" t="s">
        <v>461</v>
      </c>
      <c r="E356" s="159" t="s">
        <v>368</v>
      </c>
      <c r="F356" s="147" t="s">
        <v>369</v>
      </c>
      <c r="G356" s="128">
        <f t="shared" si="21"/>
        <v>22.322222222222223</v>
      </c>
      <c r="H356" s="128">
        <v>27</v>
      </c>
      <c r="I356" s="128">
        <v>30</v>
      </c>
      <c r="J356" s="128">
        <v>20.09</v>
      </c>
      <c r="K356" s="138">
        <v>61.84</v>
      </c>
      <c r="L356" s="149">
        <v>432</v>
      </c>
      <c r="M356" s="424">
        <v>24614</v>
      </c>
      <c r="N356" s="424">
        <v>1850</v>
      </c>
      <c r="O356" s="424">
        <v>14938</v>
      </c>
      <c r="P356" s="424">
        <v>700</v>
      </c>
      <c r="Q356" s="145">
        <f t="shared" si="20"/>
        <v>23734</v>
      </c>
      <c r="R356" s="140">
        <f t="shared" si="19"/>
        <v>17261</v>
      </c>
    </row>
    <row r="357" spans="1:18" s="131" customFormat="1" ht="25.5" x14ac:dyDescent="0.2">
      <c r="A357" s="132">
        <v>350</v>
      </c>
      <c r="B357" s="153" t="s">
        <v>144</v>
      </c>
      <c r="C357" s="141" t="s">
        <v>460</v>
      </c>
      <c r="D357" s="150" t="s">
        <v>461</v>
      </c>
      <c r="E357" s="159" t="s">
        <v>370</v>
      </c>
      <c r="F357" s="147" t="s">
        <v>457</v>
      </c>
      <c r="G357" s="128">
        <f t="shared" si="21"/>
        <v>18.367346938775512</v>
      </c>
      <c r="H357" s="128">
        <v>49</v>
      </c>
      <c r="I357" s="128">
        <v>30</v>
      </c>
      <c r="J357" s="128">
        <v>30</v>
      </c>
      <c r="K357" s="138">
        <v>36.090000000000003</v>
      </c>
      <c r="L357" s="149">
        <v>0</v>
      </c>
      <c r="M357" s="424">
        <v>22802</v>
      </c>
      <c r="N357" s="424">
        <v>1600</v>
      </c>
      <c r="O357" s="424">
        <v>14938</v>
      </c>
      <c r="P357" s="424">
        <v>700</v>
      </c>
      <c r="Q357" s="145">
        <f t="shared" si="20"/>
        <v>28542</v>
      </c>
      <c r="R357" s="140">
        <f t="shared" si="19"/>
        <v>21142</v>
      </c>
    </row>
    <row r="358" spans="1:18" s="131" customFormat="1" ht="25.5" x14ac:dyDescent="0.2">
      <c r="A358" s="132">
        <v>351</v>
      </c>
      <c r="B358" s="153" t="s">
        <v>144</v>
      </c>
      <c r="C358" s="141" t="s">
        <v>895</v>
      </c>
      <c r="D358" s="150" t="s">
        <v>461</v>
      </c>
      <c r="E358" s="159" t="s">
        <v>368</v>
      </c>
      <c r="F358" s="147" t="s">
        <v>369</v>
      </c>
      <c r="G358" s="128">
        <f t="shared" si="21"/>
        <v>21.179752767527674</v>
      </c>
      <c r="H358" s="128">
        <v>27.1</v>
      </c>
      <c r="I358" s="128">
        <v>28.57</v>
      </c>
      <c r="J358" s="128">
        <v>20.09</v>
      </c>
      <c r="K358" s="138">
        <v>61.84</v>
      </c>
      <c r="L358" s="149">
        <v>432</v>
      </c>
      <c r="M358" s="424">
        <v>24614</v>
      </c>
      <c r="N358" s="424">
        <v>1850</v>
      </c>
      <c r="O358" s="424">
        <v>14938</v>
      </c>
      <c r="P358" s="424">
        <v>700</v>
      </c>
      <c r="Q358" s="145">
        <f t="shared" si="20"/>
        <v>24770</v>
      </c>
      <c r="R358" s="140">
        <f t="shared" si="19"/>
        <v>18028</v>
      </c>
    </row>
    <row r="359" spans="1:18" s="131" customFormat="1" ht="25.5" x14ac:dyDescent="0.2">
      <c r="A359" s="132">
        <v>352</v>
      </c>
      <c r="B359" s="153" t="s">
        <v>144</v>
      </c>
      <c r="C359" s="141" t="s">
        <v>895</v>
      </c>
      <c r="D359" s="150" t="s">
        <v>461</v>
      </c>
      <c r="E359" s="159" t="s">
        <v>370</v>
      </c>
      <c r="F359" s="147" t="s">
        <v>457</v>
      </c>
      <c r="G359" s="128">
        <f t="shared" si="21"/>
        <v>17.643062988884317</v>
      </c>
      <c r="H359" s="128">
        <v>48.58</v>
      </c>
      <c r="I359" s="128">
        <v>28.57</v>
      </c>
      <c r="J359" s="128">
        <v>30</v>
      </c>
      <c r="K359" s="138">
        <v>36.090000000000003</v>
      </c>
      <c r="L359" s="149">
        <v>0</v>
      </c>
      <c r="M359" s="424">
        <v>22802</v>
      </c>
      <c r="N359" s="424">
        <v>1600</v>
      </c>
      <c r="O359" s="424">
        <v>14938</v>
      </c>
      <c r="P359" s="424">
        <v>700</v>
      </c>
      <c r="Q359" s="145">
        <f t="shared" si="20"/>
        <v>29426</v>
      </c>
      <c r="R359" s="140">
        <f t="shared" si="19"/>
        <v>21797</v>
      </c>
    </row>
    <row r="360" spans="1:18" s="131" customFormat="1" ht="25.5" x14ac:dyDescent="0.2">
      <c r="A360" s="132">
        <v>353</v>
      </c>
      <c r="B360" s="153" t="s">
        <v>144</v>
      </c>
      <c r="C360" s="141" t="s">
        <v>463</v>
      </c>
      <c r="D360" s="150" t="s">
        <v>462</v>
      </c>
      <c r="E360" s="159" t="s">
        <v>368</v>
      </c>
      <c r="F360" s="147" t="s">
        <v>245</v>
      </c>
      <c r="G360" s="128">
        <f>I360*J360/H360</f>
        <v>18.347878228782289</v>
      </c>
      <c r="H360" s="128">
        <v>27.1</v>
      </c>
      <c r="I360" s="128">
        <v>24.75</v>
      </c>
      <c r="J360" s="128">
        <v>20.09</v>
      </c>
      <c r="K360" s="138">
        <v>61.84</v>
      </c>
      <c r="L360" s="149">
        <v>432</v>
      </c>
      <c r="M360" s="424">
        <v>24614</v>
      </c>
      <c r="N360" s="424">
        <v>1850</v>
      </c>
      <c r="O360" s="424">
        <v>14938</v>
      </c>
      <c r="P360" s="424">
        <v>700</v>
      </c>
      <c r="Q360" s="145">
        <f t="shared" si="20"/>
        <v>27895</v>
      </c>
      <c r="R360" s="140">
        <f t="shared" si="19"/>
        <v>20343</v>
      </c>
    </row>
    <row r="361" spans="1:18" s="131" customFormat="1" ht="25.5" x14ac:dyDescent="0.2">
      <c r="A361" s="132">
        <v>354</v>
      </c>
      <c r="B361" s="153" t="s">
        <v>144</v>
      </c>
      <c r="C361" s="141" t="s">
        <v>463</v>
      </c>
      <c r="D361" s="150" t="s">
        <v>462</v>
      </c>
      <c r="E361" s="159" t="s">
        <v>370</v>
      </c>
      <c r="F361" s="147" t="s">
        <v>431</v>
      </c>
      <c r="G361" s="128">
        <f>I361*J361/H361</f>
        <v>15.284067517496913</v>
      </c>
      <c r="H361" s="128">
        <v>48.58</v>
      </c>
      <c r="I361" s="128">
        <v>24.75</v>
      </c>
      <c r="J361" s="128">
        <v>30</v>
      </c>
      <c r="K361" s="138">
        <v>43.29</v>
      </c>
      <c r="L361" s="149">
        <v>0</v>
      </c>
      <c r="M361" s="424">
        <v>22802</v>
      </c>
      <c r="N361" s="424">
        <v>1600</v>
      </c>
      <c r="O361" s="424">
        <v>14938</v>
      </c>
      <c r="P361" s="424">
        <v>700</v>
      </c>
      <c r="Q361" s="145">
        <f t="shared" si="20"/>
        <v>31717</v>
      </c>
      <c r="R361" s="140">
        <f t="shared" si="19"/>
        <v>23494</v>
      </c>
    </row>
    <row r="362" spans="1:18" s="131" customFormat="1" ht="25.5" x14ac:dyDescent="0.2">
      <c r="A362" s="132">
        <v>355</v>
      </c>
      <c r="B362" s="153" t="s">
        <v>144</v>
      </c>
      <c r="C362" s="141" t="s">
        <v>464</v>
      </c>
      <c r="D362" s="150" t="s">
        <v>465</v>
      </c>
      <c r="E362" s="159" t="s">
        <v>368</v>
      </c>
      <c r="F362" s="147" t="s">
        <v>377</v>
      </c>
      <c r="G362" s="128">
        <f t="shared" si="21"/>
        <v>45.659090909090907</v>
      </c>
      <c r="H362" s="128">
        <v>11</v>
      </c>
      <c r="I362" s="128">
        <v>25</v>
      </c>
      <c r="J362" s="128">
        <v>20.09</v>
      </c>
      <c r="K362" s="138">
        <v>61.84</v>
      </c>
      <c r="L362" s="149">
        <v>432</v>
      </c>
      <c r="M362" s="424">
        <v>24614</v>
      </c>
      <c r="N362" s="424">
        <v>1850</v>
      </c>
      <c r="O362" s="424">
        <v>14938</v>
      </c>
      <c r="P362" s="424">
        <v>700</v>
      </c>
      <c r="Q362" s="145">
        <f t="shared" si="20"/>
        <v>13919</v>
      </c>
      <c r="R362" s="140">
        <f t="shared" si="19"/>
        <v>9990</v>
      </c>
    </row>
    <row r="363" spans="1:18" s="131" customFormat="1" ht="25.5" x14ac:dyDescent="0.2">
      <c r="A363" s="132">
        <v>356</v>
      </c>
      <c r="B363" s="153" t="s">
        <v>144</v>
      </c>
      <c r="C363" s="141" t="s">
        <v>464</v>
      </c>
      <c r="D363" s="150" t="s">
        <v>465</v>
      </c>
      <c r="E363" s="159" t="s">
        <v>370</v>
      </c>
      <c r="F363" s="147" t="s">
        <v>441</v>
      </c>
      <c r="G363" s="128">
        <f t="shared" si="21"/>
        <v>13.636363636363637</v>
      </c>
      <c r="H363" s="128">
        <v>55</v>
      </c>
      <c r="I363" s="128">
        <v>25</v>
      </c>
      <c r="J363" s="128">
        <v>30</v>
      </c>
      <c r="K363" s="138">
        <v>40.53</v>
      </c>
      <c r="L363" s="149">
        <v>0</v>
      </c>
      <c r="M363" s="424">
        <v>22802</v>
      </c>
      <c r="N363" s="424">
        <v>1600</v>
      </c>
      <c r="O363" s="424">
        <v>14938</v>
      </c>
      <c r="P363" s="424">
        <v>700</v>
      </c>
      <c r="Q363" s="145">
        <f t="shared" si="20"/>
        <v>35240</v>
      </c>
      <c r="R363" s="140">
        <f t="shared" si="19"/>
        <v>26104</v>
      </c>
    </row>
    <row r="364" spans="1:18" s="131" customFormat="1" ht="25.5" x14ac:dyDescent="0.2">
      <c r="A364" s="132">
        <v>357</v>
      </c>
      <c r="B364" s="153" t="s">
        <v>144</v>
      </c>
      <c r="C364" s="141" t="s">
        <v>1012</v>
      </c>
      <c r="D364" s="150" t="s">
        <v>465</v>
      </c>
      <c r="E364" s="159" t="s">
        <v>368</v>
      </c>
      <c r="F364" s="147" t="s">
        <v>377</v>
      </c>
      <c r="G364" s="128">
        <f t="shared" si="21"/>
        <v>47.027153558052433</v>
      </c>
      <c r="H364" s="128">
        <v>10.68</v>
      </c>
      <c r="I364" s="128">
        <v>25</v>
      </c>
      <c r="J364" s="128">
        <v>20.09</v>
      </c>
      <c r="K364" s="148">
        <v>60.63</v>
      </c>
      <c r="L364" s="149">
        <v>432</v>
      </c>
      <c r="M364" s="424">
        <v>24614</v>
      </c>
      <c r="N364" s="424">
        <v>1850</v>
      </c>
      <c r="O364" s="424">
        <v>14938</v>
      </c>
      <c r="P364" s="424">
        <v>700</v>
      </c>
      <c r="Q364" s="145">
        <f t="shared" si="20"/>
        <v>13727</v>
      </c>
      <c r="R364" s="140">
        <f t="shared" si="19"/>
        <v>9848</v>
      </c>
    </row>
    <row r="365" spans="1:18" s="131" customFormat="1" ht="25.5" x14ac:dyDescent="0.2">
      <c r="A365" s="132">
        <v>358</v>
      </c>
      <c r="B365" s="153" t="s">
        <v>144</v>
      </c>
      <c r="C365" s="141" t="s">
        <v>1012</v>
      </c>
      <c r="D365" s="150" t="s">
        <v>465</v>
      </c>
      <c r="E365" s="159" t="s">
        <v>370</v>
      </c>
      <c r="F365" s="147" t="s">
        <v>396</v>
      </c>
      <c r="G365" s="128">
        <f t="shared" si="21"/>
        <v>15.759613364152132</v>
      </c>
      <c r="H365" s="128">
        <v>47.59</v>
      </c>
      <c r="I365" s="128">
        <v>25</v>
      </c>
      <c r="J365" s="128">
        <v>30</v>
      </c>
      <c r="K365" s="148">
        <v>39.74</v>
      </c>
      <c r="L365" s="149">
        <v>0</v>
      </c>
      <c r="M365" s="424">
        <v>22802</v>
      </c>
      <c r="N365" s="424">
        <v>1600</v>
      </c>
      <c r="O365" s="424">
        <v>14938</v>
      </c>
      <c r="P365" s="424">
        <v>700</v>
      </c>
      <c r="Q365" s="145">
        <f t="shared" si="20"/>
        <v>31459</v>
      </c>
      <c r="R365" s="140">
        <f t="shared" si="19"/>
        <v>23303</v>
      </c>
    </row>
    <row r="366" spans="1:18" s="131" customFormat="1" ht="25.5" x14ac:dyDescent="0.2">
      <c r="A366" s="132">
        <v>359</v>
      </c>
      <c r="B366" s="153" t="s">
        <v>144</v>
      </c>
      <c r="C366" s="141" t="s">
        <v>896</v>
      </c>
      <c r="D366" s="153" t="s">
        <v>897</v>
      </c>
      <c r="E366" s="150" t="s">
        <v>368</v>
      </c>
      <c r="F366" s="147"/>
      <c r="G366" s="128">
        <f t="shared" si="21"/>
        <v>17.791881918819186</v>
      </c>
      <c r="H366" s="128">
        <v>27.1</v>
      </c>
      <c r="I366" s="128">
        <v>24</v>
      </c>
      <c r="J366" s="128">
        <v>20.09</v>
      </c>
      <c r="K366" s="138">
        <v>61.84</v>
      </c>
      <c r="L366" s="149">
        <v>432</v>
      </c>
      <c r="M366" s="424">
        <v>24614</v>
      </c>
      <c r="N366" s="424">
        <v>1850</v>
      </c>
      <c r="O366" s="424">
        <v>14938</v>
      </c>
      <c r="P366" s="424">
        <v>700</v>
      </c>
      <c r="Q366" s="145">
        <f t="shared" si="20"/>
        <v>28625</v>
      </c>
      <c r="R366" s="140">
        <f t="shared" si="19"/>
        <v>20884</v>
      </c>
    </row>
    <row r="367" spans="1:18" s="131" customFormat="1" ht="25.5" x14ac:dyDescent="0.2">
      <c r="A367" s="132">
        <v>360</v>
      </c>
      <c r="B367" s="153" t="s">
        <v>144</v>
      </c>
      <c r="C367" s="141" t="s">
        <v>896</v>
      </c>
      <c r="D367" s="153" t="s">
        <v>897</v>
      </c>
      <c r="E367" s="150" t="s">
        <v>370</v>
      </c>
      <c r="F367" s="147"/>
      <c r="G367" s="128">
        <f t="shared" si="21"/>
        <v>14.820913956360643</v>
      </c>
      <c r="H367" s="128">
        <v>48.58</v>
      </c>
      <c r="I367" s="128">
        <v>24</v>
      </c>
      <c r="J367" s="128">
        <v>30</v>
      </c>
      <c r="K367" s="138">
        <v>40.53</v>
      </c>
      <c r="L367" s="149">
        <v>0</v>
      </c>
      <c r="M367" s="424">
        <v>22802</v>
      </c>
      <c r="N367" s="424">
        <v>1600</v>
      </c>
      <c r="O367" s="424">
        <v>14938</v>
      </c>
      <c r="P367" s="424">
        <v>700</v>
      </c>
      <c r="Q367" s="145">
        <f t="shared" si="20"/>
        <v>32924</v>
      </c>
      <c r="R367" s="140">
        <f t="shared" si="19"/>
        <v>24388</v>
      </c>
    </row>
    <row r="368" spans="1:18" s="131" customFormat="1" ht="38.25" x14ac:dyDescent="0.2">
      <c r="A368" s="132">
        <v>361</v>
      </c>
      <c r="B368" s="153" t="s">
        <v>144</v>
      </c>
      <c r="C368" s="141" t="s">
        <v>466</v>
      </c>
      <c r="D368" s="150" t="s">
        <v>467</v>
      </c>
      <c r="E368" s="159" t="s">
        <v>368</v>
      </c>
      <c r="F368" s="147" t="s">
        <v>369</v>
      </c>
      <c r="G368" s="128">
        <f t="shared" si="21"/>
        <v>16.33404347826087</v>
      </c>
      <c r="H368" s="128">
        <v>23</v>
      </c>
      <c r="I368" s="128">
        <v>18.7</v>
      </c>
      <c r="J368" s="128">
        <v>20.09</v>
      </c>
      <c r="K368" s="138">
        <v>61.84</v>
      </c>
      <c r="L368" s="149">
        <v>432</v>
      </c>
      <c r="M368" s="424">
        <v>24614</v>
      </c>
      <c r="N368" s="424">
        <v>1850</v>
      </c>
      <c r="O368" s="424">
        <v>14938</v>
      </c>
      <c r="P368" s="424">
        <v>700</v>
      </c>
      <c r="Q368" s="145">
        <f t="shared" si="20"/>
        <v>30776</v>
      </c>
      <c r="R368" s="140">
        <f t="shared" si="19"/>
        <v>22477</v>
      </c>
    </row>
    <row r="369" spans="1:18" s="131" customFormat="1" ht="38.25" x14ac:dyDescent="0.2">
      <c r="A369" s="132">
        <v>362</v>
      </c>
      <c r="B369" s="153" t="s">
        <v>144</v>
      </c>
      <c r="C369" s="141" t="s">
        <v>466</v>
      </c>
      <c r="D369" s="150" t="s">
        <v>467</v>
      </c>
      <c r="E369" s="159" t="s">
        <v>370</v>
      </c>
      <c r="F369" s="147" t="s">
        <v>457</v>
      </c>
      <c r="G369" s="128">
        <f t="shared" si="21"/>
        <v>12.466666666666667</v>
      </c>
      <c r="H369" s="128">
        <v>45</v>
      </c>
      <c r="I369" s="128">
        <v>18.7</v>
      </c>
      <c r="J369" s="128">
        <v>30</v>
      </c>
      <c r="K369" s="138">
        <v>36.090000000000003</v>
      </c>
      <c r="L369" s="149">
        <v>0</v>
      </c>
      <c r="M369" s="424">
        <v>22802</v>
      </c>
      <c r="N369" s="424">
        <v>1600</v>
      </c>
      <c r="O369" s="424">
        <v>14938</v>
      </c>
      <c r="P369" s="424">
        <v>700</v>
      </c>
      <c r="Q369" s="145">
        <f t="shared" si="20"/>
        <v>38729</v>
      </c>
      <c r="R369" s="140">
        <f t="shared" si="19"/>
        <v>28688</v>
      </c>
    </row>
    <row r="370" spans="1:18" s="131" customFormat="1" ht="38.25" x14ac:dyDescent="0.2">
      <c r="A370" s="132">
        <v>363</v>
      </c>
      <c r="B370" s="153" t="s">
        <v>144</v>
      </c>
      <c r="C370" s="141" t="s">
        <v>898</v>
      </c>
      <c r="D370" s="150" t="s">
        <v>467</v>
      </c>
      <c r="E370" s="159" t="s">
        <v>368</v>
      </c>
      <c r="F370" s="147" t="s">
        <v>369</v>
      </c>
      <c r="G370" s="128">
        <f t="shared" si="21"/>
        <v>19.548830258302583</v>
      </c>
      <c r="H370" s="128">
        <v>27.1</v>
      </c>
      <c r="I370" s="128">
        <v>26.37</v>
      </c>
      <c r="J370" s="128">
        <v>20.09</v>
      </c>
      <c r="K370" s="138">
        <v>61.84</v>
      </c>
      <c r="L370" s="149">
        <v>432</v>
      </c>
      <c r="M370" s="424">
        <v>24614</v>
      </c>
      <c r="N370" s="424">
        <v>1850</v>
      </c>
      <c r="O370" s="424">
        <v>14938</v>
      </c>
      <c r="P370" s="424">
        <v>700</v>
      </c>
      <c r="Q370" s="145">
        <f t="shared" si="20"/>
        <v>26459</v>
      </c>
      <c r="R370" s="140">
        <f t="shared" ref="R370:R433" si="22">ROUND(1/G370*(M370+N370)*12+1/K370*(O370+P370)*12,0)</f>
        <v>19279</v>
      </c>
    </row>
    <row r="371" spans="1:18" s="131" customFormat="1" ht="38.25" x14ac:dyDescent="0.2">
      <c r="A371" s="132">
        <v>364</v>
      </c>
      <c r="B371" s="153" t="s">
        <v>144</v>
      </c>
      <c r="C371" s="141" t="s">
        <v>898</v>
      </c>
      <c r="D371" s="150" t="s">
        <v>467</v>
      </c>
      <c r="E371" s="159" t="s">
        <v>370</v>
      </c>
      <c r="F371" s="147" t="s">
        <v>457</v>
      </c>
      <c r="G371" s="128">
        <f t="shared" si="21"/>
        <v>16.284479209551257</v>
      </c>
      <c r="H371" s="128">
        <v>48.58</v>
      </c>
      <c r="I371" s="128">
        <v>26.37</v>
      </c>
      <c r="J371" s="128">
        <v>30</v>
      </c>
      <c r="K371" s="138">
        <v>36.090000000000003</v>
      </c>
      <c r="L371" s="149">
        <v>0</v>
      </c>
      <c r="M371" s="424">
        <v>22802</v>
      </c>
      <c r="N371" s="424">
        <v>1600</v>
      </c>
      <c r="O371" s="424">
        <v>14938</v>
      </c>
      <c r="P371" s="424">
        <v>700</v>
      </c>
      <c r="Q371" s="145">
        <f t="shared" si="20"/>
        <v>31294</v>
      </c>
      <c r="R371" s="140">
        <f t="shared" si="22"/>
        <v>23181</v>
      </c>
    </row>
    <row r="372" spans="1:18" s="131" customFormat="1" ht="25.5" x14ac:dyDescent="0.2">
      <c r="A372" s="132">
        <v>365</v>
      </c>
      <c r="B372" s="153" t="s">
        <v>144</v>
      </c>
      <c r="C372" s="141" t="s">
        <v>1013</v>
      </c>
      <c r="D372" s="150" t="s">
        <v>468</v>
      </c>
      <c r="E372" s="159" t="s">
        <v>368</v>
      </c>
      <c r="F372" s="147" t="s">
        <v>377</v>
      </c>
      <c r="G372" s="128">
        <f t="shared" si="21"/>
        <v>24.0311004784689</v>
      </c>
      <c r="H372" s="128">
        <v>20.9</v>
      </c>
      <c r="I372" s="128">
        <v>25</v>
      </c>
      <c r="J372" s="128">
        <v>20.09</v>
      </c>
      <c r="K372" s="148">
        <v>60.63</v>
      </c>
      <c r="L372" s="149">
        <v>432</v>
      </c>
      <c r="M372" s="424">
        <v>24614</v>
      </c>
      <c r="N372" s="424">
        <v>1850</v>
      </c>
      <c r="O372" s="424">
        <v>14938</v>
      </c>
      <c r="P372" s="424">
        <v>700</v>
      </c>
      <c r="Q372" s="145">
        <f t="shared" si="20"/>
        <v>22451</v>
      </c>
      <c r="R372" s="140">
        <f t="shared" si="22"/>
        <v>16310</v>
      </c>
    </row>
    <row r="373" spans="1:18" s="131" customFormat="1" ht="25.5" x14ac:dyDescent="0.2">
      <c r="A373" s="132">
        <v>366</v>
      </c>
      <c r="B373" s="153" t="s">
        <v>144</v>
      </c>
      <c r="C373" s="141" t="s">
        <v>1013</v>
      </c>
      <c r="D373" s="150" t="s">
        <v>468</v>
      </c>
      <c r="E373" s="159" t="s">
        <v>370</v>
      </c>
      <c r="F373" s="147" t="s">
        <v>396</v>
      </c>
      <c r="G373" s="128">
        <f t="shared" si="21"/>
        <v>15.759613364152132</v>
      </c>
      <c r="H373" s="128">
        <v>47.59</v>
      </c>
      <c r="I373" s="128">
        <v>25</v>
      </c>
      <c r="J373" s="128">
        <v>30</v>
      </c>
      <c r="K373" s="148">
        <v>39.74</v>
      </c>
      <c r="L373" s="149">
        <v>0</v>
      </c>
      <c r="M373" s="424">
        <v>22802</v>
      </c>
      <c r="N373" s="424">
        <v>1600</v>
      </c>
      <c r="O373" s="424">
        <v>14938</v>
      </c>
      <c r="P373" s="424">
        <v>700</v>
      </c>
      <c r="Q373" s="145">
        <f t="shared" si="20"/>
        <v>31459</v>
      </c>
      <c r="R373" s="140">
        <f t="shared" si="22"/>
        <v>23303</v>
      </c>
    </row>
    <row r="374" spans="1:18" s="131" customFormat="1" ht="25.5" x14ac:dyDescent="0.2">
      <c r="A374" s="132">
        <v>367</v>
      </c>
      <c r="B374" s="153" t="s">
        <v>144</v>
      </c>
      <c r="C374" s="141" t="s">
        <v>899</v>
      </c>
      <c r="D374" s="153" t="s">
        <v>469</v>
      </c>
      <c r="E374" s="150" t="s">
        <v>368</v>
      </c>
      <c r="F374" s="147" t="s">
        <v>379</v>
      </c>
      <c r="G374" s="128">
        <f t="shared" si="21"/>
        <v>24.703971291866029</v>
      </c>
      <c r="H374" s="128">
        <v>20.9</v>
      </c>
      <c r="I374" s="128">
        <v>25.7</v>
      </c>
      <c r="J374" s="128">
        <v>20.09</v>
      </c>
      <c r="K374" s="138">
        <v>61.84</v>
      </c>
      <c r="L374" s="149">
        <v>432</v>
      </c>
      <c r="M374" s="424">
        <v>24614</v>
      </c>
      <c r="N374" s="424">
        <v>1850</v>
      </c>
      <c r="O374" s="424">
        <v>14938</v>
      </c>
      <c r="P374" s="424">
        <v>700</v>
      </c>
      <c r="Q374" s="145">
        <f t="shared" si="20"/>
        <v>21882</v>
      </c>
      <c r="R374" s="140">
        <f t="shared" si="22"/>
        <v>15889</v>
      </c>
    </row>
    <row r="375" spans="1:18" s="131" customFormat="1" ht="25.5" x14ac:dyDescent="0.2">
      <c r="A375" s="132">
        <v>368</v>
      </c>
      <c r="B375" s="153" t="s">
        <v>144</v>
      </c>
      <c r="C375" s="141" t="s">
        <v>899</v>
      </c>
      <c r="D375" s="153" t="s">
        <v>469</v>
      </c>
      <c r="E375" s="150" t="s">
        <v>370</v>
      </c>
      <c r="F375" s="147" t="s">
        <v>470</v>
      </c>
      <c r="G375" s="128">
        <f t="shared" si="21"/>
        <v>17.133333333333333</v>
      </c>
      <c r="H375" s="128">
        <v>45</v>
      </c>
      <c r="I375" s="128">
        <v>25.7</v>
      </c>
      <c r="J375" s="128">
        <v>30</v>
      </c>
      <c r="K375" s="138">
        <v>40.53</v>
      </c>
      <c r="L375" s="149">
        <v>0</v>
      </c>
      <c r="M375" s="424">
        <v>22802</v>
      </c>
      <c r="N375" s="424">
        <v>1600</v>
      </c>
      <c r="O375" s="424">
        <v>14938</v>
      </c>
      <c r="P375" s="424">
        <v>700</v>
      </c>
      <c r="Q375" s="145">
        <f t="shared" si="20"/>
        <v>29323</v>
      </c>
      <c r="R375" s="140">
        <f t="shared" si="22"/>
        <v>21721</v>
      </c>
    </row>
    <row r="376" spans="1:18" s="131" customFormat="1" ht="25.5" x14ac:dyDescent="0.2">
      <c r="A376" s="132">
        <v>369</v>
      </c>
      <c r="B376" s="153" t="s">
        <v>144</v>
      </c>
      <c r="C376" s="141" t="s">
        <v>900</v>
      </c>
      <c r="D376" s="153" t="s">
        <v>471</v>
      </c>
      <c r="E376" s="150" t="s">
        <v>368</v>
      </c>
      <c r="F376" s="147" t="s">
        <v>379</v>
      </c>
      <c r="G376" s="128">
        <f t="shared" si="21"/>
        <v>24.252186602870815</v>
      </c>
      <c r="H376" s="128">
        <v>20.9</v>
      </c>
      <c r="I376" s="128">
        <v>25.23</v>
      </c>
      <c r="J376" s="128">
        <v>20.09</v>
      </c>
      <c r="K376" s="138">
        <v>61.84</v>
      </c>
      <c r="L376" s="149">
        <v>432</v>
      </c>
      <c r="M376" s="424">
        <v>24614</v>
      </c>
      <c r="N376" s="424">
        <v>1850</v>
      </c>
      <c r="O376" s="424">
        <v>14938</v>
      </c>
      <c r="P376" s="424">
        <v>700</v>
      </c>
      <c r="Q376" s="145">
        <f t="shared" si="20"/>
        <v>22206</v>
      </c>
      <c r="R376" s="140">
        <f t="shared" si="22"/>
        <v>16129</v>
      </c>
    </row>
    <row r="377" spans="1:18" s="131" customFormat="1" ht="25.5" x14ac:dyDescent="0.2">
      <c r="A377" s="132">
        <v>370</v>
      </c>
      <c r="B377" s="153" t="s">
        <v>144</v>
      </c>
      <c r="C377" s="141" t="s">
        <v>900</v>
      </c>
      <c r="D377" s="153" t="s">
        <v>471</v>
      </c>
      <c r="E377" s="150" t="s">
        <v>370</v>
      </c>
      <c r="F377" s="147" t="s">
        <v>470</v>
      </c>
      <c r="G377" s="128">
        <f t="shared" si="21"/>
        <v>16.82</v>
      </c>
      <c r="H377" s="128">
        <v>45</v>
      </c>
      <c r="I377" s="128">
        <v>25.23</v>
      </c>
      <c r="J377" s="128">
        <v>30</v>
      </c>
      <c r="K377" s="138">
        <v>40.53</v>
      </c>
      <c r="L377" s="149">
        <v>0</v>
      </c>
      <c r="M377" s="424">
        <v>22802</v>
      </c>
      <c r="N377" s="424">
        <v>1600</v>
      </c>
      <c r="O377" s="424">
        <v>14938</v>
      </c>
      <c r="P377" s="424">
        <v>700</v>
      </c>
      <c r="Q377" s="145">
        <f t="shared" si="20"/>
        <v>29753</v>
      </c>
      <c r="R377" s="140">
        <f t="shared" si="22"/>
        <v>22039</v>
      </c>
    </row>
    <row r="378" spans="1:18" s="131" customFormat="1" ht="25.5" x14ac:dyDescent="0.2">
      <c r="A378" s="132">
        <v>371</v>
      </c>
      <c r="B378" s="153" t="s">
        <v>144</v>
      </c>
      <c r="C378" s="141" t="s">
        <v>901</v>
      </c>
      <c r="D378" s="153" t="s">
        <v>472</v>
      </c>
      <c r="E378" s="150" t="s">
        <v>368</v>
      </c>
      <c r="F378" s="147" t="s">
        <v>379</v>
      </c>
      <c r="G378" s="128">
        <f t="shared" si="21"/>
        <v>22.695558951965065</v>
      </c>
      <c r="H378" s="128">
        <v>22.9</v>
      </c>
      <c r="I378" s="128">
        <v>25.87</v>
      </c>
      <c r="J378" s="128">
        <v>20.09</v>
      </c>
      <c r="K378" s="138">
        <v>61.84</v>
      </c>
      <c r="L378" s="149">
        <v>432</v>
      </c>
      <c r="M378" s="424">
        <v>24614</v>
      </c>
      <c r="N378" s="424">
        <v>1850</v>
      </c>
      <c r="O378" s="424">
        <v>14938</v>
      </c>
      <c r="P378" s="424">
        <v>700</v>
      </c>
      <c r="Q378" s="145">
        <f t="shared" si="20"/>
        <v>23418</v>
      </c>
      <c r="R378" s="140">
        <f t="shared" si="22"/>
        <v>17027</v>
      </c>
    </row>
    <row r="379" spans="1:18" s="131" customFormat="1" ht="25.5" x14ac:dyDescent="0.2">
      <c r="A379" s="132">
        <v>372</v>
      </c>
      <c r="B379" s="153" t="s">
        <v>144</v>
      </c>
      <c r="C379" s="141" t="s">
        <v>901</v>
      </c>
      <c r="D379" s="153" t="s">
        <v>472</v>
      </c>
      <c r="E379" s="150" t="s">
        <v>370</v>
      </c>
      <c r="F379" s="147" t="s">
        <v>470</v>
      </c>
      <c r="G379" s="128">
        <f t="shared" si="21"/>
        <v>16.51276595744681</v>
      </c>
      <c r="H379" s="128">
        <v>47</v>
      </c>
      <c r="I379" s="128">
        <v>25.87</v>
      </c>
      <c r="J379" s="128">
        <v>30</v>
      </c>
      <c r="K379" s="138">
        <v>40.53</v>
      </c>
      <c r="L379" s="149">
        <v>0</v>
      </c>
      <c r="M379" s="424">
        <v>22802</v>
      </c>
      <c r="N379" s="424">
        <v>1600</v>
      </c>
      <c r="O379" s="424">
        <v>14938</v>
      </c>
      <c r="P379" s="424">
        <v>700</v>
      </c>
      <c r="Q379" s="145">
        <f t="shared" si="20"/>
        <v>30190</v>
      </c>
      <c r="R379" s="140">
        <f t="shared" si="22"/>
        <v>22363</v>
      </c>
    </row>
    <row r="380" spans="1:18" s="131" customFormat="1" ht="51" x14ac:dyDescent="0.2">
      <c r="A380" s="132">
        <v>373</v>
      </c>
      <c r="B380" s="153" t="s">
        <v>144</v>
      </c>
      <c r="C380" s="141" t="s">
        <v>473</v>
      </c>
      <c r="D380" s="153" t="s">
        <v>474</v>
      </c>
      <c r="E380" s="150" t="s">
        <v>368</v>
      </c>
      <c r="F380" s="147" t="s">
        <v>377</v>
      </c>
      <c r="G380" s="128">
        <f t="shared" si="21"/>
        <v>45.659090909090907</v>
      </c>
      <c r="H380" s="128">
        <v>11</v>
      </c>
      <c r="I380" s="128">
        <v>25</v>
      </c>
      <c r="J380" s="128">
        <v>20.09</v>
      </c>
      <c r="K380" s="138">
        <v>61.84</v>
      </c>
      <c r="L380" s="149">
        <v>432</v>
      </c>
      <c r="M380" s="424">
        <v>24614</v>
      </c>
      <c r="N380" s="424">
        <v>1850</v>
      </c>
      <c r="O380" s="424">
        <v>14938</v>
      </c>
      <c r="P380" s="424">
        <v>700</v>
      </c>
      <c r="Q380" s="145">
        <f t="shared" si="20"/>
        <v>13919</v>
      </c>
      <c r="R380" s="140">
        <f t="shared" si="22"/>
        <v>9990</v>
      </c>
    </row>
    <row r="381" spans="1:18" s="131" customFormat="1" ht="51" x14ac:dyDescent="0.2">
      <c r="A381" s="132">
        <v>374</v>
      </c>
      <c r="B381" s="153" t="s">
        <v>144</v>
      </c>
      <c r="C381" s="141" t="s">
        <v>473</v>
      </c>
      <c r="D381" s="153" t="s">
        <v>474</v>
      </c>
      <c r="E381" s="150" t="s">
        <v>370</v>
      </c>
      <c r="F381" s="147" t="s">
        <v>396</v>
      </c>
      <c r="G381" s="128">
        <f t="shared" si="21"/>
        <v>15.625</v>
      </c>
      <c r="H381" s="128">
        <v>48</v>
      </c>
      <c r="I381" s="128">
        <v>25</v>
      </c>
      <c r="J381" s="128">
        <v>30</v>
      </c>
      <c r="K381" s="138">
        <v>40.53</v>
      </c>
      <c r="L381" s="149">
        <v>0</v>
      </c>
      <c r="M381" s="424">
        <v>22802</v>
      </c>
      <c r="N381" s="424">
        <v>1600</v>
      </c>
      <c r="O381" s="424">
        <v>14938</v>
      </c>
      <c r="P381" s="424">
        <v>700</v>
      </c>
      <c r="Q381" s="145">
        <f t="shared" si="20"/>
        <v>31551</v>
      </c>
      <c r="R381" s="140">
        <f t="shared" si="22"/>
        <v>23371</v>
      </c>
    </row>
    <row r="382" spans="1:18" s="131" customFormat="1" ht="25.5" x14ac:dyDescent="0.2">
      <c r="A382" s="132">
        <v>375</v>
      </c>
      <c r="B382" s="153" t="s">
        <v>144</v>
      </c>
      <c r="C382" s="141" t="s">
        <v>1014</v>
      </c>
      <c r="D382" s="153" t="s">
        <v>1015</v>
      </c>
      <c r="E382" s="150" t="s">
        <v>368</v>
      </c>
      <c r="F382" s="147" t="s">
        <v>377</v>
      </c>
      <c r="G382" s="128">
        <f t="shared" si="21"/>
        <v>47.027153558052433</v>
      </c>
      <c r="H382" s="128">
        <v>10.68</v>
      </c>
      <c r="I382" s="128">
        <v>25</v>
      </c>
      <c r="J382" s="128">
        <v>20.09</v>
      </c>
      <c r="K382" s="148">
        <v>60.63</v>
      </c>
      <c r="L382" s="149">
        <v>432</v>
      </c>
      <c r="M382" s="424">
        <v>24614</v>
      </c>
      <c r="N382" s="424">
        <v>1850</v>
      </c>
      <c r="O382" s="424">
        <v>14938</v>
      </c>
      <c r="P382" s="424">
        <v>700</v>
      </c>
      <c r="Q382" s="145">
        <f t="shared" si="20"/>
        <v>13727</v>
      </c>
      <c r="R382" s="140">
        <f t="shared" si="22"/>
        <v>9848</v>
      </c>
    </row>
    <row r="383" spans="1:18" s="131" customFormat="1" ht="25.5" x14ac:dyDescent="0.2">
      <c r="A383" s="132">
        <v>376</v>
      </c>
      <c r="B383" s="153" t="s">
        <v>144</v>
      </c>
      <c r="C383" s="141" t="s">
        <v>1014</v>
      </c>
      <c r="D383" s="153" t="s">
        <v>1015</v>
      </c>
      <c r="E383" s="150" t="s">
        <v>370</v>
      </c>
      <c r="F383" s="147" t="s">
        <v>396</v>
      </c>
      <c r="G383" s="128">
        <f t="shared" si="21"/>
        <v>15.759613364152132</v>
      </c>
      <c r="H383" s="128">
        <v>47.59</v>
      </c>
      <c r="I383" s="128">
        <v>25</v>
      </c>
      <c r="J383" s="128">
        <v>30</v>
      </c>
      <c r="K383" s="148">
        <v>39.74</v>
      </c>
      <c r="L383" s="149">
        <v>0</v>
      </c>
      <c r="M383" s="424">
        <v>22802</v>
      </c>
      <c r="N383" s="424">
        <v>1600</v>
      </c>
      <c r="O383" s="424">
        <v>14938</v>
      </c>
      <c r="P383" s="424">
        <v>700</v>
      </c>
      <c r="Q383" s="145">
        <f t="shared" si="20"/>
        <v>31459</v>
      </c>
      <c r="R383" s="140">
        <f t="shared" si="22"/>
        <v>23303</v>
      </c>
    </row>
    <row r="384" spans="1:18" s="131" customFormat="1" ht="25.5" x14ac:dyDescent="0.2">
      <c r="A384" s="132">
        <v>377</v>
      </c>
      <c r="B384" s="153" t="s">
        <v>144</v>
      </c>
      <c r="C384" s="141" t="s">
        <v>475</v>
      </c>
      <c r="D384" s="153" t="s">
        <v>476</v>
      </c>
      <c r="E384" s="150" t="s">
        <v>368</v>
      </c>
      <c r="F384" s="147" t="s">
        <v>377</v>
      </c>
      <c r="G384" s="128">
        <f t="shared" si="21"/>
        <v>45.659090909090907</v>
      </c>
      <c r="H384" s="128">
        <v>11</v>
      </c>
      <c r="I384" s="128">
        <v>25</v>
      </c>
      <c r="J384" s="128">
        <v>20.09</v>
      </c>
      <c r="K384" s="138">
        <v>61.84</v>
      </c>
      <c r="L384" s="149">
        <v>432</v>
      </c>
      <c r="M384" s="424">
        <v>24614</v>
      </c>
      <c r="N384" s="424">
        <v>1850</v>
      </c>
      <c r="O384" s="424">
        <v>14938</v>
      </c>
      <c r="P384" s="424">
        <v>700</v>
      </c>
      <c r="Q384" s="145">
        <f t="shared" si="20"/>
        <v>13919</v>
      </c>
      <c r="R384" s="140">
        <f t="shared" si="22"/>
        <v>9990</v>
      </c>
    </row>
    <row r="385" spans="1:18" s="131" customFormat="1" ht="25.5" x14ac:dyDescent="0.2">
      <c r="A385" s="132">
        <v>378</v>
      </c>
      <c r="B385" s="153" t="s">
        <v>144</v>
      </c>
      <c r="C385" s="141" t="s">
        <v>475</v>
      </c>
      <c r="D385" s="153" t="s">
        <v>476</v>
      </c>
      <c r="E385" s="150" t="s">
        <v>370</v>
      </c>
      <c r="F385" s="147" t="s">
        <v>396</v>
      </c>
      <c r="G385" s="128">
        <f t="shared" si="21"/>
        <v>15.625</v>
      </c>
      <c r="H385" s="128">
        <v>48</v>
      </c>
      <c r="I385" s="128">
        <v>25</v>
      </c>
      <c r="J385" s="128">
        <v>30</v>
      </c>
      <c r="K385" s="138">
        <v>40.53</v>
      </c>
      <c r="L385" s="149">
        <v>0</v>
      </c>
      <c r="M385" s="424">
        <v>22802</v>
      </c>
      <c r="N385" s="424">
        <v>1600</v>
      </c>
      <c r="O385" s="424">
        <v>14938</v>
      </c>
      <c r="P385" s="424">
        <v>700</v>
      </c>
      <c r="Q385" s="145">
        <f t="shared" si="20"/>
        <v>31551</v>
      </c>
      <c r="R385" s="140">
        <f t="shared" si="22"/>
        <v>23371</v>
      </c>
    </row>
    <row r="386" spans="1:18" s="131" customFormat="1" ht="25.5" x14ac:dyDescent="0.2">
      <c r="A386" s="132">
        <v>379</v>
      </c>
      <c r="B386" s="153" t="s">
        <v>144</v>
      </c>
      <c r="C386" s="141" t="s">
        <v>1016</v>
      </c>
      <c r="D386" s="153" t="s">
        <v>476</v>
      </c>
      <c r="E386" s="150" t="s">
        <v>368</v>
      </c>
      <c r="F386" s="147" t="s">
        <v>377</v>
      </c>
      <c r="G386" s="128">
        <f t="shared" si="21"/>
        <v>47.027153558052433</v>
      </c>
      <c r="H386" s="128">
        <v>10.68</v>
      </c>
      <c r="I386" s="128">
        <v>25</v>
      </c>
      <c r="J386" s="128">
        <v>20.09</v>
      </c>
      <c r="K386" s="148">
        <v>60.63</v>
      </c>
      <c r="L386" s="149">
        <v>432</v>
      </c>
      <c r="M386" s="424">
        <v>24614</v>
      </c>
      <c r="N386" s="424">
        <v>1850</v>
      </c>
      <c r="O386" s="424">
        <v>14938</v>
      </c>
      <c r="P386" s="424">
        <v>700</v>
      </c>
      <c r="Q386" s="145">
        <f t="shared" si="20"/>
        <v>13727</v>
      </c>
      <c r="R386" s="140">
        <f t="shared" si="22"/>
        <v>9848</v>
      </c>
    </row>
    <row r="387" spans="1:18" s="131" customFormat="1" ht="25.5" x14ac:dyDescent="0.2">
      <c r="A387" s="132">
        <v>380</v>
      </c>
      <c r="B387" s="153" t="s">
        <v>144</v>
      </c>
      <c r="C387" s="141" t="s">
        <v>1016</v>
      </c>
      <c r="D387" s="153" t="s">
        <v>476</v>
      </c>
      <c r="E387" s="150" t="s">
        <v>370</v>
      </c>
      <c r="F387" s="147" t="s">
        <v>396</v>
      </c>
      <c r="G387" s="128">
        <f t="shared" si="21"/>
        <v>15.759613364152132</v>
      </c>
      <c r="H387" s="128">
        <v>47.59</v>
      </c>
      <c r="I387" s="128">
        <v>25</v>
      </c>
      <c r="J387" s="128">
        <v>30</v>
      </c>
      <c r="K387" s="148">
        <v>39.74</v>
      </c>
      <c r="L387" s="149">
        <v>0</v>
      </c>
      <c r="M387" s="424">
        <v>22802</v>
      </c>
      <c r="N387" s="424">
        <v>1600</v>
      </c>
      <c r="O387" s="424">
        <v>14938</v>
      </c>
      <c r="P387" s="424">
        <v>700</v>
      </c>
      <c r="Q387" s="145">
        <f t="shared" si="20"/>
        <v>31459</v>
      </c>
      <c r="R387" s="140">
        <f t="shared" si="22"/>
        <v>23303</v>
      </c>
    </row>
    <row r="388" spans="1:18" s="131" customFormat="1" ht="25.5" x14ac:dyDescent="0.2">
      <c r="A388" s="132">
        <v>381</v>
      </c>
      <c r="B388" s="153" t="s">
        <v>144</v>
      </c>
      <c r="C388" s="141" t="s">
        <v>478</v>
      </c>
      <c r="D388" s="153" t="s">
        <v>477</v>
      </c>
      <c r="E388" s="150" t="s">
        <v>368</v>
      </c>
      <c r="F388" s="147" t="s">
        <v>379</v>
      </c>
      <c r="G388" s="128">
        <f>I388*J388/H388</f>
        <v>25.022095</v>
      </c>
      <c r="H388" s="128">
        <v>20</v>
      </c>
      <c r="I388" s="128">
        <v>24.91</v>
      </c>
      <c r="J388" s="128">
        <v>20.09</v>
      </c>
      <c r="K388" s="138">
        <v>61.84</v>
      </c>
      <c r="L388" s="149">
        <v>432</v>
      </c>
      <c r="M388" s="424">
        <v>24614</v>
      </c>
      <c r="N388" s="424">
        <v>1850</v>
      </c>
      <c r="O388" s="424">
        <v>14938</v>
      </c>
      <c r="P388" s="424">
        <v>700</v>
      </c>
      <c r="Q388" s="145">
        <f t="shared" si="20"/>
        <v>21662</v>
      </c>
      <c r="R388" s="140">
        <f t="shared" si="22"/>
        <v>15726</v>
      </c>
    </row>
    <row r="389" spans="1:18" s="131" customFormat="1" ht="25.5" x14ac:dyDescent="0.2">
      <c r="A389" s="132">
        <v>382</v>
      </c>
      <c r="B389" s="153" t="s">
        <v>144</v>
      </c>
      <c r="C389" s="141" t="s">
        <v>478</v>
      </c>
      <c r="D389" s="153" t="s">
        <v>477</v>
      </c>
      <c r="E389" s="150" t="s">
        <v>370</v>
      </c>
      <c r="F389" s="147" t="s">
        <v>470</v>
      </c>
      <c r="G389" s="128">
        <f>I389*J389/H389</f>
        <v>17.379069767441859</v>
      </c>
      <c r="H389" s="128">
        <v>43</v>
      </c>
      <c r="I389" s="128">
        <v>24.91</v>
      </c>
      <c r="J389" s="128">
        <v>30</v>
      </c>
      <c r="K389" s="138">
        <v>40.53</v>
      </c>
      <c r="L389" s="149">
        <v>0</v>
      </c>
      <c r="M389" s="424">
        <v>22802</v>
      </c>
      <c r="N389" s="424">
        <v>1600</v>
      </c>
      <c r="O389" s="424">
        <v>14938</v>
      </c>
      <c r="P389" s="424">
        <v>700</v>
      </c>
      <c r="Q389" s="145">
        <f t="shared" si="20"/>
        <v>28997</v>
      </c>
      <c r="R389" s="140">
        <f t="shared" si="22"/>
        <v>21479</v>
      </c>
    </row>
    <row r="390" spans="1:18" s="131" customFormat="1" ht="25.5" x14ac:dyDescent="0.2">
      <c r="A390" s="132">
        <v>383</v>
      </c>
      <c r="B390" s="153" t="s">
        <v>144</v>
      </c>
      <c r="C390" s="141" t="s">
        <v>479</v>
      </c>
      <c r="D390" s="153" t="s">
        <v>480</v>
      </c>
      <c r="E390" s="150" t="s">
        <v>368</v>
      </c>
      <c r="F390" s="147" t="s">
        <v>377</v>
      </c>
      <c r="G390" s="128">
        <f t="shared" si="21"/>
        <v>45.659090909090907</v>
      </c>
      <c r="H390" s="128">
        <v>11</v>
      </c>
      <c r="I390" s="128">
        <v>25</v>
      </c>
      <c r="J390" s="128">
        <v>20.09</v>
      </c>
      <c r="K390" s="138">
        <v>61.84</v>
      </c>
      <c r="L390" s="149">
        <v>432</v>
      </c>
      <c r="M390" s="424">
        <v>24614</v>
      </c>
      <c r="N390" s="424">
        <v>1850</v>
      </c>
      <c r="O390" s="424">
        <v>14938</v>
      </c>
      <c r="P390" s="424">
        <v>700</v>
      </c>
      <c r="Q390" s="145">
        <f t="shared" si="20"/>
        <v>13919</v>
      </c>
      <c r="R390" s="140">
        <f t="shared" si="22"/>
        <v>9990</v>
      </c>
    </row>
    <row r="391" spans="1:18" s="131" customFormat="1" ht="25.5" x14ac:dyDescent="0.2">
      <c r="A391" s="132">
        <v>384</v>
      </c>
      <c r="B391" s="153" t="s">
        <v>144</v>
      </c>
      <c r="C391" s="141" t="s">
        <v>479</v>
      </c>
      <c r="D391" s="153" t="s">
        <v>480</v>
      </c>
      <c r="E391" s="150" t="s">
        <v>370</v>
      </c>
      <c r="F391" s="147" t="s">
        <v>396</v>
      </c>
      <c r="G391" s="128">
        <f t="shared" si="21"/>
        <v>15.625</v>
      </c>
      <c r="H391" s="128">
        <v>48</v>
      </c>
      <c r="I391" s="128">
        <v>25</v>
      </c>
      <c r="J391" s="128">
        <v>30</v>
      </c>
      <c r="K391" s="138">
        <v>40.53</v>
      </c>
      <c r="L391" s="149">
        <v>0</v>
      </c>
      <c r="M391" s="424">
        <v>22802</v>
      </c>
      <c r="N391" s="424">
        <v>1600</v>
      </c>
      <c r="O391" s="424">
        <v>14938</v>
      </c>
      <c r="P391" s="424">
        <v>700</v>
      </c>
      <c r="Q391" s="145">
        <f t="shared" si="20"/>
        <v>31551</v>
      </c>
      <c r="R391" s="140">
        <f t="shared" si="22"/>
        <v>23371</v>
      </c>
    </row>
    <row r="392" spans="1:18" s="131" customFormat="1" ht="25.5" x14ac:dyDescent="0.2">
      <c r="A392" s="132">
        <v>385</v>
      </c>
      <c r="B392" s="153" t="s">
        <v>144</v>
      </c>
      <c r="C392" s="141" t="s">
        <v>1017</v>
      </c>
      <c r="D392" s="153" t="s">
        <v>1018</v>
      </c>
      <c r="E392" s="150" t="s">
        <v>368</v>
      </c>
      <c r="F392" s="147" t="s">
        <v>377</v>
      </c>
      <c r="G392" s="128">
        <f t="shared" si="21"/>
        <v>47.027153558052433</v>
      </c>
      <c r="H392" s="128">
        <v>10.68</v>
      </c>
      <c r="I392" s="128">
        <v>25</v>
      </c>
      <c r="J392" s="128">
        <v>20.09</v>
      </c>
      <c r="K392" s="148">
        <v>60.63</v>
      </c>
      <c r="L392" s="149">
        <v>432</v>
      </c>
      <c r="M392" s="424">
        <v>24614</v>
      </c>
      <c r="N392" s="424">
        <v>1850</v>
      </c>
      <c r="O392" s="424">
        <v>14938</v>
      </c>
      <c r="P392" s="424">
        <v>700</v>
      </c>
      <c r="Q392" s="145">
        <f t="shared" si="20"/>
        <v>13727</v>
      </c>
      <c r="R392" s="140">
        <f t="shared" si="22"/>
        <v>9848</v>
      </c>
    </row>
    <row r="393" spans="1:18" s="131" customFormat="1" ht="25.5" x14ac:dyDescent="0.2">
      <c r="A393" s="132">
        <v>386</v>
      </c>
      <c r="B393" s="153" t="s">
        <v>144</v>
      </c>
      <c r="C393" s="141" t="s">
        <v>1017</v>
      </c>
      <c r="D393" s="153" t="s">
        <v>1018</v>
      </c>
      <c r="E393" s="150" t="s">
        <v>370</v>
      </c>
      <c r="F393" s="147" t="s">
        <v>396</v>
      </c>
      <c r="G393" s="128">
        <f t="shared" si="21"/>
        <v>15.759613364152132</v>
      </c>
      <c r="H393" s="128">
        <v>47.59</v>
      </c>
      <c r="I393" s="128">
        <v>25</v>
      </c>
      <c r="J393" s="128">
        <v>30</v>
      </c>
      <c r="K393" s="148">
        <v>39.74</v>
      </c>
      <c r="L393" s="149">
        <v>0</v>
      </c>
      <c r="M393" s="424">
        <v>22802</v>
      </c>
      <c r="N393" s="424">
        <v>1600</v>
      </c>
      <c r="O393" s="424">
        <v>14938</v>
      </c>
      <c r="P393" s="424">
        <v>700</v>
      </c>
      <c r="Q393" s="145">
        <f t="shared" ref="Q393:Q435" si="23">SUM(R393,ROUND(R393*35%,0),L393)</f>
        <v>31459</v>
      </c>
      <c r="R393" s="140">
        <f t="shared" si="22"/>
        <v>23303</v>
      </c>
    </row>
    <row r="394" spans="1:18" s="131" customFormat="1" ht="25.5" x14ac:dyDescent="0.2">
      <c r="A394" s="132">
        <v>387</v>
      </c>
      <c r="B394" s="153" t="s">
        <v>144</v>
      </c>
      <c r="C394" s="141" t="s">
        <v>482</v>
      </c>
      <c r="D394" s="153" t="s">
        <v>481</v>
      </c>
      <c r="E394" s="150" t="s">
        <v>368</v>
      </c>
      <c r="F394" s="147" t="s">
        <v>379</v>
      </c>
      <c r="G394" s="128">
        <f>I394*J394/H394</f>
        <v>23.364945205479454</v>
      </c>
      <c r="H394" s="128">
        <v>21.9</v>
      </c>
      <c r="I394" s="128">
        <v>25.47</v>
      </c>
      <c r="J394" s="128">
        <v>20.09</v>
      </c>
      <c r="K394" s="138">
        <v>61.84</v>
      </c>
      <c r="L394" s="149">
        <v>432</v>
      </c>
      <c r="M394" s="424">
        <v>24614</v>
      </c>
      <c r="N394" s="424">
        <v>1850</v>
      </c>
      <c r="O394" s="424">
        <v>14938</v>
      </c>
      <c r="P394" s="424">
        <v>700</v>
      </c>
      <c r="Q394" s="145">
        <f t="shared" si="23"/>
        <v>22877</v>
      </c>
      <c r="R394" s="140">
        <f t="shared" si="22"/>
        <v>16626</v>
      </c>
    </row>
    <row r="395" spans="1:18" s="131" customFormat="1" ht="25.5" x14ac:dyDescent="0.2">
      <c r="A395" s="132">
        <v>388</v>
      </c>
      <c r="B395" s="153" t="s">
        <v>144</v>
      </c>
      <c r="C395" s="141" t="s">
        <v>482</v>
      </c>
      <c r="D395" s="153" t="s">
        <v>481</v>
      </c>
      <c r="E395" s="150" t="s">
        <v>370</v>
      </c>
      <c r="F395" s="147" t="s">
        <v>470</v>
      </c>
      <c r="G395" s="128">
        <f>I395*J395/H395</f>
        <v>16.610869565217389</v>
      </c>
      <c r="H395" s="128">
        <v>46</v>
      </c>
      <c r="I395" s="128">
        <v>25.47</v>
      </c>
      <c r="J395" s="128">
        <v>30</v>
      </c>
      <c r="K395" s="138">
        <v>40.53</v>
      </c>
      <c r="L395" s="149">
        <v>0</v>
      </c>
      <c r="M395" s="424">
        <v>22802</v>
      </c>
      <c r="N395" s="424">
        <v>1600</v>
      </c>
      <c r="O395" s="424">
        <v>14938</v>
      </c>
      <c r="P395" s="424">
        <v>700</v>
      </c>
      <c r="Q395" s="145">
        <f t="shared" si="23"/>
        <v>30050</v>
      </c>
      <c r="R395" s="140">
        <f t="shared" si="22"/>
        <v>22259</v>
      </c>
    </row>
    <row r="396" spans="1:18" s="131" customFormat="1" ht="25.5" x14ac:dyDescent="0.2">
      <c r="A396" s="132">
        <v>389</v>
      </c>
      <c r="B396" s="153" t="s">
        <v>144</v>
      </c>
      <c r="C396" s="141" t="s">
        <v>902</v>
      </c>
      <c r="D396" s="153" t="s">
        <v>483</v>
      </c>
      <c r="E396" s="150" t="s">
        <v>368</v>
      </c>
      <c r="F396" s="147" t="s">
        <v>379</v>
      </c>
      <c r="G396" s="128">
        <f t="shared" ref="G396:G401" si="24">I396*J396/H396</f>
        <v>24.204819277108438</v>
      </c>
      <c r="H396" s="128">
        <v>24.9</v>
      </c>
      <c r="I396" s="128">
        <v>30</v>
      </c>
      <c r="J396" s="128">
        <v>20.09</v>
      </c>
      <c r="K396" s="138">
        <v>61.84</v>
      </c>
      <c r="L396" s="149">
        <v>432</v>
      </c>
      <c r="M396" s="424">
        <v>24614</v>
      </c>
      <c r="N396" s="424">
        <v>1850</v>
      </c>
      <c r="O396" s="424">
        <v>14938</v>
      </c>
      <c r="P396" s="424">
        <v>700</v>
      </c>
      <c r="Q396" s="145">
        <f t="shared" si="23"/>
        <v>22241</v>
      </c>
      <c r="R396" s="140">
        <f t="shared" si="22"/>
        <v>16155</v>
      </c>
    </row>
    <row r="397" spans="1:18" s="131" customFormat="1" ht="25.5" x14ac:dyDescent="0.2">
      <c r="A397" s="132">
        <v>390</v>
      </c>
      <c r="B397" s="153" t="s">
        <v>144</v>
      </c>
      <c r="C397" s="141" t="s">
        <v>902</v>
      </c>
      <c r="D397" s="153" t="s">
        <v>483</v>
      </c>
      <c r="E397" s="150" t="s">
        <v>370</v>
      </c>
      <c r="F397" s="147" t="s">
        <v>421</v>
      </c>
      <c r="G397" s="128">
        <f t="shared" si="24"/>
        <v>26.139994191112404</v>
      </c>
      <c r="H397" s="128">
        <v>34.43</v>
      </c>
      <c r="I397" s="128">
        <v>30</v>
      </c>
      <c r="J397" s="128">
        <v>30</v>
      </c>
      <c r="K397" s="138">
        <v>40.53</v>
      </c>
      <c r="L397" s="149">
        <v>0</v>
      </c>
      <c r="M397" s="424">
        <v>22802</v>
      </c>
      <c r="N397" s="424">
        <v>1600</v>
      </c>
      <c r="O397" s="424">
        <v>14938</v>
      </c>
      <c r="P397" s="424">
        <v>700</v>
      </c>
      <c r="Q397" s="145">
        <f t="shared" si="23"/>
        <v>21373</v>
      </c>
      <c r="R397" s="140">
        <f t="shared" si="22"/>
        <v>15832</v>
      </c>
    </row>
    <row r="398" spans="1:18" s="131" customFormat="1" ht="25.5" x14ac:dyDescent="0.2">
      <c r="A398" s="132">
        <v>391</v>
      </c>
      <c r="B398" s="153" t="s">
        <v>144</v>
      </c>
      <c r="C398" s="141" t="s">
        <v>484</v>
      </c>
      <c r="D398" s="153" t="s">
        <v>485</v>
      </c>
      <c r="E398" s="150" t="s">
        <v>368</v>
      </c>
      <c r="F398" s="147" t="s">
        <v>377</v>
      </c>
      <c r="G398" s="128">
        <f t="shared" si="24"/>
        <v>45.659090909090907</v>
      </c>
      <c r="H398" s="128">
        <v>11</v>
      </c>
      <c r="I398" s="128">
        <v>25</v>
      </c>
      <c r="J398" s="128">
        <v>20.09</v>
      </c>
      <c r="K398" s="138">
        <v>61.84</v>
      </c>
      <c r="L398" s="149">
        <v>432</v>
      </c>
      <c r="M398" s="424">
        <v>24614</v>
      </c>
      <c r="N398" s="424">
        <v>1850</v>
      </c>
      <c r="O398" s="424">
        <v>14938</v>
      </c>
      <c r="P398" s="424">
        <v>700</v>
      </c>
      <c r="Q398" s="145">
        <f t="shared" si="23"/>
        <v>13919</v>
      </c>
      <c r="R398" s="140">
        <f t="shared" si="22"/>
        <v>9990</v>
      </c>
    </row>
    <row r="399" spans="1:18" s="131" customFormat="1" ht="25.5" x14ac:dyDescent="0.2">
      <c r="A399" s="132">
        <v>392</v>
      </c>
      <c r="B399" s="153" t="s">
        <v>144</v>
      </c>
      <c r="C399" s="141" t="s">
        <v>484</v>
      </c>
      <c r="D399" s="153" t="s">
        <v>485</v>
      </c>
      <c r="E399" s="150" t="s">
        <v>370</v>
      </c>
      <c r="F399" s="147" t="s">
        <v>396</v>
      </c>
      <c r="G399" s="128">
        <f t="shared" si="24"/>
        <v>15.625</v>
      </c>
      <c r="H399" s="128">
        <v>48</v>
      </c>
      <c r="I399" s="128">
        <v>25</v>
      </c>
      <c r="J399" s="128">
        <v>30</v>
      </c>
      <c r="K399" s="138">
        <v>40.53</v>
      </c>
      <c r="L399" s="149">
        <v>0</v>
      </c>
      <c r="M399" s="424">
        <v>22802</v>
      </c>
      <c r="N399" s="424">
        <v>1600</v>
      </c>
      <c r="O399" s="424">
        <v>14938</v>
      </c>
      <c r="P399" s="424">
        <v>700</v>
      </c>
      <c r="Q399" s="145">
        <f t="shared" si="23"/>
        <v>31551</v>
      </c>
      <c r="R399" s="140">
        <f t="shared" si="22"/>
        <v>23371</v>
      </c>
    </row>
    <row r="400" spans="1:18" s="131" customFormat="1" ht="25.5" x14ac:dyDescent="0.2">
      <c r="A400" s="132">
        <v>393</v>
      </c>
      <c r="B400" s="153" t="s">
        <v>144</v>
      </c>
      <c r="C400" s="141" t="s">
        <v>1019</v>
      </c>
      <c r="D400" s="153" t="s">
        <v>485</v>
      </c>
      <c r="E400" s="150" t="s">
        <v>368</v>
      </c>
      <c r="F400" s="147" t="s">
        <v>377</v>
      </c>
      <c r="G400" s="128">
        <f t="shared" si="24"/>
        <v>42.563559322033896</v>
      </c>
      <c r="H400" s="128">
        <v>11.8</v>
      </c>
      <c r="I400" s="128">
        <v>25</v>
      </c>
      <c r="J400" s="128">
        <v>20.09</v>
      </c>
      <c r="K400" s="148">
        <v>60.63</v>
      </c>
      <c r="L400" s="149">
        <v>432</v>
      </c>
      <c r="M400" s="424">
        <v>24614</v>
      </c>
      <c r="N400" s="424">
        <v>1850</v>
      </c>
      <c r="O400" s="424">
        <v>14938</v>
      </c>
      <c r="P400" s="424">
        <v>700</v>
      </c>
      <c r="Q400" s="145">
        <f t="shared" si="23"/>
        <v>14683</v>
      </c>
      <c r="R400" s="140">
        <f t="shared" si="22"/>
        <v>10556</v>
      </c>
    </row>
    <row r="401" spans="1:18" s="131" customFormat="1" ht="25.5" x14ac:dyDescent="0.2">
      <c r="A401" s="132">
        <v>394</v>
      </c>
      <c r="B401" s="153" t="s">
        <v>144</v>
      </c>
      <c r="C401" s="141" t="s">
        <v>1019</v>
      </c>
      <c r="D401" s="153" t="s">
        <v>485</v>
      </c>
      <c r="E401" s="150" t="s">
        <v>370</v>
      </c>
      <c r="F401" s="147" t="s">
        <v>396</v>
      </c>
      <c r="G401" s="128">
        <f t="shared" si="24"/>
        <v>15.759613364152132</v>
      </c>
      <c r="H401" s="128">
        <v>47.59</v>
      </c>
      <c r="I401" s="128">
        <v>25</v>
      </c>
      <c r="J401" s="128">
        <v>30</v>
      </c>
      <c r="K401" s="148">
        <v>39.74</v>
      </c>
      <c r="L401" s="149">
        <v>0</v>
      </c>
      <c r="M401" s="424">
        <v>22802</v>
      </c>
      <c r="N401" s="424">
        <v>1600</v>
      </c>
      <c r="O401" s="424">
        <v>14938</v>
      </c>
      <c r="P401" s="424">
        <v>700</v>
      </c>
      <c r="Q401" s="145">
        <f t="shared" si="23"/>
        <v>31459</v>
      </c>
      <c r="R401" s="140">
        <f t="shared" si="22"/>
        <v>23303</v>
      </c>
    </row>
    <row r="402" spans="1:18" s="131" customFormat="1" ht="25.5" x14ac:dyDescent="0.2">
      <c r="A402" s="132">
        <v>395</v>
      </c>
      <c r="B402" s="153" t="s">
        <v>144</v>
      </c>
      <c r="C402" s="141" t="s">
        <v>486</v>
      </c>
      <c r="D402" s="153" t="s">
        <v>487</v>
      </c>
      <c r="E402" s="150" t="s">
        <v>368</v>
      </c>
      <c r="F402" s="147" t="s">
        <v>379</v>
      </c>
      <c r="G402" s="128">
        <f>I402*J402/H402</f>
        <v>21.116432314410481</v>
      </c>
      <c r="H402" s="128">
        <v>22.9</v>
      </c>
      <c r="I402" s="128">
        <v>24.07</v>
      </c>
      <c r="J402" s="128">
        <v>20.09</v>
      </c>
      <c r="K402" s="138">
        <v>61.84</v>
      </c>
      <c r="L402" s="149">
        <v>432</v>
      </c>
      <c r="M402" s="424">
        <v>24614</v>
      </c>
      <c r="N402" s="424">
        <v>1850</v>
      </c>
      <c r="O402" s="424">
        <v>14938</v>
      </c>
      <c r="P402" s="424">
        <v>700</v>
      </c>
      <c r="Q402" s="145">
        <f t="shared" si="23"/>
        <v>24831</v>
      </c>
      <c r="R402" s="140">
        <f t="shared" si="22"/>
        <v>18073</v>
      </c>
    </row>
    <row r="403" spans="1:18" s="131" customFormat="1" ht="25.5" x14ac:dyDescent="0.2">
      <c r="A403" s="132">
        <v>396</v>
      </c>
      <c r="B403" s="153" t="s">
        <v>144</v>
      </c>
      <c r="C403" s="141" t="s">
        <v>486</v>
      </c>
      <c r="D403" s="153" t="s">
        <v>487</v>
      </c>
      <c r="E403" s="150" t="s">
        <v>370</v>
      </c>
      <c r="F403" s="147" t="s">
        <v>421</v>
      </c>
      <c r="G403" s="128">
        <f>I403*J403/H403</f>
        <v>20.0194067091766</v>
      </c>
      <c r="H403" s="128">
        <v>36.07</v>
      </c>
      <c r="I403" s="128">
        <v>24.07</v>
      </c>
      <c r="J403" s="128">
        <v>30</v>
      </c>
      <c r="K403" s="138">
        <v>40.53</v>
      </c>
      <c r="L403" s="149">
        <v>0</v>
      </c>
      <c r="M403" s="424">
        <v>22802</v>
      </c>
      <c r="N403" s="424">
        <v>1600</v>
      </c>
      <c r="O403" s="424">
        <v>14938</v>
      </c>
      <c r="P403" s="424">
        <v>700</v>
      </c>
      <c r="Q403" s="145">
        <f t="shared" si="23"/>
        <v>25997</v>
      </c>
      <c r="R403" s="140">
        <f t="shared" si="22"/>
        <v>19257</v>
      </c>
    </row>
    <row r="404" spans="1:18" s="131" customFormat="1" ht="25.5" x14ac:dyDescent="0.2">
      <c r="A404" s="132">
        <v>397</v>
      </c>
      <c r="B404" s="153" t="s">
        <v>144</v>
      </c>
      <c r="C404" s="141" t="s">
        <v>488</v>
      </c>
      <c r="D404" s="153" t="s">
        <v>489</v>
      </c>
      <c r="E404" s="150" t="s">
        <v>368</v>
      </c>
      <c r="F404" s="147" t="s">
        <v>377</v>
      </c>
      <c r="G404" s="128">
        <f t="shared" ref="G404:G443" si="25">I404*J404/H404</f>
        <v>45.659090909090907</v>
      </c>
      <c r="H404" s="128">
        <v>11</v>
      </c>
      <c r="I404" s="128">
        <v>25</v>
      </c>
      <c r="J404" s="128">
        <v>20.09</v>
      </c>
      <c r="K404" s="138">
        <v>61.84</v>
      </c>
      <c r="L404" s="149">
        <v>432</v>
      </c>
      <c r="M404" s="424">
        <v>24614</v>
      </c>
      <c r="N404" s="424">
        <v>1850</v>
      </c>
      <c r="O404" s="424">
        <v>14938</v>
      </c>
      <c r="P404" s="424">
        <v>700</v>
      </c>
      <c r="Q404" s="145">
        <f t="shared" si="23"/>
        <v>13919</v>
      </c>
      <c r="R404" s="140">
        <f t="shared" si="22"/>
        <v>9990</v>
      </c>
    </row>
    <row r="405" spans="1:18" s="131" customFormat="1" ht="25.5" x14ac:dyDescent="0.2">
      <c r="A405" s="132">
        <v>398</v>
      </c>
      <c r="B405" s="153" t="s">
        <v>144</v>
      </c>
      <c r="C405" s="141" t="s">
        <v>488</v>
      </c>
      <c r="D405" s="153" t="s">
        <v>489</v>
      </c>
      <c r="E405" s="150" t="s">
        <v>370</v>
      </c>
      <c r="F405" s="147" t="s">
        <v>396</v>
      </c>
      <c r="G405" s="128">
        <f t="shared" si="25"/>
        <v>15.625</v>
      </c>
      <c r="H405" s="128">
        <v>48</v>
      </c>
      <c r="I405" s="128">
        <v>25</v>
      </c>
      <c r="J405" s="128">
        <v>30</v>
      </c>
      <c r="K405" s="138">
        <v>40.53</v>
      </c>
      <c r="L405" s="149">
        <v>0</v>
      </c>
      <c r="M405" s="424">
        <v>22802</v>
      </c>
      <c r="N405" s="424">
        <v>1600</v>
      </c>
      <c r="O405" s="424">
        <v>14938</v>
      </c>
      <c r="P405" s="424">
        <v>700</v>
      </c>
      <c r="Q405" s="145">
        <f t="shared" si="23"/>
        <v>31551</v>
      </c>
      <c r="R405" s="140">
        <f t="shared" si="22"/>
        <v>23371</v>
      </c>
    </row>
    <row r="406" spans="1:18" s="131" customFormat="1" ht="25.5" x14ac:dyDescent="0.2">
      <c r="A406" s="132">
        <v>399</v>
      </c>
      <c r="B406" s="153" t="s">
        <v>144</v>
      </c>
      <c r="C406" s="141" t="s">
        <v>1020</v>
      </c>
      <c r="D406" s="153" t="s">
        <v>489</v>
      </c>
      <c r="E406" s="150" t="s">
        <v>368</v>
      </c>
      <c r="F406" s="147" t="s">
        <v>377</v>
      </c>
      <c r="G406" s="128">
        <f t="shared" si="25"/>
        <v>47.027153558052433</v>
      </c>
      <c r="H406" s="128">
        <v>10.68</v>
      </c>
      <c r="I406" s="128">
        <v>25</v>
      </c>
      <c r="J406" s="128">
        <v>20.09</v>
      </c>
      <c r="K406" s="148">
        <v>60.63</v>
      </c>
      <c r="L406" s="149">
        <v>432</v>
      </c>
      <c r="M406" s="424">
        <v>24614</v>
      </c>
      <c r="N406" s="424">
        <v>1850</v>
      </c>
      <c r="O406" s="424">
        <v>14938</v>
      </c>
      <c r="P406" s="424">
        <v>700</v>
      </c>
      <c r="Q406" s="145">
        <f t="shared" si="23"/>
        <v>13727</v>
      </c>
      <c r="R406" s="140">
        <f t="shared" si="22"/>
        <v>9848</v>
      </c>
    </row>
    <row r="407" spans="1:18" s="131" customFormat="1" ht="25.5" x14ac:dyDescent="0.2">
      <c r="A407" s="132">
        <v>400</v>
      </c>
      <c r="B407" s="153" t="s">
        <v>144</v>
      </c>
      <c r="C407" s="141" t="s">
        <v>1020</v>
      </c>
      <c r="D407" s="153" t="s">
        <v>489</v>
      </c>
      <c r="E407" s="150" t="s">
        <v>370</v>
      </c>
      <c r="F407" s="147" t="s">
        <v>396</v>
      </c>
      <c r="G407" s="128">
        <f t="shared" si="25"/>
        <v>15.759613364152132</v>
      </c>
      <c r="H407" s="128">
        <v>47.59</v>
      </c>
      <c r="I407" s="128">
        <v>25</v>
      </c>
      <c r="J407" s="128">
        <v>30</v>
      </c>
      <c r="K407" s="148">
        <v>39.74</v>
      </c>
      <c r="L407" s="149">
        <v>0</v>
      </c>
      <c r="M407" s="424">
        <v>22802</v>
      </c>
      <c r="N407" s="424">
        <v>1600</v>
      </c>
      <c r="O407" s="424">
        <v>14938</v>
      </c>
      <c r="P407" s="424">
        <v>700</v>
      </c>
      <c r="Q407" s="145">
        <f t="shared" si="23"/>
        <v>31459</v>
      </c>
      <c r="R407" s="140">
        <f t="shared" si="22"/>
        <v>23303</v>
      </c>
    </row>
    <row r="408" spans="1:18" s="131" customFormat="1" ht="25.5" x14ac:dyDescent="0.2">
      <c r="A408" s="418">
        <v>401</v>
      </c>
      <c r="B408" s="153" t="s">
        <v>144</v>
      </c>
      <c r="C408" s="141" t="s">
        <v>491</v>
      </c>
      <c r="D408" s="153" t="s">
        <v>490</v>
      </c>
      <c r="E408" s="150" t="s">
        <v>368</v>
      </c>
      <c r="F408" s="147" t="s">
        <v>379</v>
      </c>
      <c r="G408" s="128">
        <f>I408*J408/H408</f>
        <v>22.805360730593609</v>
      </c>
      <c r="H408" s="128">
        <v>21.9</v>
      </c>
      <c r="I408" s="128">
        <v>24.86</v>
      </c>
      <c r="J408" s="128">
        <v>20.09</v>
      </c>
      <c r="K408" s="138">
        <v>61.84</v>
      </c>
      <c r="L408" s="149">
        <v>432</v>
      </c>
      <c r="M408" s="424">
        <v>24614</v>
      </c>
      <c r="N408" s="424">
        <v>1850</v>
      </c>
      <c r="O408" s="424">
        <v>14938</v>
      </c>
      <c r="P408" s="424">
        <v>700</v>
      </c>
      <c r="Q408" s="145">
        <f t="shared" si="23"/>
        <v>23328</v>
      </c>
      <c r="R408" s="140">
        <f t="shared" si="22"/>
        <v>16960</v>
      </c>
    </row>
    <row r="409" spans="1:18" s="131" customFormat="1" ht="25.5" x14ac:dyDescent="0.2">
      <c r="A409" s="132">
        <v>402</v>
      </c>
      <c r="B409" s="153" t="s">
        <v>144</v>
      </c>
      <c r="C409" s="141" t="s">
        <v>491</v>
      </c>
      <c r="D409" s="153" t="s">
        <v>490</v>
      </c>
      <c r="E409" s="150" t="s">
        <v>370</v>
      </c>
      <c r="F409" s="147" t="s">
        <v>470</v>
      </c>
      <c r="G409" s="128">
        <f>I409*J409/H409</f>
        <v>16.213043478260868</v>
      </c>
      <c r="H409" s="128">
        <v>46</v>
      </c>
      <c r="I409" s="128">
        <v>24.86</v>
      </c>
      <c r="J409" s="128">
        <v>30</v>
      </c>
      <c r="K409" s="138">
        <v>40.53</v>
      </c>
      <c r="L409" s="149">
        <v>0</v>
      </c>
      <c r="M409" s="424">
        <v>22802</v>
      </c>
      <c r="N409" s="424">
        <v>1600</v>
      </c>
      <c r="O409" s="424">
        <v>14938</v>
      </c>
      <c r="P409" s="424">
        <v>700</v>
      </c>
      <c r="Q409" s="145">
        <f t="shared" si="23"/>
        <v>30633</v>
      </c>
      <c r="R409" s="140">
        <f t="shared" si="22"/>
        <v>22691</v>
      </c>
    </row>
    <row r="410" spans="1:18" s="131" customFormat="1" ht="25.5" x14ac:dyDescent="0.2">
      <c r="A410" s="132">
        <v>403</v>
      </c>
      <c r="B410" s="153" t="s">
        <v>144</v>
      </c>
      <c r="C410" s="141" t="s">
        <v>903</v>
      </c>
      <c r="D410" s="153" t="s">
        <v>492</v>
      </c>
      <c r="E410" s="150" t="s">
        <v>368</v>
      </c>
      <c r="F410" s="147" t="s">
        <v>450</v>
      </c>
      <c r="G410" s="128">
        <f t="shared" si="25"/>
        <v>23.026999617298127</v>
      </c>
      <c r="H410" s="128">
        <v>26.13</v>
      </c>
      <c r="I410" s="128">
        <v>29.95</v>
      </c>
      <c r="J410" s="128">
        <v>20.09</v>
      </c>
      <c r="K410" s="138">
        <v>61.84</v>
      </c>
      <c r="L410" s="149">
        <v>432</v>
      </c>
      <c r="M410" s="424">
        <v>24614</v>
      </c>
      <c r="N410" s="424">
        <v>1850</v>
      </c>
      <c r="O410" s="424">
        <v>14938</v>
      </c>
      <c r="P410" s="424">
        <v>700</v>
      </c>
      <c r="Q410" s="145">
        <f t="shared" si="23"/>
        <v>23147</v>
      </c>
      <c r="R410" s="140">
        <f t="shared" si="22"/>
        <v>16826</v>
      </c>
    </row>
    <row r="411" spans="1:18" s="131" customFormat="1" ht="25.5" x14ac:dyDescent="0.2">
      <c r="A411" s="132">
        <v>404</v>
      </c>
      <c r="B411" s="153" t="s">
        <v>144</v>
      </c>
      <c r="C411" s="141" t="s">
        <v>903</v>
      </c>
      <c r="D411" s="153" t="s">
        <v>492</v>
      </c>
      <c r="E411" s="150" t="s">
        <v>370</v>
      </c>
      <c r="F411" s="147" t="s">
        <v>493</v>
      </c>
      <c r="G411" s="128">
        <f t="shared" si="25"/>
        <v>29.653465346534652</v>
      </c>
      <c r="H411" s="128">
        <v>30.3</v>
      </c>
      <c r="I411" s="128">
        <v>29.95</v>
      </c>
      <c r="J411" s="128">
        <v>30</v>
      </c>
      <c r="K411" s="138">
        <v>62.83</v>
      </c>
      <c r="L411" s="149">
        <v>0</v>
      </c>
      <c r="M411" s="424">
        <v>22802</v>
      </c>
      <c r="N411" s="424">
        <v>1600</v>
      </c>
      <c r="O411" s="424">
        <v>14938</v>
      </c>
      <c r="P411" s="424">
        <v>700</v>
      </c>
      <c r="Q411" s="145">
        <f t="shared" si="23"/>
        <v>17364</v>
      </c>
      <c r="R411" s="140">
        <f t="shared" si="22"/>
        <v>12862</v>
      </c>
    </row>
    <row r="412" spans="1:18" s="131" customFormat="1" ht="25.5" x14ac:dyDescent="0.2">
      <c r="A412" s="132">
        <v>405</v>
      </c>
      <c r="B412" s="153" t="s">
        <v>144</v>
      </c>
      <c r="C412" s="141" t="s">
        <v>494</v>
      </c>
      <c r="D412" s="153" t="s">
        <v>495</v>
      </c>
      <c r="E412" s="150" t="s">
        <v>368</v>
      </c>
      <c r="F412" s="147"/>
      <c r="G412" s="128">
        <f>I412*J412/H412</f>
        <v>23.281330143540671</v>
      </c>
      <c r="H412" s="128">
        <v>20.9</v>
      </c>
      <c r="I412" s="128">
        <v>24.22</v>
      </c>
      <c r="J412" s="128">
        <v>20.09</v>
      </c>
      <c r="K412" s="138">
        <v>61.84</v>
      </c>
      <c r="L412" s="149">
        <v>432</v>
      </c>
      <c r="M412" s="424">
        <v>24614</v>
      </c>
      <c r="N412" s="424">
        <v>1850</v>
      </c>
      <c r="O412" s="424">
        <v>14938</v>
      </c>
      <c r="P412" s="424">
        <v>700</v>
      </c>
      <c r="Q412" s="145">
        <f t="shared" si="23"/>
        <v>22943</v>
      </c>
      <c r="R412" s="140">
        <f t="shared" si="22"/>
        <v>16675</v>
      </c>
    </row>
    <row r="413" spans="1:18" s="131" customFormat="1" ht="25.5" x14ac:dyDescent="0.2">
      <c r="A413" s="132">
        <v>406</v>
      </c>
      <c r="B413" s="153" t="s">
        <v>144</v>
      </c>
      <c r="C413" s="141" t="s">
        <v>494</v>
      </c>
      <c r="D413" s="153" t="s">
        <v>495</v>
      </c>
      <c r="E413" s="150" t="s">
        <v>370</v>
      </c>
      <c r="F413" s="147"/>
      <c r="G413" s="128">
        <f>I413*J413/H413</f>
        <v>19.262990455991513</v>
      </c>
      <c r="H413" s="128">
        <v>37.72</v>
      </c>
      <c r="I413" s="128">
        <v>24.22</v>
      </c>
      <c r="J413" s="128">
        <v>30</v>
      </c>
      <c r="K413" s="138">
        <v>40.53</v>
      </c>
      <c r="L413" s="149">
        <v>0</v>
      </c>
      <c r="M413" s="424">
        <v>22802</v>
      </c>
      <c r="N413" s="424">
        <v>1600</v>
      </c>
      <c r="O413" s="424">
        <v>14938</v>
      </c>
      <c r="P413" s="424">
        <v>700</v>
      </c>
      <c r="Q413" s="145">
        <f t="shared" si="23"/>
        <v>26772</v>
      </c>
      <c r="R413" s="140">
        <f t="shared" si="22"/>
        <v>19831</v>
      </c>
    </row>
    <row r="414" spans="1:18" s="131" customFormat="1" ht="51" x14ac:dyDescent="0.2">
      <c r="A414" s="132">
        <v>407</v>
      </c>
      <c r="B414" s="153" t="s">
        <v>144</v>
      </c>
      <c r="C414" s="141" t="s">
        <v>498</v>
      </c>
      <c r="D414" s="153" t="s">
        <v>499</v>
      </c>
      <c r="E414" s="150" t="s">
        <v>368</v>
      </c>
      <c r="F414" s="147" t="s">
        <v>405</v>
      </c>
      <c r="G414" s="128">
        <f t="shared" si="25"/>
        <v>13.393333333333334</v>
      </c>
      <c r="H414" s="128">
        <v>33</v>
      </c>
      <c r="I414" s="128">
        <v>22</v>
      </c>
      <c r="J414" s="128">
        <v>20.09</v>
      </c>
      <c r="K414" s="138">
        <v>61.84</v>
      </c>
      <c r="L414" s="149">
        <v>432</v>
      </c>
      <c r="M414" s="424">
        <v>24614</v>
      </c>
      <c r="N414" s="424">
        <v>1850</v>
      </c>
      <c r="O414" s="424">
        <v>14938</v>
      </c>
      <c r="P414" s="424">
        <v>700</v>
      </c>
      <c r="Q414" s="145">
        <f t="shared" si="23"/>
        <v>36538</v>
      </c>
      <c r="R414" s="140">
        <f t="shared" si="22"/>
        <v>26745</v>
      </c>
    </row>
    <row r="415" spans="1:18" s="131" customFormat="1" ht="51" x14ac:dyDescent="0.2">
      <c r="A415" s="132">
        <v>408</v>
      </c>
      <c r="B415" s="153" t="s">
        <v>144</v>
      </c>
      <c r="C415" s="141" t="s">
        <v>498</v>
      </c>
      <c r="D415" s="153" t="s">
        <v>499</v>
      </c>
      <c r="E415" s="150" t="s">
        <v>370</v>
      </c>
      <c r="F415" s="147" t="s">
        <v>406</v>
      </c>
      <c r="G415" s="128">
        <f t="shared" si="25"/>
        <v>25.384615384615383</v>
      </c>
      <c r="H415" s="128">
        <v>26</v>
      </c>
      <c r="I415" s="128">
        <v>22</v>
      </c>
      <c r="J415" s="128">
        <v>30</v>
      </c>
      <c r="K415" s="138">
        <v>40.53</v>
      </c>
      <c r="L415" s="149">
        <v>0</v>
      </c>
      <c r="M415" s="424">
        <v>22802</v>
      </c>
      <c r="N415" s="424">
        <v>1600</v>
      </c>
      <c r="O415" s="424">
        <v>14938</v>
      </c>
      <c r="P415" s="424">
        <v>700</v>
      </c>
      <c r="Q415" s="145">
        <f t="shared" si="23"/>
        <v>21824</v>
      </c>
      <c r="R415" s="140">
        <f t="shared" si="22"/>
        <v>16166</v>
      </c>
    </row>
    <row r="416" spans="1:18" s="131" customFormat="1" ht="25.5" x14ac:dyDescent="0.2">
      <c r="A416" s="132">
        <v>409</v>
      </c>
      <c r="B416" s="153" t="s">
        <v>144</v>
      </c>
      <c r="C416" s="141" t="s">
        <v>496</v>
      </c>
      <c r="D416" s="153" t="s">
        <v>497</v>
      </c>
      <c r="E416" s="150" t="s">
        <v>368</v>
      </c>
      <c r="F416" s="147" t="s">
        <v>405</v>
      </c>
      <c r="G416" s="128">
        <f t="shared" si="25"/>
        <v>20.001040590405903</v>
      </c>
      <c r="H416" s="128">
        <v>27.1</v>
      </c>
      <c r="I416" s="128">
        <v>26.98</v>
      </c>
      <c r="J416" s="128">
        <v>20.09</v>
      </c>
      <c r="K416" s="138">
        <v>61.84</v>
      </c>
      <c r="L416" s="149">
        <v>432</v>
      </c>
      <c r="M416" s="424">
        <v>24614</v>
      </c>
      <c r="N416" s="424">
        <v>1850</v>
      </c>
      <c r="O416" s="424">
        <v>14938</v>
      </c>
      <c r="P416" s="424">
        <v>700</v>
      </c>
      <c r="Q416" s="145">
        <f t="shared" si="23"/>
        <v>25963</v>
      </c>
      <c r="R416" s="140">
        <f t="shared" si="22"/>
        <v>18912</v>
      </c>
    </row>
    <row r="417" spans="1:18" s="131" customFormat="1" ht="25.5" x14ac:dyDescent="0.2">
      <c r="A417" s="132">
        <v>410</v>
      </c>
      <c r="B417" s="153" t="s">
        <v>144</v>
      </c>
      <c r="C417" s="141" t="s">
        <v>496</v>
      </c>
      <c r="D417" s="150" t="s">
        <v>497</v>
      </c>
      <c r="E417" s="159" t="s">
        <v>397</v>
      </c>
      <c r="F417" s="147" t="s">
        <v>406</v>
      </c>
      <c r="G417" s="128">
        <f t="shared" si="25"/>
        <v>33.322354878550847</v>
      </c>
      <c r="H417" s="128">
        <v>24.29</v>
      </c>
      <c r="I417" s="128">
        <v>26.98</v>
      </c>
      <c r="J417" s="128">
        <v>30</v>
      </c>
      <c r="K417" s="138">
        <v>40.53</v>
      </c>
      <c r="L417" s="149">
        <v>0</v>
      </c>
      <c r="M417" s="424">
        <v>22802</v>
      </c>
      <c r="N417" s="424">
        <v>1600</v>
      </c>
      <c r="O417" s="424">
        <v>14938</v>
      </c>
      <c r="P417" s="424">
        <v>700</v>
      </c>
      <c r="Q417" s="145">
        <f t="shared" si="23"/>
        <v>18114</v>
      </c>
      <c r="R417" s="140">
        <f t="shared" si="22"/>
        <v>13418</v>
      </c>
    </row>
    <row r="418" spans="1:18" s="131" customFormat="1" ht="51" x14ac:dyDescent="0.2">
      <c r="A418" s="132">
        <v>411</v>
      </c>
      <c r="B418" s="153" t="s">
        <v>144</v>
      </c>
      <c r="C418" s="141" t="s">
        <v>1021</v>
      </c>
      <c r="D418" s="153" t="s">
        <v>1022</v>
      </c>
      <c r="E418" s="150" t="s">
        <v>368</v>
      </c>
      <c r="F418" s="147" t="s">
        <v>405</v>
      </c>
      <c r="G418" s="128">
        <f t="shared" si="25"/>
        <v>15.171324289405684</v>
      </c>
      <c r="H418" s="128">
        <v>30.96</v>
      </c>
      <c r="I418" s="128">
        <v>23.38</v>
      </c>
      <c r="J418" s="128">
        <v>20.09</v>
      </c>
      <c r="K418" s="148">
        <v>60.63</v>
      </c>
      <c r="L418" s="149">
        <v>432</v>
      </c>
      <c r="M418" s="424">
        <v>24614</v>
      </c>
      <c r="N418" s="424">
        <v>1850</v>
      </c>
      <c r="O418" s="424">
        <v>14938</v>
      </c>
      <c r="P418" s="424">
        <v>700</v>
      </c>
      <c r="Q418" s="145">
        <f t="shared" si="23"/>
        <v>32868</v>
      </c>
      <c r="R418" s="140">
        <f t="shared" si="22"/>
        <v>24027</v>
      </c>
    </row>
    <row r="419" spans="1:18" s="131" customFormat="1" ht="51" x14ac:dyDescent="0.2">
      <c r="A419" s="132">
        <v>412</v>
      </c>
      <c r="B419" s="153" t="s">
        <v>144</v>
      </c>
      <c r="C419" s="141" t="s">
        <v>1021</v>
      </c>
      <c r="D419" s="153" t="s">
        <v>1022</v>
      </c>
      <c r="E419" s="150" t="s">
        <v>370</v>
      </c>
      <c r="F419" s="147" t="s">
        <v>406</v>
      </c>
      <c r="G419" s="128">
        <f t="shared" si="25"/>
        <v>26.669201520912544</v>
      </c>
      <c r="H419" s="128">
        <v>26.3</v>
      </c>
      <c r="I419" s="128">
        <v>23.38</v>
      </c>
      <c r="J419" s="128">
        <v>30</v>
      </c>
      <c r="K419" s="148">
        <v>39.74</v>
      </c>
      <c r="L419" s="149">
        <v>0</v>
      </c>
      <c r="M419" s="424">
        <v>22802</v>
      </c>
      <c r="N419" s="424">
        <v>1600</v>
      </c>
      <c r="O419" s="424">
        <v>14938</v>
      </c>
      <c r="P419" s="424">
        <v>700</v>
      </c>
      <c r="Q419" s="145">
        <f t="shared" si="23"/>
        <v>21198</v>
      </c>
      <c r="R419" s="140">
        <f t="shared" si="22"/>
        <v>15702</v>
      </c>
    </row>
    <row r="420" spans="1:18" s="131" customFormat="1" ht="25.5" x14ac:dyDescent="0.2">
      <c r="A420" s="132">
        <v>413</v>
      </c>
      <c r="B420" s="153" t="s">
        <v>144</v>
      </c>
      <c r="C420" s="141" t="s">
        <v>500</v>
      </c>
      <c r="D420" s="153" t="s">
        <v>501</v>
      </c>
      <c r="E420" s="150" t="s">
        <v>368</v>
      </c>
      <c r="F420" s="147" t="s">
        <v>377</v>
      </c>
      <c r="G420" s="128">
        <f t="shared" si="25"/>
        <v>45.659090909090907</v>
      </c>
      <c r="H420" s="128">
        <v>11</v>
      </c>
      <c r="I420" s="128">
        <v>25</v>
      </c>
      <c r="J420" s="128">
        <v>20.09</v>
      </c>
      <c r="K420" s="138">
        <v>61.84</v>
      </c>
      <c r="L420" s="149">
        <v>432</v>
      </c>
      <c r="M420" s="424">
        <v>24614</v>
      </c>
      <c r="N420" s="424">
        <v>1850</v>
      </c>
      <c r="O420" s="424">
        <v>14938</v>
      </c>
      <c r="P420" s="424">
        <v>700</v>
      </c>
      <c r="Q420" s="145">
        <f t="shared" si="23"/>
        <v>13919</v>
      </c>
      <c r="R420" s="140">
        <f t="shared" si="22"/>
        <v>9990</v>
      </c>
    </row>
    <row r="421" spans="1:18" s="131" customFormat="1" ht="25.5" x14ac:dyDescent="0.2">
      <c r="A421" s="132">
        <v>414</v>
      </c>
      <c r="B421" s="153" t="s">
        <v>144</v>
      </c>
      <c r="C421" s="141" t="s">
        <v>500</v>
      </c>
      <c r="D421" s="153" t="s">
        <v>501</v>
      </c>
      <c r="E421" s="150" t="s">
        <v>502</v>
      </c>
      <c r="F421" s="147" t="s">
        <v>427</v>
      </c>
      <c r="G421" s="128">
        <f t="shared" si="25"/>
        <v>18.292682926829269</v>
      </c>
      <c r="H421" s="128">
        <v>41</v>
      </c>
      <c r="I421" s="128">
        <v>25</v>
      </c>
      <c r="J421" s="128">
        <v>30</v>
      </c>
      <c r="K421" s="138">
        <v>43.29</v>
      </c>
      <c r="L421" s="149">
        <v>0</v>
      </c>
      <c r="M421" s="424">
        <v>22802</v>
      </c>
      <c r="N421" s="424">
        <v>1600</v>
      </c>
      <c r="O421" s="424">
        <v>14938</v>
      </c>
      <c r="P421" s="424">
        <v>700</v>
      </c>
      <c r="Q421" s="145">
        <f t="shared" si="23"/>
        <v>27463</v>
      </c>
      <c r="R421" s="140">
        <f t="shared" si="22"/>
        <v>20343</v>
      </c>
    </row>
    <row r="422" spans="1:18" s="131" customFormat="1" ht="25.5" x14ac:dyDescent="0.2">
      <c r="A422" s="132">
        <v>415</v>
      </c>
      <c r="B422" s="153" t="s">
        <v>144</v>
      </c>
      <c r="C422" s="141" t="s">
        <v>904</v>
      </c>
      <c r="D422" s="153" t="s">
        <v>503</v>
      </c>
      <c r="E422" s="150" t="s">
        <v>368</v>
      </c>
      <c r="F422" s="147" t="s">
        <v>377</v>
      </c>
      <c r="G422" s="128">
        <f t="shared" si="25"/>
        <v>47.027153558052433</v>
      </c>
      <c r="H422" s="128">
        <v>10.68</v>
      </c>
      <c r="I422" s="128">
        <v>25</v>
      </c>
      <c r="J422" s="128">
        <v>20.09</v>
      </c>
      <c r="K422" s="138">
        <v>61.84</v>
      </c>
      <c r="L422" s="149">
        <v>432</v>
      </c>
      <c r="M422" s="424">
        <v>24614</v>
      </c>
      <c r="N422" s="424">
        <v>1850</v>
      </c>
      <c r="O422" s="424">
        <v>14938</v>
      </c>
      <c r="P422" s="424">
        <v>700</v>
      </c>
      <c r="Q422" s="145">
        <f t="shared" si="23"/>
        <v>13644</v>
      </c>
      <c r="R422" s="140">
        <f t="shared" si="22"/>
        <v>9787</v>
      </c>
    </row>
    <row r="423" spans="1:18" s="131" customFormat="1" ht="25.5" x14ac:dyDescent="0.2">
      <c r="A423" s="132">
        <v>416</v>
      </c>
      <c r="B423" s="153" t="s">
        <v>144</v>
      </c>
      <c r="C423" s="141" t="s">
        <v>904</v>
      </c>
      <c r="D423" s="153" t="s">
        <v>503</v>
      </c>
      <c r="E423" s="150" t="s">
        <v>370</v>
      </c>
      <c r="F423" s="147" t="s">
        <v>427</v>
      </c>
      <c r="G423" s="128">
        <f t="shared" si="25"/>
        <v>18.177411536597191</v>
      </c>
      <c r="H423" s="128">
        <v>41.26</v>
      </c>
      <c r="I423" s="128">
        <v>25</v>
      </c>
      <c r="J423" s="128">
        <v>30</v>
      </c>
      <c r="K423" s="138">
        <v>43.29</v>
      </c>
      <c r="L423" s="149">
        <v>0</v>
      </c>
      <c r="M423" s="424">
        <v>22802</v>
      </c>
      <c r="N423" s="424">
        <v>1600</v>
      </c>
      <c r="O423" s="424">
        <v>14938</v>
      </c>
      <c r="P423" s="424">
        <v>700</v>
      </c>
      <c r="Q423" s="145">
        <f t="shared" si="23"/>
        <v>27599</v>
      </c>
      <c r="R423" s="140">
        <f t="shared" si="22"/>
        <v>20444</v>
      </c>
    </row>
    <row r="424" spans="1:18" s="131" customFormat="1" ht="25.5" x14ac:dyDescent="0.2">
      <c r="A424" s="132">
        <v>417</v>
      </c>
      <c r="B424" s="153" t="s">
        <v>144</v>
      </c>
      <c r="C424" s="141" t="s">
        <v>505</v>
      </c>
      <c r="D424" s="153" t="s">
        <v>504</v>
      </c>
      <c r="E424" s="150" t="s">
        <v>368</v>
      </c>
      <c r="F424" s="147" t="s">
        <v>245</v>
      </c>
      <c r="G424" s="128">
        <f>I424*J424/H424</f>
        <v>22.318260869565215</v>
      </c>
      <c r="H424" s="128">
        <v>22.54</v>
      </c>
      <c r="I424" s="128">
        <v>25.04</v>
      </c>
      <c r="J424" s="128">
        <v>20.09</v>
      </c>
      <c r="K424" s="138">
        <v>61.84</v>
      </c>
      <c r="L424" s="149">
        <v>432</v>
      </c>
      <c r="M424" s="424">
        <v>24614</v>
      </c>
      <c r="N424" s="424">
        <v>1850</v>
      </c>
      <c r="O424" s="424">
        <v>14938</v>
      </c>
      <c r="P424" s="424">
        <v>700</v>
      </c>
      <c r="Q424" s="145">
        <f t="shared" si="23"/>
        <v>23738</v>
      </c>
      <c r="R424" s="140">
        <f t="shared" si="22"/>
        <v>17264</v>
      </c>
    </row>
    <row r="425" spans="1:18" s="131" customFormat="1" ht="25.5" x14ac:dyDescent="0.2">
      <c r="A425" s="132">
        <v>418</v>
      </c>
      <c r="B425" s="153" t="s">
        <v>144</v>
      </c>
      <c r="C425" s="141" t="s">
        <v>505</v>
      </c>
      <c r="D425" s="153" t="s">
        <v>504</v>
      </c>
      <c r="E425" s="150" t="s">
        <v>370</v>
      </c>
      <c r="F425" s="147" t="s">
        <v>431</v>
      </c>
      <c r="G425" s="128">
        <f>I425*J425/H425</f>
        <v>20.67143643368189</v>
      </c>
      <c r="H425" s="128">
        <v>36.340000000000003</v>
      </c>
      <c r="I425" s="128">
        <v>25.04</v>
      </c>
      <c r="J425" s="128">
        <v>30</v>
      </c>
      <c r="K425" s="138">
        <v>43.29</v>
      </c>
      <c r="L425" s="149">
        <v>0</v>
      </c>
      <c r="M425" s="424">
        <v>22802</v>
      </c>
      <c r="N425" s="424">
        <v>1600</v>
      </c>
      <c r="O425" s="424">
        <v>14938</v>
      </c>
      <c r="P425" s="424">
        <v>700</v>
      </c>
      <c r="Q425" s="145">
        <f t="shared" si="23"/>
        <v>24975</v>
      </c>
      <c r="R425" s="140">
        <f t="shared" si="22"/>
        <v>18500</v>
      </c>
    </row>
    <row r="426" spans="1:18" s="131" customFormat="1" ht="25.5" x14ac:dyDescent="0.2">
      <c r="A426" s="132">
        <v>419</v>
      </c>
      <c r="B426" s="153" t="s">
        <v>144</v>
      </c>
      <c r="C426" s="141" t="s">
        <v>905</v>
      </c>
      <c r="D426" s="153" t="s">
        <v>506</v>
      </c>
      <c r="E426" s="150" t="s">
        <v>368</v>
      </c>
      <c r="F426" s="147" t="s">
        <v>379</v>
      </c>
      <c r="G426" s="128">
        <f t="shared" si="25"/>
        <v>22.238828045035824</v>
      </c>
      <c r="H426" s="128">
        <v>19.54</v>
      </c>
      <c r="I426" s="128">
        <v>21.63</v>
      </c>
      <c r="J426" s="128">
        <v>20.09</v>
      </c>
      <c r="K426" s="138">
        <v>61.84</v>
      </c>
      <c r="L426" s="149">
        <v>432</v>
      </c>
      <c r="M426" s="424">
        <v>24614</v>
      </c>
      <c r="N426" s="424">
        <v>1850</v>
      </c>
      <c r="O426" s="424">
        <v>14938</v>
      </c>
      <c r="P426" s="424">
        <v>700</v>
      </c>
      <c r="Q426" s="145">
        <f t="shared" si="23"/>
        <v>23806</v>
      </c>
      <c r="R426" s="140">
        <f t="shared" si="22"/>
        <v>17314</v>
      </c>
    </row>
    <row r="427" spans="1:18" s="131" customFormat="1" ht="25.5" x14ac:dyDescent="0.2">
      <c r="A427" s="132">
        <v>420</v>
      </c>
      <c r="B427" s="153" t="s">
        <v>144</v>
      </c>
      <c r="C427" s="141" t="s">
        <v>905</v>
      </c>
      <c r="D427" s="153" t="s">
        <v>506</v>
      </c>
      <c r="E427" s="150" t="s">
        <v>507</v>
      </c>
      <c r="F427" s="147" t="s">
        <v>508</v>
      </c>
      <c r="G427" s="128">
        <f t="shared" si="25"/>
        <v>19.463107378524292</v>
      </c>
      <c r="H427" s="128">
        <v>33.340000000000003</v>
      </c>
      <c r="I427" s="128">
        <v>21.63</v>
      </c>
      <c r="J427" s="128">
        <v>30</v>
      </c>
      <c r="K427" s="138">
        <v>43.29</v>
      </c>
      <c r="L427" s="149">
        <v>0</v>
      </c>
      <c r="M427" s="424">
        <v>22802</v>
      </c>
      <c r="N427" s="424">
        <v>1600</v>
      </c>
      <c r="O427" s="424">
        <v>14938</v>
      </c>
      <c r="P427" s="424">
        <v>700</v>
      </c>
      <c r="Q427" s="145">
        <f t="shared" si="23"/>
        <v>26163</v>
      </c>
      <c r="R427" s="140">
        <f t="shared" si="22"/>
        <v>19380</v>
      </c>
    </row>
    <row r="428" spans="1:18" s="131" customFormat="1" ht="25.5" x14ac:dyDescent="0.2">
      <c r="A428" s="132">
        <v>421</v>
      </c>
      <c r="B428" s="153" t="s">
        <v>144</v>
      </c>
      <c r="C428" s="141" t="s">
        <v>1062</v>
      </c>
      <c r="D428" s="153" t="s">
        <v>1063</v>
      </c>
      <c r="E428" s="150" t="s">
        <v>368</v>
      </c>
      <c r="F428" s="147" t="s">
        <v>245</v>
      </c>
      <c r="G428" s="128">
        <f t="shared" si="25"/>
        <v>23.647389969293759</v>
      </c>
      <c r="H428" s="128">
        <v>19.54</v>
      </c>
      <c r="I428" s="128">
        <v>23</v>
      </c>
      <c r="J428" s="128">
        <v>20.09</v>
      </c>
      <c r="K428" s="138">
        <v>61.84</v>
      </c>
      <c r="L428" s="149">
        <v>432</v>
      </c>
      <c r="M428" s="424">
        <v>24614</v>
      </c>
      <c r="N428" s="424">
        <v>1850</v>
      </c>
      <c r="O428" s="424">
        <v>14938</v>
      </c>
      <c r="P428" s="424">
        <v>700</v>
      </c>
      <c r="Q428" s="145">
        <f t="shared" si="23"/>
        <v>22658</v>
      </c>
      <c r="R428" s="140">
        <f t="shared" si="22"/>
        <v>16464</v>
      </c>
    </row>
    <row r="429" spans="1:18" s="131" customFormat="1" ht="25.5" x14ac:dyDescent="0.2">
      <c r="A429" s="132">
        <v>422</v>
      </c>
      <c r="B429" s="153" t="s">
        <v>144</v>
      </c>
      <c r="C429" s="141" t="s">
        <v>1062</v>
      </c>
      <c r="D429" s="153" t="s">
        <v>1063</v>
      </c>
      <c r="E429" s="150" t="s">
        <v>502</v>
      </c>
      <c r="F429" s="147" t="s">
        <v>431</v>
      </c>
      <c r="G429" s="128">
        <f t="shared" si="25"/>
        <v>20.69586082783443</v>
      </c>
      <c r="H429" s="128">
        <v>33.340000000000003</v>
      </c>
      <c r="I429" s="128">
        <v>23</v>
      </c>
      <c r="J429" s="128">
        <v>30</v>
      </c>
      <c r="K429" s="138">
        <v>43.29</v>
      </c>
      <c r="L429" s="149">
        <v>0</v>
      </c>
      <c r="M429" s="424">
        <v>22802</v>
      </c>
      <c r="N429" s="424">
        <v>1600</v>
      </c>
      <c r="O429" s="424">
        <v>14938</v>
      </c>
      <c r="P429" s="424">
        <v>700</v>
      </c>
      <c r="Q429" s="145">
        <f t="shared" si="23"/>
        <v>24953</v>
      </c>
      <c r="R429" s="140">
        <f t="shared" si="22"/>
        <v>18484</v>
      </c>
    </row>
    <row r="430" spans="1:18" s="131" customFormat="1" ht="25.5" x14ac:dyDescent="0.2">
      <c r="A430" s="132">
        <v>423</v>
      </c>
      <c r="B430" s="153" t="s">
        <v>144</v>
      </c>
      <c r="C430" s="141" t="s">
        <v>1034</v>
      </c>
      <c r="D430" s="153" t="s">
        <v>509</v>
      </c>
      <c r="E430" s="150" t="s">
        <v>368</v>
      </c>
      <c r="F430" s="147" t="s">
        <v>377</v>
      </c>
      <c r="G430" s="128">
        <f t="shared" si="25"/>
        <v>47.027153558052433</v>
      </c>
      <c r="H430" s="128">
        <v>10.68</v>
      </c>
      <c r="I430" s="128">
        <v>25</v>
      </c>
      <c r="J430" s="128">
        <v>20.09</v>
      </c>
      <c r="K430" s="148">
        <v>60.63</v>
      </c>
      <c r="L430" s="149">
        <v>432</v>
      </c>
      <c r="M430" s="424">
        <v>24614</v>
      </c>
      <c r="N430" s="424">
        <v>1850</v>
      </c>
      <c r="O430" s="424">
        <v>14938</v>
      </c>
      <c r="P430" s="424">
        <v>700</v>
      </c>
      <c r="Q430" s="145">
        <f t="shared" si="23"/>
        <v>13727</v>
      </c>
      <c r="R430" s="140">
        <f t="shared" si="22"/>
        <v>9848</v>
      </c>
    </row>
    <row r="431" spans="1:18" s="131" customFormat="1" ht="25.5" x14ac:dyDescent="0.2">
      <c r="A431" s="132">
        <v>424</v>
      </c>
      <c r="B431" s="153" t="s">
        <v>144</v>
      </c>
      <c r="C431" s="141" t="s">
        <v>1034</v>
      </c>
      <c r="D431" s="153" t="s">
        <v>509</v>
      </c>
      <c r="E431" s="150" t="s">
        <v>370</v>
      </c>
      <c r="F431" s="147" t="s">
        <v>444</v>
      </c>
      <c r="G431" s="128">
        <f t="shared" si="25"/>
        <v>18.177411536597191</v>
      </c>
      <c r="H431" s="128">
        <v>41.26</v>
      </c>
      <c r="I431" s="128">
        <v>25</v>
      </c>
      <c r="J431" s="128">
        <v>30</v>
      </c>
      <c r="K431" s="148">
        <v>39.74</v>
      </c>
      <c r="L431" s="149">
        <v>0</v>
      </c>
      <c r="M431" s="424">
        <v>22802</v>
      </c>
      <c r="N431" s="424">
        <v>1600</v>
      </c>
      <c r="O431" s="424">
        <v>14938</v>
      </c>
      <c r="P431" s="424">
        <v>700</v>
      </c>
      <c r="Q431" s="145">
        <f t="shared" si="23"/>
        <v>28122</v>
      </c>
      <c r="R431" s="140">
        <f t="shared" si="22"/>
        <v>20831</v>
      </c>
    </row>
    <row r="432" spans="1:18" s="131" customFormat="1" ht="25.5" x14ac:dyDescent="0.2">
      <c r="A432" s="132">
        <v>425</v>
      </c>
      <c r="B432" s="153" t="s">
        <v>144</v>
      </c>
      <c r="C432" s="141" t="s">
        <v>510</v>
      </c>
      <c r="D432" s="153" t="s">
        <v>511</v>
      </c>
      <c r="E432" s="150" t="s">
        <v>368</v>
      </c>
      <c r="F432" s="147" t="s">
        <v>379</v>
      </c>
      <c r="G432" s="128">
        <f>I432*J432/H432</f>
        <v>26.14578812691914</v>
      </c>
      <c r="H432" s="128">
        <v>19.54</v>
      </c>
      <c r="I432" s="128">
        <v>25.43</v>
      </c>
      <c r="J432" s="128">
        <v>20.09</v>
      </c>
      <c r="K432" s="138">
        <v>61.84</v>
      </c>
      <c r="L432" s="149">
        <v>432</v>
      </c>
      <c r="M432" s="424">
        <v>24614</v>
      </c>
      <c r="N432" s="424">
        <v>1850</v>
      </c>
      <c r="O432" s="424">
        <v>14938</v>
      </c>
      <c r="P432" s="424">
        <v>700</v>
      </c>
      <c r="Q432" s="145">
        <f t="shared" si="23"/>
        <v>20926</v>
      </c>
      <c r="R432" s="140">
        <f t="shared" si="22"/>
        <v>15181</v>
      </c>
    </row>
    <row r="433" spans="1:18" s="131" customFormat="1" ht="25.5" x14ac:dyDescent="0.2">
      <c r="A433" s="132">
        <v>426</v>
      </c>
      <c r="B433" s="153" t="s">
        <v>144</v>
      </c>
      <c r="C433" s="141" t="s">
        <v>510</v>
      </c>
      <c r="D433" s="153" t="s">
        <v>511</v>
      </c>
      <c r="E433" s="150" t="s">
        <v>507</v>
      </c>
      <c r="F433" s="147" t="s">
        <v>508</v>
      </c>
      <c r="G433" s="128">
        <f>I433*J433/H433</f>
        <v>22.882423515296939</v>
      </c>
      <c r="H433" s="128">
        <v>33.340000000000003</v>
      </c>
      <c r="I433" s="128">
        <v>25.43</v>
      </c>
      <c r="J433" s="128">
        <v>30</v>
      </c>
      <c r="K433" s="138">
        <v>43.29</v>
      </c>
      <c r="L433" s="149">
        <v>0</v>
      </c>
      <c r="M433" s="424">
        <v>22802</v>
      </c>
      <c r="N433" s="424">
        <v>1600</v>
      </c>
      <c r="O433" s="424">
        <v>14938</v>
      </c>
      <c r="P433" s="424">
        <v>700</v>
      </c>
      <c r="Q433" s="145">
        <f t="shared" si="23"/>
        <v>23128</v>
      </c>
      <c r="R433" s="140">
        <f t="shared" si="22"/>
        <v>17132</v>
      </c>
    </row>
    <row r="434" spans="1:18" s="131" customFormat="1" ht="25.5" x14ac:dyDescent="0.2">
      <c r="A434" s="132">
        <v>427</v>
      </c>
      <c r="B434" s="153" t="s">
        <v>144</v>
      </c>
      <c r="C434" s="141" t="s">
        <v>906</v>
      </c>
      <c r="D434" s="153" t="s">
        <v>907</v>
      </c>
      <c r="E434" s="150" t="s">
        <v>368</v>
      </c>
      <c r="F434" s="147" t="s">
        <v>245</v>
      </c>
      <c r="G434" s="128">
        <f t="shared" si="25"/>
        <v>26.946421616358329</v>
      </c>
      <c r="H434" s="128">
        <v>20.54</v>
      </c>
      <c r="I434" s="128">
        <v>27.55</v>
      </c>
      <c r="J434" s="128">
        <v>20.09</v>
      </c>
      <c r="K434" s="138">
        <v>61.84</v>
      </c>
      <c r="L434" s="149">
        <v>432</v>
      </c>
      <c r="M434" s="424">
        <v>24614</v>
      </c>
      <c r="N434" s="424">
        <v>1850</v>
      </c>
      <c r="O434" s="424">
        <v>14938</v>
      </c>
      <c r="P434" s="424">
        <v>700</v>
      </c>
      <c r="Q434" s="145">
        <f t="shared" si="23"/>
        <v>20439</v>
      </c>
      <c r="R434" s="140">
        <f t="shared" ref="R434:R498" si="26">ROUND(1/G434*(M434+N434)*12+1/K434*(O434+P434)*12,0)</f>
        <v>14820</v>
      </c>
    </row>
    <row r="435" spans="1:18" s="131" customFormat="1" ht="25.5" x14ac:dyDescent="0.2">
      <c r="A435" s="132">
        <v>428</v>
      </c>
      <c r="B435" s="153" t="s">
        <v>144</v>
      </c>
      <c r="C435" s="141" t="s">
        <v>906</v>
      </c>
      <c r="D435" s="153" t="s">
        <v>907</v>
      </c>
      <c r="E435" s="150" t="s">
        <v>502</v>
      </c>
      <c r="F435" s="147" t="s">
        <v>451</v>
      </c>
      <c r="G435" s="128">
        <f t="shared" si="25"/>
        <v>16.670028237192415</v>
      </c>
      <c r="H435" s="128">
        <v>49.58</v>
      </c>
      <c r="I435" s="128">
        <v>27.55</v>
      </c>
      <c r="J435" s="128">
        <v>30</v>
      </c>
      <c r="K435" s="138">
        <v>43.29</v>
      </c>
      <c r="L435" s="149">
        <v>0</v>
      </c>
      <c r="M435" s="424">
        <v>22802</v>
      </c>
      <c r="N435" s="424">
        <v>1600</v>
      </c>
      <c r="O435" s="424">
        <v>14938</v>
      </c>
      <c r="P435" s="424">
        <v>700</v>
      </c>
      <c r="Q435" s="145">
        <f t="shared" si="23"/>
        <v>29566</v>
      </c>
      <c r="R435" s="140">
        <f t="shared" si="26"/>
        <v>21901</v>
      </c>
    </row>
    <row r="436" spans="1:18" s="131" customFormat="1" ht="25.5" x14ac:dyDescent="0.2">
      <c r="A436" s="132">
        <v>429</v>
      </c>
      <c r="B436" s="153" t="s">
        <v>144</v>
      </c>
      <c r="C436" s="141" t="s">
        <v>1064</v>
      </c>
      <c r="D436" s="153" t="s">
        <v>1065</v>
      </c>
      <c r="E436" s="150" t="s">
        <v>368</v>
      </c>
      <c r="F436" s="147"/>
      <c r="G436" s="128">
        <f>I436*J436/H436</f>
        <v>14.924741602067183</v>
      </c>
      <c r="H436" s="128">
        <v>30.96</v>
      </c>
      <c r="I436" s="128">
        <v>23</v>
      </c>
      <c r="J436" s="128">
        <v>20.09</v>
      </c>
      <c r="K436" s="138">
        <v>61.84</v>
      </c>
      <c r="L436" s="149">
        <v>432</v>
      </c>
      <c r="M436" s="424">
        <v>24614</v>
      </c>
      <c r="N436" s="424">
        <v>1850</v>
      </c>
      <c r="O436" s="424">
        <v>14938</v>
      </c>
      <c r="P436" s="424">
        <v>700</v>
      </c>
      <c r="Q436" s="145">
        <f>SUM(R436,ROUND(R436*35%,0),L436)</f>
        <v>33253</v>
      </c>
      <c r="R436" s="140">
        <f t="shared" si="26"/>
        <v>24312</v>
      </c>
    </row>
    <row r="437" spans="1:18" s="131" customFormat="1" ht="25.5" x14ac:dyDescent="0.2">
      <c r="A437" s="132">
        <v>430</v>
      </c>
      <c r="B437" s="153" t="s">
        <v>144</v>
      </c>
      <c r="C437" s="141" t="s">
        <v>1064</v>
      </c>
      <c r="D437" s="153" t="s">
        <v>1065</v>
      </c>
      <c r="E437" s="150" t="s">
        <v>370</v>
      </c>
      <c r="F437" s="147"/>
      <c r="G437" s="128">
        <f>I437*J437/H437</f>
        <v>16.626506024096386</v>
      </c>
      <c r="H437" s="128">
        <v>41.5</v>
      </c>
      <c r="I437" s="128">
        <v>23</v>
      </c>
      <c r="J437" s="128">
        <v>30</v>
      </c>
      <c r="K437" s="138">
        <v>62.83</v>
      </c>
      <c r="L437" s="149">
        <v>0</v>
      </c>
      <c r="M437" s="424">
        <v>22802</v>
      </c>
      <c r="N437" s="424">
        <v>1600</v>
      </c>
      <c r="O437" s="424">
        <v>14938</v>
      </c>
      <c r="P437" s="424">
        <v>700</v>
      </c>
      <c r="Q437" s="145">
        <f>SUM(R437,ROUND(R437*35%,0),L437)</f>
        <v>27809</v>
      </c>
      <c r="R437" s="140">
        <f t="shared" si="26"/>
        <v>20599</v>
      </c>
    </row>
    <row r="438" spans="1:18" s="131" customFormat="1" ht="25.5" x14ac:dyDescent="0.2">
      <c r="A438" s="132">
        <v>431</v>
      </c>
      <c r="B438" s="153" t="s">
        <v>144</v>
      </c>
      <c r="C438" s="141" t="s">
        <v>513</v>
      </c>
      <c r="D438" s="153" t="s">
        <v>514</v>
      </c>
      <c r="E438" s="150" t="s">
        <v>368</v>
      </c>
      <c r="F438" s="147" t="s">
        <v>369</v>
      </c>
      <c r="G438" s="128">
        <f t="shared" si="25"/>
        <v>18.207025830258299</v>
      </c>
      <c r="H438" s="128">
        <v>27.1</v>
      </c>
      <c r="I438" s="128">
        <v>24.56</v>
      </c>
      <c r="J438" s="128">
        <v>20.09</v>
      </c>
      <c r="K438" s="138">
        <v>61.84</v>
      </c>
      <c r="L438" s="149">
        <v>432</v>
      </c>
      <c r="M438" s="424">
        <v>24614</v>
      </c>
      <c r="N438" s="424">
        <v>1850</v>
      </c>
      <c r="O438" s="424">
        <v>14938</v>
      </c>
      <c r="P438" s="424">
        <v>700</v>
      </c>
      <c r="Q438" s="145">
        <f t="shared" ref="Q438:Q498" si="27">SUM(R438,ROUND(R438*35%,0),L438)</f>
        <v>28076</v>
      </c>
      <c r="R438" s="140">
        <f t="shared" si="26"/>
        <v>20477</v>
      </c>
    </row>
    <row r="439" spans="1:18" s="131" customFormat="1" ht="25.5" x14ac:dyDescent="0.2">
      <c r="A439" s="132">
        <v>432</v>
      </c>
      <c r="B439" s="153" t="s">
        <v>144</v>
      </c>
      <c r="C439" s="141" t="s">
        <v>513</v>
      </c>
      <c r="D439" s="153" t="s">
        <v>514</v>
      </c>
      <c r="E439" s="150" t="s">
        <v>370</v>
      </c>
      <c r="F439" s="147" t="s">
        <v>515</v>
      </c>
      <c r="G439" s="128">
        <f t="shared" si="25"/>
        <v>37.401015228426395</v>
      </c>
      <c r="H439" s="128">
        <v>19.7</v>
      </c>
      <c r="I439" s="128">
        <v>24.56</v>
      </c>
      <c r="J439" s="128">
        <v>30</v>
      </c>
      <c r="K439" s="138">
        <v>43.29</v>
      </c>
      <c r="L439" s="149">
        <v>0</v>
      </c>
      <c r="M439" s="424">
        <v>22802</v>
      </c>
      <c r="N439" s="424">
        <v>1600</v>
      </c>
      <c r="O439" s="424">
        <v>14938</v>
      </c>
      <c r="P439" s="424">
        <v>700</v>
      </c>
      <c r="Q439" s="145">
        <f t="shared" si="27"/>
        <v>16421</v>
      </c>
      <c r="R439" s="140">
        <f t="shared" si="26"/>
        <v>12164</v>
      </c>
    </row>
    <row r="440" spans="1:18" s="131" customFormat="1" ht="25.5" x14ac:dyDescent="0.2">
      <c r="A440" s="132">
        <v>433</v>
      </c>
      <c r="B440" s="153" t="s">
        <v>144</v>
      </c>
      <c r="C440" s="141" t="s">
        <v>908</v>
      </c>
      <c r="D440" s="153" t="s">
        <v>909</v>
      </c>
      <c r="E440" s="150" t="s">
        <v>368</v>
      </c>
      <c r="F440" s="147" t="s">
        <v>377</v>
      </c>
      <c r="G440" s="128">
        <f t="shared" si="25"/>
        <v>47.027153558052433</v>
      </c>
      <c r="H440" s="128">
        <v>10.68</v>
      </c>
      <c r="I440" s="128">
        <v>25</v>
      </c>
      <c r="J440" s="128">
        <v>20.09</v>
      </c>
      <c r="K440" s="138">
        <v>61.84</v>
      </c>
      <c r="L440" s="149">
        <v>432</v>
      </c>
      <c r="M440" s="424">
        <v>24614</v>
      </c>
      <c r="N440" s="424">
        <v>1850</v>
      </c>
      <c r="O440" s="424">
        <v>14938</v>
      </c>
      <c r="P440" s="424">
        <v>700</v>
      </c>
      <c r="Q440" s="145">
        <f t="shared" si="27"/>
        <v>13644</v>
      </c>
      <c r="R440" s="140">
        <f t="shared" si="26"/>
        <v>9787</v>
      </c>
    </row>
    <row r="441" spans="1:18" s="131" customFormat="1" ht="25.5" x14ac:dyDescent="0.2">
      <c r="A441" s="132">
        <v>434</v>
      </c>
      <c r="B441" s="153" t="s">
        <v>144</v>
      </c>
      <c r="C441" s="141" t="s">
        <v>908</v>
      </c>
      <c r="D441" s="153" t="s">
        <v>909</v>
      </c>
      <c r="E441" s="150" t="s">
        <v>370</v>
      </c>
      <c r="F441" s="147" t="s">
        <v>427</v>
      </c>
      <c r="G441" s="128">
        <f t="shared" si="25"/>
        <v>18.177411536597191</v>
      </c>
      <c r="H441" s="128">
        <v>41.26</v>
      </c>
      <c r="I441" s="128">
        <v>25</v>
      </c>
      <c r="J441" s="128">
        <v>30</v>
      </c>
      <c r="K441" s="138">
        <v>43.29</v>
      </c>
      <c r="L441" s="149">
        <v>0</v>
      </c>
      <c r="M441" s="424">
        <v>22802</v>
      </c>
      <c r="N441" s="424">
        <v>1600</v>
      </c>
      <c r="O441" s="424">
        <v>14938</v>
      </c>
      <c r="P441" s="424">
        <v>700</v>
      </c>
      <c r="Q441" s="145">
        <f t="shared" si="27"/>
        <v>27599</v>
      </c>
      <c r="R441" s="140">
        <f t="shared" si="26"/>
        <v>20444</v>
      </c>
    </row>
    <row r="442" spans="1:18" s="131" customFormat="1" ht="25.5" x14ac:dyDescent="0.2">
      <c r="A442" s="132">
        <v>435</v>
      </c>
      <c r="B442" s="153" t="s">
        <v>144</v>
      </c>
      <c r="C442" s="141" t="s">
        <v>516</v>
      </c>
      <c r="D442" s="153" t="s">
        <v>517</v>
      </c>
      <c r="E442" s="150" t="s">
        <v>368</v>
      </c>
      <c r="F442" s="147" t="s">
        <v>379</v>
      </c>
      <c r="G442" s="128">
        <f t="shared" si="25"/>
        <v>24.447420091324204</v>
      </c>
      <c r="H442" s="128">
        <v>21.9</v>
      </c>
      <c r="I442" s="128">
        <v>26.65</v>
      </c>
      <c r="J442" s="128">
        <v>20.09</v>
      </c>
      <c r="K442" s="138">
        <v>61.84</v>
      </c>
      <c r="L442" s="149">
        <v>432</v>
      </c>
      <c r="M442" s="424">
        <v>24614</v>
      </c>
      <c r="N442" s="424">
        <v>1850</v>
      </c>
      <c r="O442" s="424">
        <v>14938</v>
      </c>
      <c r="P442" s="424">
        <v>700</v>
      </c>
      <c r="Q442" s="145">
        <f t="shared" si="27"/>
        <v>22064</v>
      </c>
      <c r="R442" s="140">
        <f t="shared" si="26"/>
        <v>16024</v>
      </c>
    </row>
    <row r="443" spans="1:18" s="131" customFormat="1" ht="25.5" x14ac:dyDescent="0.2">
      <c r="A443" s="132">
        <v>436</v>
      </c>
      <c r="B443" s="153" t="s">
        <v>144</v>
      </c>
      <c r="C443" s="141" t="s">
        <v>516</v>
      </c>
      <c r="D443" s="153" t="s">
        <v>517</v>
      </c>
      <c r="E443" s="150" t="s">
        <v>370</v>
      </c>
      <c r="F443" s="147" t="s">
        <v>431</v>
      </c>
      <c r="G443" s="128">
        <f t="shared" si="25"/>
        <v>23.281887012230634</v>
      </c>
      <c r="H443" s="128">
        <v>34.340000000000003</v>
      </c>
      <c r="I443" s="128">
        <v>26.65</v>
      </c>
      <c r="J443" s="128">
        <v>30</v>
      </c>
      <c r="K443" s="138">
        <v>43.29</v>
      </c>
      <c r="L443" s="149">
        <v>0</v>
      </c>
      <c r="M443" s="424">
        <v>22802</v>
      </c>
      <c r="N443" s="424">
        <v>1600</v>
      </c>
      <c r="O443" s="424">
        <v>14938</v>
      </c>
      <c r="P443" s="424">
        <v>700</v>
      </c>
      <c r="Q443" s="145">
        <f t="shared" si="27"/>
        <v>22831</v>
      </c>
      <c r="R443" s="140">
        <f t="shared" si="26"/>
        <v>16912</v>
      </c>
    </row>
    <row r="444" spans="1:18" s="131" customFormat="1" ht="25.5" x14ac:dyDescent="0.2">
      <c r="A444" s="132">
        <v>437</v>
      </c>
      <c r="B444" s="153" t="s">
        <v>144</v>
      </c>
      <c r="C444" s="141" t="s">
        <v>518</v>
      </c>
      <c r="D444" s="153" t="s">
        <v>519</v>
      </c>
      <c r="E444" s="150" t="s">
        <v>368</v>
      </c>
      <c r="F444" s="147" t="s">
        <v>405</v>
      </c>
      <c r="G444" s="128">
        <f>I444*J444/H444</f>
        <v>13.983833979328166</v>
      </c>
      <c r="H444" s="128">
        <v>30.96</v>
      </c>
      <c r="I444" s="128">
        <v>21.55</v>
      </c>
      <c r="J444" s="128">
        <v>20.09</v>
      </c>
      <c r="K444" s="138">
        <v>61.84</v>
      </c>
      <c r="L444" s="149">
        <v>432</v>
      </c>
      <c r="M444" s="424">
        <v>24614</v>
      </c>
      <c r="N444" s="424">
        <v>1850</v>
      </c>
      <c r="O444" s="424">
        <v>14938</v>
      </c>
      <c r="P444" s="424">
        <v>700</v>
      </c>
      <c r="Q444" s="145">
        <f t="shared" si="27"/>
        <v>35186</v>
      </c>
      <c r="R444" s="140">
        <f t="shared" si="26"/>
        <v>25744</v>
      </c>
    </row>
    <row r="445" spans="1:18" s="131" customFormat="1" ht="25.5" x14ac:dyDescent="0.2">
      <c r="A445" s="132">
        <v>438</v>
      </c>
      <c r="B445" s="153" t="s">
        <v>144</v>
      </c>
      <c r="C445" s="141" t="s">
        <v>518</v>
      </c>
      <c r="D445" s="153" t="s">
        <v>519</v>
      </c>
      <c r="E445" s="150" t="s">
        <v>370</v>
      </c>
      <c r="F445" s="147" t="s">
        <v>512</v>
      </c>
      <c r="G445" s="128">
        <f>I445*J445/H445</f>
        <v>32.817258883248734</v>
      </c>
      <c r="H445" s="128">
        <v>19.7</v>
      </c>
      <c r="I445" s="128">
        <v>21.55</v>
      </c>
      <c r="J445" s="128">
        <v>30</v>
      </c>
      <c r="K445" s="138">
        <v>62.83</v>
      </c>
      <c r="L445" s="149">
        <v>0</v>
      </c>
      <c r="M445" s="424">
        <v>22802</v>
      </c>
      <c r="N445" s="424">
        <v>1600</v>
      </c>
      <c r="O445" s="424">
        <v>14938</v>
      </c>
      <c r="P445" s="424">
        <v>700</v>
      </c>
      <c r="Q445" s="145">
        <f t="shared" si="27"/>
        <v>16079</v>
      </c>
      <c r="R445" s="140">
        <f t="shared" si="26"/>
        <v>11910</v>
      </c>
    </row>
    <row r="446" spans="1:18" s="131" customFormat="1" ht="25.5" x14ac:dyDescent="0.2">
      <c r="A446" s="132">
        <v>439</v>
      </c>
      <c r="B446" s="153" t="s">
        <v>144</v>
      </c>
      <c r="C446" s="141" t="s">
        <v>910</v>
      </c>
      <c r="D446" s="150" t="s">
        <v>520</v>
      </c>
      <c r="E446" s="159" t="s">
        <v>368</v>
      </c>
      <c r="F446" s="147" t="s">
        <v>377</v>
      </c>
      <c r="G446" s="128">
        <f t="shared" ref="G446:G453" si="28">I446*J446/H446</f>
        <v>47.027153558052433</v>
      </c>
      <c r="H446" s="128">
        <v>10.68</v>
      </c>
      <c r="I446" s="128">
        <v>25</v>
      </c>
      <c r="J446" s="128">
        <v>20.09</v>
      </c>
      <c r="K446" s="138">
        <v>61.84</v>
      </c>
      <c r="L446" s="149">
        <v>432</v>
      </c>
      <c r="M446" s="424">
        <v>24614</v>
      </c>
      <c r="N446" s="424">
        <v>1850</v>
      </c>
      <c r="O446" s="424">
        <v>14938</v>
      </c>
      <c r="P446" s="424">
        <v>700</v>
      </c>
      <c r="Q446" s="145">
        <f t="shared" si="27"/>
        <v>13644</v>
      </c>
      <c r="R446" s="140">
        <f t="shared" si="26"/>
        <v>9787</v>
      </c>
    </row>
    <row r="447" spans="1:18" s="131" customFormat="1" ht="25.5" x14ac:dyDescent="0.2">
      <c r="A447" s="132">
        <v>440</v>
      </c>
      <c r="B447" s="153" t="s">
        <v>144</v>
      </c>
      <c r="C447" s="141" t="s">
        <v>910</v>
      </c>
      <c r="D447" s="150" t="s">
        <v>520</v>
      </c>
      <c r="E447" s="159" t="s">
        <v>370</v>
      </c>
      <c r="F447" s="147" t="s">
        <v>521</v>
      </c>
      <c r="G447" s="128">
        <f t="shared" si="28"/>
        <v>13.633884748227596</v>
      </c>
      <c r="H447" s="128">
        <v>55.01</v>
      </c>
      <c r="I447" s="128">
        <v>25</v>
      </c>
      <c r="J447" s="128">
        <v>30</v>
      </c>
      <c r="K447" s="138">
        <v>62.83</v>
      </c>
      <c r="L447" s="149">
        <v>0</v>
      </c>
      <c r="M447" s="424">
        <v>22802</v>
      </c>
      <c r="N447" s="424">
        <v>1600</v>
      </c>
      <c r="O447" s="424">
        <v>14938</v>
      </c>
      <c r="P447" s="424">
        <v>700</v>
      </c>
      <c r="Q447" s="145">
        <f t="shared" si="27"/>
        <v>33026</v>
      </c>
      <c r="R447" s="140">
        <f t="shared" si="26"/>
        <v>24464</v>
      </c>
    </row>
    <row r="448" spans="1:18" s="131" customFormat="1" ht="25.5" x14ac:dyDescent="0.2">
      <c r="A448" s="132">
        <v>441</v>
      </c>
      <c r="B448" s="153" t="s">
        <v>144</v>
      </c>
      <c r="C448" s="141" t="s">
        <v>522</v>
      </c>
      <c r="D448" s="153" t="s">
        <v>523</v>
      </c>
      <c r="E448" s="150" t="s">
        <v>368</v>
      </c>
      <c r="F448" s="147" t="s">
        <v>450</v>
      </c>
      <c r="G448" s="128">
        <f>I448*J448/H448</f>
        <v>23.2128920018075</v>
      </c>
      <c r="H448" s="128">
        <v>22.13</v>
      </c>
      <c r="I448" s="128">
        <v>25.57</v>
      </c>
      <c r="J448" s="128">
        <v>20.09</v>
      </c>
      <c r="K448" s="138">
        <v>61.84</v>
      </c>
      <c r="L448" s="149">
        <v>432</v>
      </c>
      <c r="M448" s="424">
        <v>24614</v>
      </c>
      <c r="N448" s="424">
        <v>1850</v>
      </c>
      <c r="O448" s="424">
        <v>14938</v>
      </c>
      <c r="P448" s="424">
        <v>700</v>
      </c>
      <c r="Q448" s="145">
        <f t="shared" si="27"/>
        <v>22997</v>
      </c>
      <c r="R448" s="140">
        <f t="shared" si="26"/>
        <v>16715</v>
      </c>
    </row>
    <row r="449" spans="1:18" s="131" customFormat="1" ht="25.5" x14ac:dyDescent="0.2">
      <c r="A449" s="132">
        <v>442</v>
      </c>
      <c r="B449" s="153" t="s">
        <v>144</v>
      </c>
      <c r="C449" s="141" t="s">
        <v>522</v>
      </c>
      <c r="D449" s="153" t="s">
        <v>523</v>
      </c>
      <c r="E449" s="150" t="s">
        <v>370</v>
      </c>
      <c r="F449" s="147" t="s">
        <v>524</v>
      </c>
      <c r="G449" s="128">
        <f>I449*J449/H449</f>
        <v>23.008398320335932</v>
      </c>
      <c r="H449" s="128">
        <v>33.340000000000003</v>
      </c>
      <c r="I449" s="128">
        <v>25.57</v>
      </c>
      <c r="J449" s="128">
        <v>30</v>
      </c>
      <c r="K449" s="138">
        <v>62.83</v>
      </c>
      <c r="L449" s="149">
        <v>0</v>
      </c>
      <c r="M449" s="424">
        <v>22802</v>
      </c>
      <c r="N449" s="424">
        <v>1600</v>
      </c>
      <c r="O449" s="424">
        <v>14938</v>
      </c>
      <c r="P449" s="424">
        <v>700</v>
      </c>
      <c r="Q449" s="145">
        <f t="shared" si="27"/>
        <v>21214</v>
      </c>
      <c r="R449" s="140">
        <f t="shared" si="26"/>
        <v>15714</v>
      </c>
    </row>
    <row r="450" spans="1:18" s="131" customFormat="1" ht="25.5" x14ac:dyDescent="0.2">
      <c r="A450" s="132">
        <v>443</v>
      </c>
      <c r="B450" s="153" t="s">
        <v>144</v>
      </c>
      <c r="C450" s="141" t="s">
        <v>526</v>
      </c>
      <c r="D450" s="153" t="s">
        <v>525</v>
      </c>
      <c r="E450" s="150" t="s">
        <v>368</v>
      </c>
      <c r="F450" s="147" t="s">
        <v>450</v>
      </c>
      <c r="G450" s="128">
        <f t="shared" si="28"/>
        <v>22.395856303660192</v>
      </c>
      <c r="H450" s="128">
        <v>22.13</v>
      </c>
      <c r="I450" s="128">
        <v>24.67</v>
      </c>
      <c r="J450" s="128">
        <v>20.09</v>
      </c>
      <c r="K450" s="138">
        <v>61.84</v>
      </c>
      <c r="L450" s="149">
        <v>432</v>
      </c>
      <c r="M450" s="424">
        <v>24614</v>
      </c>
      <c r="N450" s="424">
        <v>1850</v>
      </c>
      <c r="O450" s="424">
        <v>14938</v>
      </c>
      <c r="P450" s="424">
        <v>700</v>
      </c>
      <c r="Q450" s="145">
        <f t="shared" si="27"/>
        <v>23671</v>
      </c>
      <c r="R450" s="140">
        <f t="shared" si="26"/>
        <v>17214</v>
      </c>
    </row>
    <row r="451" spans="1:18" s="131" customFormat="1" ht="25.5" x14ac:dyDescent="0.2">
      <c r="A451" s="132">
        <v>444</v>
      </c>
      <c r="B451" s="153" t="s">
        <v>144</v>
      </c>
      <c r="C451" s="141" t="s">
        <v>526</v>
      </c>
      <c r="D451" s="153" t="s">
        <v>525</v>
      </c>
      <c r="E451" s="150" t="s">
        <v>370</v>
      </c>
      <c r="F451" s="147" t="s">
        <v>431</v>
      </c>
      <c r="G451" s="128">
        <f t="shared" si="28"/>
        <v>22.19856028794241</v>
      </c>
      <c r="H451" s="128">
        <v>33.340000000000003</v>
      </c>
      <c r="I451" s="128">
        <v>24.67</v>
      </c>
      <c r="J451" s="128">
        <v>30</v>
      </c>
      <c r="K451" s="138">
        <v>43.29</v>
      </c>
      <c r="L451" s="149">
        <v>0</v>
      </c>
      <c r="M451" s="424">
        <v>22802</v>
      </c>
      <c r="N451" s="424">
        <v>1600</v>
      </c>
      <c r="O451" s="424">
        <v>14938</v>
      </c>
      <c r="P451" s="424">
        <v>700</v>
      </c>
      <c r="Q451" s="145">
        <f t="shared" si="27"/>
        <v>23660</v>
      </c>
      <c r="R451" s="140">
        <f t="shared" si="26"/>
        <v>17526</v>
      </c>
    </row>
    <row r="452" spans="1:18" s="131" customFormat="1" ht="25.5" x14ac:dyDescent="0.2">
      <c r="A452" s="132">
        <v>445</v>
      </c>
      <c r="B452" s="153" t="s">
        <v>144</v>
      </c>
      <c r="C452" s="141" t="s">
        <v>1023</v>
      </c>
      <c r="D452" s="153" t="s">
        <v>1024</v>
      </c>
      <c r="E452" s="150" t="s">
        <v>368</v>
      </c>
      <c r="F452" s="147" t="s">
        <v>450</v>
      </c>
      <c r="G452" s="128">
        <f t="shared" si="28"/>
        <v>22.087198373248984</v>
      </c>
      <c r="H452" s="128">
        <v>22.13</v>
      </c>
      <c r="I452" s="128">
        <v>24.33</v>
      </c>
      <c r="J452" s="128">
        <v>20.09</v>
      </c>
      <c r="K452" s="148">
        <v>60.63</v>
      </c>
      <c r="L452" s="149">
        <v>432</v>
      </c>
      <c r="M452" s="424">
        <v>24614</v>
      </c>
      <c r="N452" s="424">
        <v>1850</v>
      </c>
      <c r="O452" s="424">
        <v>14938</v>
      </c>
      <c r="P452" s="424">
        <v>700</v>
      </c>
      <c r="Q452" s="145">
        <f t="shared" si="27"/>
        <v>24021</v>
      </c>
      <c r="R452" s="140">
        <f t="shared" si="26"/>
        <v>17473</v>
      </c>
    </row>
    <row r="453" spans="1:18" s="131" customFormat="1" ht="25.5" x14ac:dyDescent="0.2">
      <c r="A453" s="132">
        <v>446</v>
      </c>
      <c r="B453" s="153" t="s">
        <v>144</v>
      </c>
      <c r="C453" s="141" t="s">
        <v>1023</v>
      </c>
      <c r="D453" s="153" t="s">
        <v>1024</v>
      </c>
      <c r="E453" s="150" t="s">
        <v>370</v>
      </c>
      <c r="F453" s="147" t="s">
        <v>1025</v>
      </c>
      <c r="G453" s="128">
        <f t="shared" si="28"/>
        <v>17.587951807228915</v>
      </c>
      <c r="H453" s="128">
        <v>41.5</v>
      </c>
      <c r="I453" s="128">
        <v>24.33</v>
      </c>
      <c r="J453" s="128">
        <v>30</v>
      </c>
      <c r="K453" s="148">
        <v>61.6</v>
      </c>
      <c r="L453" s="149">
        <v>0</v>
      </c>
      <c r="M453" s="424">
        <v>22802</v>
      </c>
      <c r="N453" s="424">
        <v>1600</v>
      </c>
      <c r="O453" s="424">
        <v>14938</v>
      </c>
      <c r="P453" s="424">
        <v>700</v>
      </c>
      <c r="Q453" s="145">
        <f t="shared" si="27"/>
        <v>26588</v>
      </c>
      <c r="R453" s="140">
        <f t="shared" si="26"/>
        <v>19695</v>
      </c>
    </row>
    <row r="454" spans="1:18" s="131" customFormat="1" ht="25.5" x14ac:dyDescent="0.2">
      <c r="A454" s="132">
        <v>447</v>
      </c>
      <c r="B454" s="153" t="s">
        <v>144</v>
      </c>
      <c r="C454" s="141" t="s">
        <v>527</v>
      </c>
      <c r="D454" s="153" t="s">
        <v>528</v>
      </c>
      <c r="E454" s="150" t="s">
        <v>368</v>
      </c>
      <c r="F454" s="147" t="s">
        <v>369</v>
      </c>
      <c r="G454" s="128">
        <f>I454*J454/H454</f>
        <v>17.228472324723246</v>
      </c>
      <c r="H454" s="128">
        <v>27.1</v>
      </c>
      <c r="I454" s="128">
        <v>23.24</v>
      </c>
      <c r="J454" s="128">
        <v>20.09</v>
      </c>
      <c r="K454" s="138">
        <v>61.84</v>
      </c>
      <c r="L454" s="149">
        <v>432</v>
      </c>
      <c r="M454" s="424">
        <v>24614</v>
      </c>
      <c r="N454" s="424">
        <v>1850</v>
      </c>
      <c r="O454" s="424">
        <v>14938</v>
      </c>
      <c r="P454" s="424">
        <v>700</v>
      </c>
      <c r="Q454" s="145">
        <f t="shared" si="27"/>
        <v>29412</v>
      </c>
      <c r="R454" s="140">
        <f t="shared" si="26"/>
        <v>21467</v>
      </c>
    </row>
    <row r="455" spans="1:18" s="131" customFormat="1" ht="25.5" x14ac:dyDescent="0.2">
      <c r="A455" s="132">
        <v>448</v>
      </c>
      <c r="B455" s="153" t="s">
        <v>144</v>
      </c>
      <c r="C455" s="141" t="s">
        <v>527</v>
      </c>
      <c r="D455" s="153" t="s">
        <v>528</v>
      </c>
      <c r="E455" s="150" t="s">
        <v>370</v>
      </c>
      <c r="F455" s="147" t="s">
        <v>515</v>
      </c>
      <c r="G455" s="128">
        <f>I455*J455/H455</f>
        <v>35.390862944162436</v>
      </c>
      <c r="H455" s="128">
        <v>19.7</v>
      </c>
      <c r="I455" s="128">
        <v>23.24</v>
      </c>
      <c r="J455" s="128">
        <v>30</v>
      </c>
      <c r="K455" s="138">
        <v>43.29</v>
      </c>
      <c r="L455" s="149">
        <v>0</v>
      </c>
      <c r="M455" s="424">
        <v>22802</v>
      </c>
      <c r="N455" s="424">
        <v>1600</v>
      </c>
      <c r="O455" s="424">
        <v>14938</v>
      </c>
      <c r="P455" s="424">
        <v>700</v>
      </c>
      <c r="Q455" s="145">
        <f t="shared" si="27"/>
        <v>17022</v>
      </c>
      <c r="R455" s="140">
        <f t="shared" si="26"/>
        <v>12609</v>
      </c>
    </row>
    <row r="456" spans="1:18" s="131" customFormat="1" ht="25.5" x14ac:dyDescent="0.2">
      <c r="A456" s="132">
        <v>449</v>
      </c>
      <c r="B456" s="153" t="s">
        <v>144</v>
      </c>
      <c r="C456" s="141" t="s">
        <v>529</v>
      </c>
      <c r="D456" s="153" t="s">
        <v>530</v>
      </c>
      <c r="E456" s="150" t="s">
        <v>368</v>
      </c>
      <c r="F456" s="147"/>
      <c r="G456" s="128">
        <f t="shared" ref="G456:G495" si="29">I456*J456/H456</f>
        <v>25.232655502392344</v>
      </c>
      <c r="H456" s="128">
        <v>20.9</v>
      </c>
      <c r="I456" s="128">
        <v>26.25</v>
      </c>
      <c r="J456" s="128">
        <v>20.09</v>
      </c>
      <c r="K456" s="138">
        <v>61.84</v>
      </c>
      <c r="L456" s="149">
        <v>432</v>
      </c>
      <c r="M456" s="424">
        <v>24614</v>
      </c>
      <c r="N456" s="424">
        <v>1850</v>
      </c>
      <c r="O456" s="424">
        <v>14938</v>
      </c>
      <c r="P456" s="424">
        <v>700</v>
      </c>
      <c r="Q456" s="145">
        <f t="shared" si="27"/>
        <v>21519</v>
      </c>
      <c r="R456" s="140">
        <f t="shared" si="26"/>
        <v>15620</v>
      </c>
    </row>
    <row r="457" spans="1:18" s="131" customFormat="1" ht="25.5" x14ac:dyDescent="0.2">
      <c r="A457" s="132">
        <v>450</v>
      </c>
      <c r="B457" s="153" t="s">
        <v>144</v>
      </c>
      <c r="C457" s="141" t="s">
        <v>529</v>
      </c>
      <c r="D457" s="153" t="s">
        <v>530</v>
      </c>
      <c r="E457" s="150" t="s">
        <v>370</v>
      </c>
      <c r="F457" s="147"/>
      <c r="G457" s="128">
        <f t="shared" si="29"/>
        <v>25.879066710483077</v>
      </c>
      <c r="H457" s="128">
        <v>30.43</v>
      </c>
      <c r="I457" s="128">
        <v>26.25</v>
      </c>
      <c r="J457" s="128">
        <v>30</v>
      </c>
      <c r="K457" s="138">
        <v>43.29</v>
      </c>
      <c r="L457" s="149">
        <v>0</v>
      </c>
      <c r="M457" s="424">
        <v>22802</v>
      </c>
      <c r="N457" s="424">
        <v>1600</v>
      </c>
      <c r="O457" s="424">
        <v>14938</v>
      </c>
      <c r="P457" s="424">
        <v>700</v>
      </c>
      <c r="Q457" s="145">
        <f t="shared" si="27"/>
        <v>21128</v>
      </c>
      <c r="R457" s="140">
        <f t="shared" si="26"/>
        <v>15650</v>
      </c>
    </row>
    <row r="458" spans="1:18" s="131" customFormat="1" ht="25.5" x14ac:dyDescent="0.2">
      <c r="A458" s="132">
        <v>451</v>
      </c>
      <c r="B458" s="153" t="s">
        <v>144</v>
      </c>
      <c r="C458" s="141" t="s">
        <v>532</v>
      </c>
      <c r="D458" s="153" t="s">
        <v>531</v>
      </c>
      <c r="E458" s="150" t="s">
        <v>368</v>
      </c>
      <c r="F458" s="147" t="s">
        <v>379</v>
      </c>
      <c r="G458" s="128">
        <f>I458*J458/H458</f>
        <v>26.453390697674418</v>
      </c>
      <c r="H458" s="128">
        <v>21.5</v>
      </c>
      <c r="I458" s="128">
        <v>28.31</v>
      </c>
      <c r="J458" s="128">
        <v>20.09</v>
      </c>
      <c r="K458" s="138">
        <v>61.84</v>
      </c>
      <c r="L458" s="149">
        <v>432</v>
      </c>
      <c r="M458" s="424">
        <v>24614</v>
      </c>
      <c r="N458" s="424">
        <v>1850</v>
      </c>
      <c r="O458" s="424">
        <v>14938</v>
      </c>
      <c r="P458" s="424">
        <v>700</v>
      </c>
      <c r="Q458" s="145">
        <f t="shared" si="27"/>
        <v>20735</v>
      </c>
      <c r="R458" s="140">
        <f t="shared" si="26"/>
        <v>15039</v>
      </c>
    </row>
    <row r="459" spans="1:18" s="131" customFormat="1" ht="25.5" x14ac:dyDescent="0.2">
      <c r="A459" s="132">
        <v>452</v>
      </c>
      <c r="B459" s="153" t="s">
        <v>144</v>
      </c>
      <c r="C459" s="141" t="s">
        <v>532</v>
      </c>
      <c r="D459" s="153" t="s">
        <v>531</v>
      </c>
      <c r="E459" s="150" t="s">
        <v>370</v>
      </c>
      <c r="F459" s="147" t="s">
        <v>391</v>
      </c>
      <c r="G459" s="128">
        <f>I459*J459/H459</f>
        <v>23.591666666666665</v>
      </c>
      <c r="H459" s="128">
        <v>36</v>
      </c>
      <c r="I459" s="128">
        <v>28.31</v>
      </c>
      <c r="J459" s="128">
        <v>30</v>
      </c>
      <c r="K459" s="138">
        <v>43.29</v>
      </c>
      <c r="L459" s="149">
        <v>0</v>
      </c>
      <c r="M459" s="424">
        <v>22802</v>
      </c>
      <c r="N459" s="424">
        <v>1600</v>
      </c>
      <c r="O459" s="424">
        <v>14938</v>
      </c>
      <c r="P459" s="424">
        <v>700</v>
      </c>
      <c r="Q459" s="145">
        <f t="shared" si="27"/>
        <v>22608</v>
      </c>
      <c r="R459" s="140">
        <f t="shared" si="26"/>
        <v>16747</v>
      </c>
    </row>
    <row r="460" spans="1:18" s="131" customFormat="1" ht="25.5" x14ac:dyDescent="0.2">
      <c r="A460" s="132">
        <v>453</v>
      </c>
      <c r="B460" s="153" t="s">
        <v>144</v>
      </c>
      <c r="C460" s="141" t="s">
        <v>533</v>
      </c>
      <c r="D460" s="153" t="s">
        <v>534</v>
      </c>
      <c r="E460" s="150" t="s">
        <v>368</v>
      </c>
      <c r="F460" s="147" t="s">
        <v>379</v>
      </c>
      <c r="G460" s="128">
        <f t="shared" si="29"/>
        <v>17.54920588235294</v>
      </c>
      <c r="H460" s="128">
        <v>17</v>
      </c>
      <c r="I460" s="128">
        <v>14.85</v>
      </c>
      <c r="J460" s="128">
        <v>20.09</v>
      </c>
      <c r="K460" s="138">
        <v>61.84</v>
      </c>
      <c r="L460" s="149">
        <v>432</v>
      </c>
      <c r="M460" s="424">
        <v>24614</v>
      </c>
      <c r="N460" s="424">
        <v>1850</v>
      </c>
      <c r="O460" s="424">
        <v>14938</v>
      </c>
      <c r="P460" s="424">
        <v>700</v>
      </c>
      <c r="Q460" s="145">
        <f t="shared" si="27"/>
        <v>28958</v>
      </c>
      <c r="R460" s="140">
        <f t="shared" si="26"/>
        <v>21130</v>
      </c>
    </row>
    <row r="461" spans="1:18" s="131" customFormat="1" ht="25.5" x14ac:dyDescent="0.2">
      <c r="A461" s="132">
        <v>454</v>
      </c>
      <c r="B461" s="153" t="s">
        <v>144</v>
      </c>
      <c r="C461" s="141" t="s">
        <v>533</v>
      </c>
      <c r="D461" s="153" t="s">
        <v>534</v>
      </c>
      <c r="E461" s="150" t="s">
        <v>370</v>
      </c>
      <c r="F461" s="147" t="s">
        <v>535</v>
      </c>
      <c r="G461" s="128">
        <f t="shared" si="29"/>
        <v>17.82</v>
      </c>
      <c r="H461" s="128">
        <v>25</v>
      </c>
      <c r="I461" s="128">
        <v>14.85</v>
      </c>
      <c r="J461" s="128">
        <v>30</v>
      </c>
      <c r="K461" s="138">
        <v>62.83</v>
      </c>
      <c r="L461" s="149">
        <v>0</v>
      </c>
      <c r="M461" s="424">
        <v>22802</v>
      </c>
      <c r="N461" s="424">
        <v>1600</v>
      </c>
      <c r="O461" s="424">
        <v>14938</v>
      </c>
      <c r="P461" s="424">
        <v>700</v>
      </c>
      <c r="Q461" s="145">
        <f t="shared" si="27"/>
        <v>26216</v>
      </c>
      <c r="R461" s="140">
        <f t="shared" si="26"/>
        <v>19419</v>
      </c>
    </row>
    <row r="462" spans="1:18" s="131" customFormat="1" ht="25.5" x14ac:dyDescent="0.2">
      <c r="A462" s="132">
        <v>455</v>
      </c>
      <c r="B462" s="153" t="s">
        <v>144</v>
      </c>
      <c r="C462" s="141" t="s">
        <v>911</v>
      </c>
      <c r="D462" s="150" t="s">
        <v>912</v>
      </c>
      <c r="E462" s="159" t="s">
        <v>368</v>
      </c>
      <c r="F462" s="147"/>
      <c r="G462" s="128">
        <f t="shared" si="29"/>
        <v>47.027153558052433</v>
      </c>
      <c r="H462" s="128">
        <v>10.68</v>
      </c>
      <c r="I462" s="128">
        <v>25</v>
      </c>
      <c r="J462" s="128">
        <v>20.09</v>
      </c>
      <c r="K462" s="138">
        <v>61.84</v>
      </c>
      <c r="L462" s="149">
        <v>432</v>
      </c>
      <c r="M462" s="424">
        <v>24614</v>
      </c>
      <c r="N462" s="424">
        <v>1850</v>
      </c>
      <c r="O462" s="424">
        <v>14938</v>
      </c>
      <c r="P462" s="424">
        <v>700</v>
      </c>
      <c r="Q462" s="145">
        <f t="shared" si="27"/>
        <v>13644</v>
      </c>
      <c r="R462" s="140">
        <f t="shared" si="26"/>
        <v>9787</v>
      </c>
    </row>
    <row r="463" spans="1:18" s="131" customFormat="1" ht="25.5" x14ac:dyDescent="0.2">
      <c r="A463" s="132">
        <v>456</v>
      </c>
      <c r="B463" s="153" t="s">
        <v>144</v>
      </c>
      <c r="C463" s="141" t="s">
        <v>911</v>
      </c>
      <c r="D463" s="150" t="s">
        <v>912</v>
      </c>
      <c r="E463" s="159" t="s">
        <v>370</v>
      </c>
      <c r="F463" s="147"/>
      <c r="G463" s="128">
        <f t="shared" si="29"/>
        <v>16.361256544502616</v>
      </c>
      <c r="H463" s="128">
        <v>45.84</v>
      </c>
      <c r="I463" s="128">
        <v>25</v>
      </c>
      <c r="J463" s="128">
        <v>30</v>
      </c>
      <c r="K463" s="138">
        <v>62.83</v>
      </c>
      <c r="L463" s="149">
        <v>0</v>
      </c>
      <c r="M463" s="424">
        <v>22802</v>
      </c>
      <c r="N463" s="424">
        <v>1600</v>
      </c>
      <c r="O463" s="424">
        <v>14938</v>
      </c>
      <c r="P463" s="424">
        <v>700</v>
      </c>
      <c r="Q463" s="145">
        <f t="shared" si="27"/>
        <v>28193</v>
      </c>
      <c r="R463" s="140">
        <f t="shared" si="26"/>
        <v>20884</v>
      </c>
    </row>
    <row r="464" spans="1:18" s="131" customFormat="1" ht="51" x14ac:dyDescent="0.2">
      <c r="A464" s="132">
        <v>457</v>
      </c>
      <c r="B464" s="153" t="s">
        <v>144</v>
      </c>
      <c r="C464" s="141" t="s">
        <v>536</v>
      </c>
      <c r="D464" s="153" t="s">
        <v>537</v>
      </c>
      <c r="E464" s="150" t="s">
        <v>368</v>
      </c>
      <c r="F464" s="147" t="s">
        <v>377</v>
      </c>
      <c r="G464" s="128">
        <f t="shared" si="29"/>
        <v>45.659090909090907</v>
      </c>
      <c r="H464" s="128">
        <v>11</v>
      </c>
      <c r="I464" s="128">
        <v>25</v>
      </c>
      <c r="J464" s="128">
        <v>20.09</v>
      </c>
      <c r="K464" s="138">
        <v>61.84</v>
      </c>
      <c r="L464" s="149">
        <v>432</v>
      </c>
      <c r="M464" s="424">
        <v>24614</v>
      </c>
      <c r="N464" s="424">
        <v>1850</v>
      </c>
      <c r="O464" s="424">
        <v>14938</v>
      </c>
      <c r="P464" s="424">
        <v>700</v>
      </c>
      <c r="Q464" s="145">
        <f t="shared" si="27"/>
        <v>13919</v>
      </c>
      <c r="R464" s="140">
        <f t="shared" si="26"/>
        <v>9990</v>
      </c>
    </row>
    <row r="465" spans="1:18" s="131" customFormat="1" ht="51" x14ac:dyDescent="0.2">
      <c r="A465" s="132">
        <v>458</v>
      </c>
      <c r="B465" s="153" t="s">
        <v>144</v>
      </c>
      <c r="C465" s="141" t="s">
        <v>536</v>
      </c>
      <c r="D465" s="153" t="s">
        <v>537</v>
      </c>
      <c r="E465" s="150" t="s">
        <v>370</v>
      </c>
      <c r="F465" s="147" t="s">
        <v>444</v>
      </c>
      <c r="G465" s="128">
        <f t="shared" si="29"/>
        <v>18.292682926829269</v>
      </c>
      <c r="H465" s="128">
        <v>41</v>
      </c>
      <c r="I465" s="128">
        <v>25</v>
      </c>
      <c r="J465" s="128">
        <v>30</v>
      </c>
      <c r="K465" s="138">
        <v>40.53</v>
      </c>
      <c r="L465" s="149">
        <v>0</v>
      </c>
      <c r="M465" s="424">
        <v>22802</v>
      </c>
      <c r="N465" s="424">
        <v>1600</v>
      </c>
      <c r="O465" s="424">
        <v>14938</v>
      </c>
      <c r="P465" s="424">
        <v>700</v>
      </c>
      <c r="Q465" s="145">
        <f t="shared" si="27"/>
        <v>27861</v>
      </c>
      <c r="R465" s="140">
        <f t="shared" si="26"/>
        <v>20638</v>
      </c>
    </row>
    <row r="466" spans="1:18" s="131" customFormat="1" ht="25.5" x14ac:dyDescent="0.2">
      <c r="A466" s="132">
        <v>459</v>
      </c>
      <c r="B466" s="153" t="s">
        <v>144</v>
      </c>
      <c r="C466" s="141" t="s">
        <v>1026</v>
      </c>
      <c r="D466" s="153" t="s">
        <v>1027</v>
      </c>
      <c r="E466" s="150" t="s">
        <v>368</v>
      </c>
      <c r="F466" s="147" t="s">
        <v>383</v>
      </c>
      <c r="G466" s="128">
        <f t="shared" si="29"/>
        <v>33.173712021136062</v>
      </c>
      <c r="H466" s="128">
        <v>15.14</v>
      </c>
      <c r="I466" s="128">
        <v>25</v>
      </c>
      <c r="J466" s="128">
        <v>20.09</v>
      </c>
      <c r="K466" s="148">
        <v>60.63</v>
      </c>
      <c r="L466" s="149">
        <v>432</v>
      </c>
      <c r="M466" s="424">
        <v>24614</v>
      </c>
      <c r="N466" s="424">
        <v>1850</v>
      </c>
      <c r="O466" s="424">
        <v>14938</v>
      </c>
      <c r="P466" s="424">
        <v>700</v>
      </c>
      <c r="Q466" s="145">
        <f t="shared" si="27"/>
        <v>17534</v>
      </c>
      <c r="R466" s="140">
        <f t="shared" si="26"/>
        <v>12668</v>
      </c>
    </row>
    <row r="467" spans="1:18" s="131" customFormat="1" ht="25.5" x14ac:dyDescent="0.2">
      <c r="A467" s="132">
        <v>460</v>
      </c>
      <c r="B467" s="153" t="s">
        <v>144</v>
      </c>
      <c r="C467" s="141" t="s">
        <v>1026</v>
      </c>
      <c r="D467" s="153" t="s">
        <v>1027</v>
      </c>
      <c r="E467" s="150" t="s">
        <v>370</v>
      </c>
      <c r="F467" s="147" t="s">
        <v>444</v>
      </c>
      <c r="G467" s="128">
        <f t="shared" si="29"/>
        <v>18.177411536597191</v>
      </c>
      <c r="H467" s="128">
        <v>41.26</v>
      </c>
      <c r="I467" s="128">
        <v>25</v>
      </c>
      <c r="J467" s="128">
        <v>30</v>
      </c>
      <c r="K467" s="148">
        <v>39.74</v>
      </c>
      <c r="L467" s="149">
        <v>0</v>
      </c>
      <c r="M467" s="424">
        <v>22802</v>
      </c>
      <c r="N467" s="424">
        <v>1600</v>
      </c>
      <c r="O467" s="424">
        <v>14938</v>
      </c>
      <c r="P467" s="424">
        <v>700</v>
      </c>
      <c r="Q467" s="145">
        <f t="shared" si="27"/>
        <v>28122</v>
      </c>
      <c r="R467" s="140">
        <f t="shared" si="26"/>
        <v>20831</v>
      </c>
    </row>
    <row r="468" spans="1:18" s="131" customFormat="1" ht="25.5" x14ac:dyDescent="0.2">
      <c r="A468" s="132">
        <v>461</v>
      </c>
      <c r="B468" s="153" t="s">
        <v>144</v>
      </c>
      <c r="C468" s="141" t="s">
        <v>913</v>
      </c>
      <c r="D468" s="153" t="s">
        <v>914</v>
      </c>
      <c r="E468" s="150" t="s">
        <v>368</v>
      </c>
      <c r="F468" s="147" t="s">
        <v>379</v>
      </c>
      <c r="G468" s="128">
        <f t="shared" si="29"/>
        <v>22.723808612440191</v>
      </c>
      <c r="H468" s="128">
        <v>20.9</v>
      </c>
      <c r="I468" s="128">
        <v>23.64</v>
      </c>
      <c r="J468" s="128">
        <v>20.09</v>
      </c>
      <c r="K468" s="138">
        <v>61.84</v>
      </c>
      <c r="L468" s="149">
        <v>432</v>
      </c>
      <c r="M468" s="424">
        <v>24614</v>
      </c>
      <c r="N468" s="424">
        <v>1850</v>
      </c>
      <c r="O468" s="424">
        <v>14938</v>
      </c>
      <c r="P468" s="424">
        <v>700</v>
      </c>
      <c r="Q468" s="145">
        <f t="shared" si="27"/>
        <v>23396</v>
      </c>
      <c r="R468" s="140">
        <f t="shared" si="26"/>
        <v>17010</v>
      </c>
    </row>
    <row r="469" spans="1:18" s="131" customFormat="1" ht="25.5" x14ac:dyDescent="0.2">
      <c r="A469" s="132">
        <v>462</v>
      </c>
      <c r="B469" s="153" t="s">
        <v>144</v>
      </c>
      <c r="C469" s="141" t="s">
        <v>913</v>
      </c>
      <c r="D469" s="153" t="s">
        <v>914</v>
      </c>
      <c r="E469" s="150" t="s">
        <v>370</v>
      </c>
      <c r="F469" s="147" t="s">
        <v>538</v>
      </c>
      <c r="G469" s="128">
        <f t="shared" si="29"/>
        <v>14.598600247015234</v>
      </c>
      <c r="H469" s="128">
        <v>48.58</v>
      </c>
      <c r="I469" s="128">
        <v>23.64</v>
      </c>
      <c r="J469" s="128">
        <v>30</v>
      </c>
      <c r="K469" s="138">
        <v>40.53</v>
      </c>
      <c r="L469" s="149">
        <v>0</v>
      </c>
      <c r="M469" s="424">
        <v>22802</v>
      </c>
      <c r="N469" s="424">
        <v>1600</v>
      </c>
      <c r="O469" s="424">
        <v>14938</v>
      </c>
      <c r="P469" s="424">
        <v>700</v>
      </c>
      <c r="Q469" s="145">
        <f t="shared" si="27"/>
        <v>33329</v>
      </c>
      <c r="R469" s="140">
        <f t="shared" si="26"/>
        <v>24688</v>
      </c>
    </row>
    <row r="470" spans="1:18" s="131" customFormat="1" ht="25.5" x14ac:dyDescent="0.2">
      <c r="A470" s="132">
        <v>463</v>
      </c>
      <c r="B470" s="153" t="s">
        <v>144</v>
      </c>
      <c r="C470" s="141" t="s">
        <v>539</v>
      </c>
      <c r="D470" s="153" t="s">
        <v>540</v>
      </c>
      <c r="E470" s="150" t="s">
        <v>368</v>
      </c>
      <c r="F470" s="147" t="s">
        <v>379</v>
      </c>
      <c r="G470" s="128">
        <f>I470*J470/H470</f>
        <v>22.2527990430622</v>
      </c>
      <c r="H470" s="128">
        <v>20.9</v>
      </c>
      <c r="I470" s="128">
        <v>23.15</v>
      </c>
      <c r="J470" s="128">
        <v>20.09</v>
      </c>
      <c r="K470" s="138">
        <v>61.84</v>
      </c>
      <c r="L470" s="149">
        <v>432</v>
      </c>
      <c r="M470" s="424">
        <v>24614</v>
      </c>
      <c r="N470" s="424">
        <v>1850</v>
      </c>
      <c r="O470" s="424">
        <v>14938</v>
      </c>
      <c r="P470" s="424">
        <v>700</v>
      </c>
      <c r="Q470" s="145">
        <f t="shared" si="27"/>
        <v>23794</v>
      </c>
      <c r="R470" s="140">
        <f t="shared" si="26"/>
        <v>17305</v>
      </c>
    </row>
    <row r="471" spans="1:18" s="131" customFormat="1" ht="25.5" x14ac:dyDescent="0.2">
      <c r="A471" s="132">
        <v>464</v>
      </c>
      <c r="B471" s="153" t="s">
        <v>144</v>
      </c>
      <c r="C471" s="141" t="s">
        <v>539</v>
      </c>
      <c r="D471" s="153" t="s">
        <v>540</v>
      </c>
      <c r="E471" s="150" t="s">
        <v>370</v>
      </c>
      <c r="F471" s="147" t="s">
        <v>538</v>
      </c>
      <c r="G471" s="128">
        <f>I471*J471/H471</f>
        <v>14.296006587072871</v>
      </c>
      <c r="H471" s="128">
        <v>48.58</v>
      </c>
      <c r="I471" s="128">
        <v>23.15</v>
      </c>
      <c r="J471" s="128">
        <v>30</v>
      </c>
      <c r="K471" s="138">
        <v>40.53</v>
      </c>
      <c r="L471" s="149">
        <v>0</v>
      </c>
      <c r="M471" s="424">
        <v>22802</v>
      </c>
      <c r="N471" s="424">
        <v>1600</v>
      </c>
      <c r="O471" s="424">
        <v>14938</v>
      </c>
      <c r="P471" s="424">
        <v>700</v>
      </c>
      <c r="Q471" s="145">
        <f t="shared" si="27"/>
        <v>33903</v>
      </c>
      <c r="R471" s="140">
        <f t="shared" si="26"/>
        <v>25113</v>
      </c>
    </row>
    <row r="472" spans="1:18" s="131" customFormat="1" ht="25.5" x14ac:dyDescent="0.2">
      <c r="A472" s="132">
        <v>465</v>
      </c>
      <c r="B472" s="153" t="s">
        <v>144</v>
      </c>
      <c r="C472" s="141" t="s">
        <v>541</v>
      </c>
      <c r="D472" s="153" t="s">
        <v>542</v>
      </c>
      <c r="E472" s="150" t="s">
        <v>368</v>
      </c>
      <c r="F472" s="147" t="s">
        <v>379</v>
      </c>
      <c r="G472" s="128">
        <f>I472*J472/H472</f>
        <v>18.263636363636365</v>
      </c>
      <c r="H472" s="128">
        <v>20.9</v>
      </c>
      <c r="I472" s="128">
        <v>19</v>
      </c>
      <c r="J472" s="128">
        <v>20.09</v>
      </c>
      <c r="K472" s="138">
        <v>61.84</v>
      </c>
      <c r="L472" s="149">
        <v>432</v>
      </c>
      <c r="M472" s="424">
        <v>24614</v>
      </c>
      <c r="N472" s="424">
        <v>1850</v>
      </c>
      <c r="O472" s="424">
        <v>14938</v>
      </c>
      <c r="P472" s="424">
        <v>700</v>
      </c>
      <c r="Q472" s="145">
        <f t="shared" si="27"/>
        <v>28003</v>
      </c>
      <c r="R472" s="140">
        <f t="shared" si="26"/>
        <v>20423</v>
      </c>
    </row>
    <row r="473" spans="1:18" s="131" customFormat="1" ht="25.5" x14ac:dyDescent="0.2">
      <c r="A473" s="132">
        <v>466</v>
      </c>
      <c r="B473" s="153" t="s">
        <v>144</v>
      </c>
      <c r="C473" s="141" t="s">
        <v>541</v>
      </c>
      <c r="D473" s="153" t="s">
        <v>542</v>
      </c>
      <c r="E473" s="150" t="s">
        <v>370</v>
      </c>
      <c r="F473" s="147" t="s">
        <v>538</v>
      </c>
      <c r="G473" s="128">
        <f>I473*J473/H473</f>
        <v>11.733223548785508</v>
      </c>
      <c r="H473" s="128">
        <v>48.58</v>
      </c>
      <c r="I473" s="128">
        <v>19</v>
      </c>
      <c r="J473" s="128">
        <v>30</v>
      </c>
      <c r="K473" s="138">
        <v>40.53</v>
      </c>
      <c r="L473" s="149">
        <v>0</v>
      </c>
      <c r="M473" s="424">
        <v>22802</v>
      </c>
      <c r="N473" s="424">
        <v>1600</v>
      </c>
      <c r="O473" s="424">
        <v>14938</v>
      </c>
      <c r="P473" s="424">
        <v>700</v>
      </c>
      <c r="Q473" s="145">
        <f t="shared" si="27"/>
        <v>39942</v>
      </c>
      <c r="R473" s="140">
        <f t="shared" si="26"/>
        <v>29587</v>
      </c>
    </row>
    <row r="474" spans="1:18" s="131" customFormat="1" ht="38.25" x14ac:dyDescent="0.2">
      <c r="A474" s="132">
        <v>467</v>
      </c>
      <c r="B474" s="153" t="s">
        <v>144</v>
      </c>
      <c r="C474" s="141" t="s">
        <v>543</v>
      </c>
      <c r="D474" s="153" t="s">
        <v>544</v>
      </c>
      <c r="E474" s="150" t="s">
        <v>368</v>
      </c>
      <c r="F474" s="147" t="s">
        <v>369</v>
      </c>
      <c r="G474" s="128">
        <f t="shared" si="29"/>
        <v>15.933448275862069</v>
      </c>
      <c r="H474" s="128">
        <v>29</v>
      </c>
      <c r="I474" s="128">
        <v>23</v>
      </c>
      <c r="J474" s="128">
        <v>20.09</v>
      </c>
      <c r="K474" s="138">
        <v>61.84</v>
      </c>
      <c r="L474" s="149">
        <v>432</v>
      </c>
      <c r="M474" s="424">
        <v>24614</v>
      </c>
      <c r="N474" s="424">
        <v>1850</v>
      </c>
      <c r="O474" s="424">
        <v>14938</v>
      </c>
      <c r="P474" s="424">
        <v>700</v>
      </c>
      <c r="Q474" s="145">
        <f t="shared" si="27"/>
        <v>31435</v>
      </c>
      <c r="R474" s="140">
        <f t="shared" si="26"/>
        <v>22965</v>
      </c>
    </row>
    <row r="475" spans="1:18" s="131" customFormat="1" ht="38.25" x14ac:dyDescent="0.2">
      <c r="A475" s="132">
        <v>468</v>
      </c>
      <c r="B475" s="153" t="s">
        <v>144</v>
      </c>
      <c r="C475" s="141" t="s">
        <v>543</v>
      </c>
      <c r="D475" s="153" t="s">
        <v>544</v>
      </c>
      <c r="E475" s="150" t="s">
        <v>370</v>
      </c>
      <c r="F475" s="147" t="s">
        <v>398</v>
      </c>
      <c r="G475" s="128">
        <f t="shared" si="29"/>
        <v>15.681818181818182</v>
      </c>
      <c r="H475" s="128">
        <v>44</v>
      </c>
      <c r="I475" s="128">
        <v>23</v>
      </c>
      <c r="J475" s="128">
        <v>30</v>
      </c>
      <c r="K475" s="138">
        <v>40.53</v>
      </c>
      <c r="L475" s="149">
        <v>0</v>
      </c>
      <c r="M475" s="424">
        <v>22802</v>
      </c>
      <c r="N475" s="424">
        <v>1600</v>
      </c>
      <c r="O475" s="424">
        <v>14938</v>
      </c>
      <c r="P475" s="424">
        <v>700</v>
      </c>
      <c r="Q475" s="145">
        <f t="shared" si="27"/>
        <v>31459</v>
      </c>
      <c r="R475" s="140">
        <f t="shared" si="26"/>
        <v>23303</v>
      </c>
    </row>
    <row r="476" spans="1:18" s="131" customFormat="1" ht="25.5" x14ac:dyDescent="0.2">
      <c r="A476" s="132">
        <v>469</v>
      </c>
      <c r="B476" s="153" t="s">
        <v>144</v>
      </c>
      <c r="C476" s="141" t="s">
        <v>545</v>
      </c>
      <c r="D476" s="153" t="s">
        <v>546</v>
      </c>
      <c r="E476" s="150" t="s">
        <v>368</v>
      </c>
      <c r="F476" s="147" t="s">
        <v>369</v>
      </c>
      <c r="G476" s="128">
        <f>I476*J476/H476</f>
        <v>15.634616236162362</v>
      </c>
      <c r="H476" s="128">
        <v>27.1</v>
      </c>
      <c r="I476" s="128">
        <v>21.09</v>
      </c>
      <c r="J476" s="128">
        <v>20.09</v>
      </c>
      <c r="K476" s="138">
        <v>61.84</v>
      </c>
      <c r="L476" s="149">
        <v>432</v>
      </c>
      <c r="M476" s="424">
        <v>24614</v>
      </c>
      <c r="N476" s="424">
        <v>1850</v>
      </c>
      <c r="O476" s="424">
        <v>14938</v>
      </c>
      <c r="P476" s="424">
        <v>700</v>
      </c>
      <c r="Q476" s="145">
        <f t="shared" si="27"/>
        <v>31949</v>
      </c>
      <c r="R476" s="140">
        <f t="shared" si="26"/>
        <v>23346</v>
      </c>
    </row>
    <row r="477" spans="1:18" s="131" customFormat="1" ht="25.5" x14ac:dyDescent="0.2">
      <c r="A477" s="132">
        <v>470</v>
      </c>
      <c r="B477" s="153" t="s">
        <v>144</v>
      </c>
      <c r="C477" s="141" t="s">
        <v>545</v>
      </c>
      <c r="D477" s="153" t="s">
        <v>546</v>
      </c>
      <c r="E477" s="150" t="s">
        <v>370</v>
      </c>
      <c r="F477" s="147" t="s">
        <v>398</v>
      </c>
      <c r="G477" s="128">
        <f>I477*J477/H477</f>
        <v>15.245783132530121</v>
      </c>
      <c r="H477" s="128">
        <v>41.5</v>
      </c>
      <c r="I477" s="128">
        <v>21.09</v>
      </c>
      <c r="J477" s="128">
        <v>30</v>
      </c>
      <c r="K477" s="138">
        <v>40.53</v>
      </c>
      <c r="L477" s="149">
        <v>0</v>
      </c>
      <c r="M477" s="424">
        <v>22802</v>
      </c>
      <c r="N477" s="424">
        <v>1600</v>
      </c>
      <c r="O477" s="424">
        <v>14938</v>
      </c>
      <c r="P477" s="424">
        <v>700</v>
      </c>
      <c r="Q477" s="145">
        <f t="shared" si="27"/>
        <v>32180</v>
      </c>
      <c r="R477" s="140">
        <f t="shared" si="26"/>
        <v>23837</v>
      </c>
    </row>
    <row r="478" spans="1:18" s="131" customFormat="1" ht="25.5" x14ac:dyDescent="0.2">
      <c r="A478" s="132">
        <v>471</v>
      </c>
      <c r="B478" s="153" t="s">
        <v>547</v>
      </c>
      <c r="C478" s="141" t="s">
        <v>549</v>
      </c>
      <c r="D478" s="153" t="s">
        <v>548</v>
      </c>
      <c r="E478" s="150"/>
      <c r="F478" s="147" t="s">
        <v>158</v>
      </c>
      <c r="G478" s="128">
        <f t="shared" si="29"/>
        <v>14.848336363636365</v>
      </c>
      <c r="H478" s="128">
        <v>33</v>
      </c>
      <c r="I478" s="128">
        <v>24.39</v>
      </c>
      <c r="J478" s="128">
        <v>20.09</v>
      </c>
      <c r="K478" s="138">
        <v>41.4</v>
      </c>
      <c r="L478" s="149">
        <v>626</v>
      </c>
      <c r="M478" s="424">
        <v>24395</v>
      </c>
      <c r="N478" s="424">
        <v>1850</v>
      </c>
      <c r="O478" s="424">
        <v>14793</v>
      </c>
      <c r="P478" s="424">
        <v>790</v>
      </c>
      <c r="Q478" s="145">
        <f t="shared" si="27"/>
        <v>35357</v>
      </c>
      <c r="R478" s="140">
        <f t="shared" si="26"/>
        <v>25727</v>
      </c>
    </row>
    <row r="479" spans="1:18" s="131" customFormat="1" ht="25.5" x14ac:dyDescent="0.2">
      <c r="A479" s="132">
        <v>472</v>
      </c>
      <c r="B479" s="153" t="s">
        <v>547</v>
      </c>
      <c r="C479" s="141" t="s">
        <v>1066</v>
      </c>
      <c r="D479" s="153" t="s">
        <v>1067</v>
      </c>
      <c r="E479" s="150"/>
      <c r="F479" s="147" t="s">
        <v>245</v>
      </c>
      <c r="G479" s="128">
        <f t="shared" si="29"/>
        <v>10.481739130434782</v>
      </c>
      <c r="H479" s="128">
        <v>46</v>
      </c>
      <c r="I479" s="128">
        <v>24</v>
      </c>
      <c r="J479" s="128">
        <v>20.09</v>
      </c>
      <c r="K479" s="138">
        <v>24.03</v>
      </c>
      <c r="L479" s="149">
        <v>626</v>
      </c>
      <c r="M479" s="424">
        <v>24395</v>
      </c>
      <c r="N479" s="424">
        <v>1850</v>
      </c>
      <c r="O479" s="424">
        <v>14793</v>
      </c>
      <c r="P479" s="424">
        <v>790</v>
      </c>
      <c r="Q479" s="145">
        <f t="shared" si="27"/>
        <v>51694</v>
      </c>
      <c r="R479" s="140">
        <f t="shared" si="26"/>
        <v>37828</v>
      </c>
    </row>
    <row r="480" spans="1:18" s="131" customFormat="1" ht="25.5" x14ac:dyDescent="0.2">
      <c r="A480" s="132">
        <v>473</v>
      </c>
      <c r="B480" s="153" t="s">
        <v>547</v>
      </c>
      <c r="C480" s="141" t="s">
        <v>551</v>
      </c>
      <c r="D480" s="153" t="s">
        <v>550</v>
      </c>
      <c r="E480" s="150"/>
      <c r="F480" s="147" t="s">
        <v>233</v>
      </c>
      <c r="G480" s="128">
        <f t="shared" si="29"/>
        <v>10.350070370370371</v>
      </c>
      <c r="H480" s="128">
        <v>54</v>
      </c>
      <c r="I480" s="128">
        <v>27.82</v>
      </c>
      <c r="J480" s="128">
        <v>20.09</v>
      </c>
      <c r="K480" s="138">
        <v>34.729999999999997</v>
      </c>
      <c r="L480" s="149">
        <v>626</v>
      </c>
      <c r="M480" s="424">
        <v>24395</v>
      </c>
      <c r="N480" s="424">
        <v>1850</v>
      </c>
      <c r="O480" s="424">
        <v>14793</v>
      </c>
      <c r="P480" s="424">
        <v>790</v>
      </c>
      <c r="Q480" s="145">
        <f t="shared" si="27"/>
        <v>48974</v>
      </c>
      <c r="R480" s="140">
        <f t="shared" si="26"/>
        <v>35813</v>
      </c>
    </row>
    <row r="481" spans="1:18" s="131" customFormat="1" ht="25.5" x14ac:dyDescent="0.2">
      <c r="A481" s="132">
        <v>474</v>
      </c>
      <c r="B481" s="153" t="s">
        <v>547</v>
      </c>
      <c r="C481" s="141" t="s">
        <v>552</v>
      </c>
      <c r="D481" s="153" t="s">
        <v>553</v>
      </c>
      <c r="E481" s="150"/>
      <c r="F481" s="147" t="s">
        <v>230</v>
      </c>
      <c r="G481" s="128">
        <f t="shared" si="29"/>
        <v>12.749423076923078</v>
      </c>
      <c r="H481" s="128">
        <v>52</v>
      </c>
      <c r="I481" s="128">
        <v>33</v>
      </c>
      <c r="J481" s="128">
        <v>20.09</v>
      </c>
      <c r="K481" s="138">
        <v>34.729999999999997</v>
      </c>
      <c r="L481" s="149">
        <v>626</v>
      </c>
      <c r="M481" s="424">
        <v>24395</v>
      </c>
      <c r="N481" s="424">
        <v>1850</v>
      </c>
      <c r="O481" s="424">
        <v>14793</v>
      </c>
      <c r="P481" s="424">
        <v>790</v>
      </c>
      <c r="Q481" s="145">
        <f t="shared" si="27"/>
        <v>41243</v>
      </c>
      <c r="R481" s="140">
        <f t="shared" si="26"/>
        <v>30087</v>
      </c>
    </row>
    <row r="482" spans="1:18" s="131" customFormat="1" ht="25.5" x14ac:dyDescent="0.2">
      <c r="A482" s="132">
        <v>475</v>
      </c>
      <c r="B482" s="153" t="s">
        <v>547</v>
      </c>
      <c r="C482" s="141" t="s">
        <v>554</v>
      </c>
      <c r="D482" s="153" t="s">
        <v>555</v>
      </c>
      <c r="E482" s="150"/>
      <c r="F482" s="147" t="s">
        <v>230</v>
      </c>
      <c r="G482" s="128">
        <f t="shared" si="29"/>
        <v>10.245900000000001</v>
      </c>
      <c r="H482" s="128">
        <v>46</v>
      </c>
      <c r="I482" s="128">
        <v>23.46</v>
      </c>
      <c r="J482" s="128">
        <v>20.09</v>
      </c>
      <c r="K482" s="138">
        <v>34.729999999999997</v>
      </c>
      <c r="L482" s="149">
        <v>626</v>
      </c>
      <c r="M482" s="424">
        <v>24395</v>
      </c>
      <c r="N482" s="424">
        <v>1850</v>
      </c>
      <c r="O482" s="424">
        <v>14793</v>
      </c>
      <c r="P482" s="424">
        <v>790</v>
      </c>
      <c r="Q482" s="145">
        <f t="shared" si="27"/>
        <v>49391</v>
      </c>
      <c r="R482" s="140">
        <f t="shared" si="26"/>
        <v>36122</v>
      </c>
    </row>
    <row r="483" spans="1:18" s="131" customFormat="1" ht="25.5" x14ac:dyDescent="0.2">
      <c r="A483" s="132">
        <v>476</v>
      </c>
      <c r="B483" s="153" t="s">
        <v>547</v>
      </c>
      <c r="C483" s="141" t="s">
        <v>556</v>
      </c>
      <c r="D483" s="153" t="s">
        <v>557</v>
      </c>
      <c r="E483" s="150"/>
      <c r="F483" s="147" t="s">
        <v>230</v>
      </c>
      <c r="G483" s="128">
        <f t="shared" si="29"/>
        <v>11.346831999999999</v>
      </c>
      <c r="H483" s="128">
        <v>50</v>
      </c>
      <c r="I483" s="128">
        <v>28.24</v>
      </c>
      <c r="J483" s="128">
        <v>20.09</v>
      </c>
      <c r="K483" s="138">
        <v>34.729999999999997</v>
      </c>
      <c r="L483" s="149">
        <v>626</v>
      </c>
      <c r="M483" s="424">
        <v>24395</v>
      </c>
      <c r="N483" s="424">
        <v>1850</v>
      </c>
      <c r="O483" s="424">
        <v>14793</v>
      </c>
      <c r="P483" s="424">
        <v>790</v>
      </c>
      <c r="Q483" s="145">
        <f t="shared" si="27"/>
        <v>45365</v>
      </c>
      <c r="R483" s="140">
        <f t="shared" si="26"/>
        <v>33140</v>
      </c>
    </row>
    <row r="484" spans="1:18" s="131" customFormat="1" ht="25.5" x14ac:dyDescent="0.2">
      <c r="A484" s="132">
        <v>477</v>
      </c>
      <c r="B484" s="153" t="s">
        <v>547</v>
      </c>
      <c r="C484" s="141" t="s">
        <v>558</v>
      </c>
      <c r="D484" s="153" t="s">
        <v>559</v>
      </c>
      <c r="E484" s="150"/>
      <c r="F484" s="147" t="s">
        <v>230</v>
      </c>
      <c r="G484" s="128">
        <f>I484*J484/H484</f>
        <v>11.652200000000001</v>
      </c>
      <c r="H484" s="128">
        <v>50</v>
      </c>
      <c r="I484" s="128">
        <v>29</v>
      </c>
      <c r="J484" s="128">
        <v>20.09</v>
      </c>
      <c r="K484" s="138">
        <v>34.729999999999997</v>
      </c>
      <c r="L484" s="149">
        <v>626</v>
      </c>
      <c r="M484" s="424">
        <v>24395</v>
      </c>
      <c r="N484" s="424">
        <v>1850</v>
      </c>
      <c r="O484" s="424">
        <v>14793</v>
      </c>
      <c r="P484" s="424">
        <v>790</v>
      </c>
      <c r="Q484" s="145">
        <f t="shared" si="27"/>
        <v>44384</v>
      </c>
      <c r="R484" s="140">
        <f t="shared" si="26"/>
        <v>32413</v>
      </c>
    </row>
    <row r="485" spans="1:18" s="131" customFormat="1" ht="25.5" x14ac:dyDescent="0.2">
      <c r="A485" s="132">
        <v>478</v>
      </c>
      <c r="B485" s="153" t="s">
        <v>547</v>
      </c>
      <c r="C485" s="141" t="s">
        <v>560</v>
      </c>
      <c r="D485" s="153" t="s">
        <v>561</v>
      </c>
      <c r="E485" s="150"/>
      <c r="F485" s="147" t="s">
        <v>230</v>
      </c>
      <c r="G485" s="128">
        <f>I485*J485/H485</f>
        <v>11.636128000000001</v>
      </c>
      <c r="H485" s="128">
        <v>50</v>
      </c>
      <c r="I485" s="128">
        <v>28.96</v>
      </c>
      <c r="J485" s="128">
        <v>20.09</v>
      </c>
      <c r="K485" s="138">
        <v>34.729999999999997</v>
      </c>
      <c r="L485" s="149">
        <v>626</v>
      </c>
      <c r="M485" s="424">
        <v>24395</v>
      </c>
      <c r="N485" s="424">
        <v>1850</v>
      </c>
      <c r="O485" s="424">
        <v>14793</v>
      </c>
      <c r="P485" s="424">
        <v>790</v>
      </c>
      <c r="Q485" s="145">
        <f t="shared" si="27"/>
        <v>44434</v>
      </c>
      <c r="R485" s="140">
        <f t="shared" si="26"/>
        <v>32450</v>
      </c>
    </row>
    <row r="486" spans="1:18" s="131" customFormat="1" ht="25.5" x14ac:dyDescent="0.2">
      <c r="A486" s="132">
        <v>479</v>
      </c>
      <c r="B486" s="153" t="s">
        <v>547</v>
      </c>
      <c r="C486" s="141" t="s">
        <v>563</v>
      </c>
      <c r="D486" s="153" t="s">
        <v>562</v>
      </c>
      <c r="E486" s="150"/>
      <c r="F486" s="147" t="s">
        <v>245</v>
      </c>
      <c r="G486" s="128">
        <f t="shared" si="29"/>
        <v>9.9971666666666668</v>
      </c>
      <c r="H486" s="128">
        <v>42</v>
      </c>
      <c r="I486" s="128">
        <v>20.9</v>
      </c>
      <c r="J486" s="128">
        <v>20.09</v>
      </c>
      <c r="K486" s="138">
        <v>24.03</v>
      </c>
      <c r="L486" s="149">
        <v>626</v>
      </c>
      <c r="M486" s="424">
        <v>24395</v>
      </c>
      <c r="N486" s="424">
        <v>1850</v>
      </c>
      <c r="O486" s="424">
        <v>14793</v>
      </c>
      <c r="P486" s="424">
        <v>790</v>
      </c>
      <c r="Q486" s="145">
        <f t="shared" si="27"/>
        <v>53661</v>
      </c>
      <c r="R486" s="140">
        <f t="shared" si="26"/>
        <v>39285</v>
      </c>
    </row>
    <row r="487" spans="1:18" s="131" customFormat="1" ht="25.5" x14ac:dyDescent="0.2">
      <c r="A487" s="132">
        <v>480</v>
      </c>
      <c r="B487" s="153" t="s">
        <v>547</v>
      </c>
      <c r="C487" s="141" t="s">
        <v>915</v>
      </c>
      <c r="D487" s="153" t="s">
        <v>564</v>
      </c>
      <c r="E487" s="150"/>
      <c r="F487" s="147" t="s">
        <v>10</v>
      </c>
      <c r="G487" s="128">
        <f t="shared" si="29"/>
        <v>12.177</v>
      </c>
      <c r="H487" s="128">
        <v>49</v>
      </c>
      <c r="I487" s="128">
        <v>29.7</v>
      </c>
      <c r="J487" s="128">
        <v>20.09</v>
      </c>
      <c r="K487" s="138">
        <v>49.95</v>
      </c>
      <c r="L487" s="149">
        <v>626</v>
      </c>
      <c r="M487" s="424">
        <v>24395</v>
      </c>
      <c r="N487" s="424">
        <v>1850</v>
      </c>
      <c r="O487" s="424">
        <v>14793</v>
      </c>
      <c r="P487" s="424">
        <v>790</v>
      </c>
      <c r="Q487" s="145">
        <f t="shared" si="27"/>
        <v>40595</v>
      </c>
      <c r="R487" s="140">
        <f t="shared" si="26"/>
        <v>29607</v>
      </c>
    </row>
    <row r="488" spans="1:18" s="131" customFormat="1" ht="25.5" x14ac:dyDescent="0.2">
      <c r="A488" s="132">
        <v>481</v>
      </c>
      <c r="B488" s="153" t="s">
        <v>547</v>
      </c>
      <c r="C488" s="141" t="s">
        <v>916</v>
      </c>
      <c r="D488" s="153" t="s">
        <v>247</v>
      </c>
      <c r="E488" s="150"/>
      <c r="F488" s="147" t="s">
        <v>10</v>
      </c>
      <c r="G488" s="128">
        <f t="shared" si="29"/>
        <v>13.599384615384615</v>
      </c>
      <c r="H488" s="128">
        <v>26</v>
      </c>
      <c r="I488" s="128">
        <v>17.600000000000001</v>
      </c>
      <c r="J488" s="128">
        <v>20.09</v>
      </c>
      <c r="K488" s="138">
        <v>49.95</v>
      </c>
      <c r="L488" s="149">
        <v>626</v>
      </c>
      <c r="M488" s="424">
        <v>24395</v>
      </c>
      <c r="N488" s="424">
        <v>1850</v>
      </c>
      <c r="O488" s="424">
        <v>14793</v>
      </c>
      <c r="P488" s="424">
        <v>790</v>
      </c>
      <c r="Q488" s="145">
        <f t="shared" si="27"/>
        <v>36944</v>
      </c>
      <c r="R488" s="140">
        <f t="shared" si="26"/>
        <v>26902</v>
      </c>
    </row>
    <row r="489" spans="1:18" s="131" customFormat="1" ht="25.5" x14ac:dyDescent="0.2">
      <c r="A489" s="132">
        <v>482</v>
      </c>
      <c r="B489" s="153" t="s">
        <v>547</v>
      </c>
      <c r="C489" s="141" t="s">
        <v>917</v>
      </c>
      <c r="D489" s="153" t="s">
        <v>918</v>
      </c>
      <c r="E489" s="150"/>
      <c r="F489" s="147" t="s">
        <v>10</v>
      </c>
      <c r="G489" s="128">
        <f t="shared" si="29"/>
        <v>12.375440000000001</v>
      </c>
      <c r="H489" s="128">
        <v>25</v>
      </c>
      <c r="I489" s="128">
        <v>15.4</v>
      </c>
      <c r="J489" s="128">
        <v>20.09</v>
      </c>
      <c r="K489" s="138">
        <v>49.95</v>
      </c>
      <c r="L489" s="149">
        <v>626</v>
      </c>
      <c r="M489" s="424">
        <v>24395</v>
      </c>
      <c r="N489" s="424">
        <v>1850</v>
      </c>
      <c r="O489" s="424">
        <v>14793</v>
      </c>
      <c r="P489" s="424">
        <v>790</v>
      </c>
      <c r="Q489" s="145">
        <f t="shared" si="27"/>
        <v>40035</v>
      </c>
      <c r="R489" s="140">
        <f t="shared" si="26"/>
        <v>29192</v>
      </c>
    </row>
    <row r="490" spans="1:18" s="131" customFormat="1" ht="25.5" x14ac:dyDescent="0.2">
      <c r="A490" s="132">
        <v>483</v>
      </c>
      <c r="B490" s="153" t="s">
        <v>547</v>
      </c>
      <c r="C490" s="141" t="s">
        <v>565</v>
      </c>
      <c r="D490" s="153" t="s">
        <v>566</v>
      </c>
      <c r="E490" s="150"/>
      <c r="F490" s="147" t="s">
        <v>258</v>
      </c>
      <c r="G490" s="128">
        <f t="shared" si="29"/>
        <v>12.970104000000001</v>
      </c>
      <c r="H490" s="128">
        <v>25</v>
      </c>
      <c r="I490" s="128">
        <v>16.14</v>
      </c>
      <c r="J490" s="128">
        <v>20.09</v>
      </c>
      <c r="K490" s="138">
        <v>49.59</v>
      </c>
      <c r="L490" s="149">
        <v>626</v>
      </c>
      <c r="M490" s="424">
        <v>24395</v>
      </c>
      <c r="N490" s="424">
        <v>1850</v>
      </c>
      <c r="O490" s="424">
        <v>14793</v>
      </c>
      <c r="P490" s="424">
        <v>790</v>
      </c>
      <c r="Q490" s="145">
        <f t="shared" si="27"/>
        <v>38498</v>
      </c>
      <c r="R490" s="140">
        <f t="shared" si="26"/>
        <v>28053</v>
      </c>
    </row>
    <row r="491" spans="1:18" s="131" customFormat="1" ht="25.5" x14ac:dyDescent="0.2">
      <c r="A491" s="132">
        <v>484</v>
      </c>
      <c r="B491" s="153" t="s">
        <v>547</v>
      </c>
      <c r="C491" s="141" t="s">
        <v>919</v>
      </c>
      <c r="D491" s="153" t="s">
        <v>265</v>
      </c>
      <c r="E491" s="150"/>
      <c r="F491" s="147" t="s">
        <v>10</v>
      </c>
      <c r="G491" s="128">
        <f t="shared" si="29"/>
        <v>13.054975438596491</v>
      </c>
      <c r="H491" s="128">
        <v>57</v>
      </c>
      <c r="I491" s="128">
        <v>37.04</v>
      </c>
      <c r="J491" s="128">
        <v>20.09</v>
      </c>
      <c r="K491" s="138">
        <v>49.95</v>
      </c>
      <c r="L491" s="149">
        <v>626</v>
      </c>
      <c r="M491" s="424">
        <v>24395</v>
      </c>
      <c r="N491" s="424">
        <v>1850</v>
      </c>
      <c r="O491" s="424">
        <v>14793</v>
      </c>
      <c r="P491" s="424">
        <v>790</v>
      </c>
      <c r="Q491" s="145">
        <f t="shared" si="27"/>
        <v>38248</v>
      </c>
      <c r="R491" s="140">
        <f t="shared" si="26"/>
        <v>27868</v>
      </c>
    </row>
    <row r="492" spans="1:18" s="131" customFormat="1" ht="25.5" x14ac:dyDescent="0.2">
      <c r="A492" s="132">
        <v>485</v>
      </c>
      <c r="B492" s="153" t="s">
        <v>547</v>
      </c>
      <c r="C492" s="141" t="s">
        <v>1028</v>
      </c>
      <c r="D492" s="153" t="s">
        <v>567</v>
      </c>
      <c r="E492" s="150"/>
      <c r="F492" s="147"/>
      <c r="G492" s="128">
        <f t="shared" si="29"/>
        <v>12.334325581395348</v>
      </c>
      <c r="H492" s="128">
        <v>43</v>
      </c>
      <c r="I492" s="128">
        <v>26.4</v>
      </c>
      <c r="J492" s="128">
        <v>20.09</v>
      </c>
      <c r="K492" s="148">
        <v>48.97</v>
      </c>
      <c r="L492" s="149">
        <v>626</v>
      </c>
      <c r="M492" s="424">
        <v>24395</v>
      </c>
      <c r="N492" s="424">
        <v>1850</v>
      </c>
      <c r="O492" s="424">
        <v>14793</v>
      </c>
      <c r="P492" s="424">
        <v>790</v>
      </c>
      <c r="Q492" s="145">
        <f t="shared" si="27"/>
        <v>40251</v>
      </c>
      <c r="R492" s="140">
        <f t="shared" si="26"/>
        <v>29352</v>
      </c>
    </row>
    <row r="493" spans="1:18" s="131" customFormat="1" ht="25.5" x14ac:dyDescent="0.2">
      <c r="A493" s="132">
        <v>486</v>
      </c>
      <c r="B493" s="153" t="s">
        <v>547</v>
      </c>
      <c r="C493" s="141" t="s">
        <v>920</v>
      </c>
      <c r="D493" s="153" t="s">
        <v>921</v>
      </c>
      <c r="E493" s="150"/>
      <c r="F493" s="147" t="s">
        <v>269</v>
      </c>
      <c r="G493" s="128">
        <f t="shared" si="29"/>
        <v>13.394789130434782</v>
      </c>
      <c r="H493" s="128">
        <v>46</v>
      </c>
      <c r="I493" s="128">
        <v>30.67</v>
      </c>
      <c r="J493" s="128">
        <v>20.09</v>
      </c>
      <c r="K493" s="138">
        <v>45.84</v>
      </c>
      <c r="L493" s="149">
        <v>626</v>
      </c>
      <c r="M493" s="424">
        <v>24395</v>
      </c>
      <c r="N493" s="424">
        <v>1850</v>
      </c>
      <c r="O493" s="424">
        <v>14793</v>
      </c>
      <c r="P493" s="424">
        <v>790</v>
      </c>
      <c r="Q493" s="145">
        <f t="shared" si="27"/>
        <v>37874</v>
      </c>
      <c r="R493" s="140">
        <f t="shared" si="26"/>
        <v>27591</v>
      </c>
    </row>
    <row r="494" spans="1:18" s="131" customFormat="1" ht="25.5" x14ac:dyDescent="0.2">
      <c r="A494" s="132">
        <v>487</v>
      </c>
      <c r="B494" s="153" t="s">
        <v>547</v>
      </c>
      <c r="C494" s="141" t="s">
        <v>568</v>
      </c>
      <c r="D494" s="153" t="s">
        <v>569</v>
      </c>
      <c r="E494" s="150"/>
      <c r="F494" s="147" t="s">
        <v>269</v>
      </c>
      <c r="G494" s="128">
        <f t="shared" si="29"/>
        <v>12.682346808510637</v>
      </c>
      <c r="H494" s="128">
        <v>47</v>
      </c>
      <c r="I494" s="128">
        <v>29.67</v>
      </c>
      <c r="J494" s="128">
        <v>20.09</v>
      </c>
      <c r="K494" s="138">
        <v>45.84</v>
      </c>
      <c r="L494" s="149">
        <v>626</v>
      </c>
      <c r="M494" s="424">
        <v>24395</v>
      </c>
      <c r="N494" s="424">
        <v>1850</v>
      </c>
      <c r="O494" s="424">
        <v>14793</v>
      </c>
      <c r="P494" s="424">
        <v>790</v>
      </c>
      <c r="Q494" s="145">
        <f t="shared" si="27"/>
        <v>39657</v>
      </c>
      <c r="R494" s="140">
        <f t="shared" si="26"/>
        <v>28912</v>
      </c>
    </row>
    <row r="495" spans="1:18" s="131" customFormat="1" ht="25.5" x14ac:dyDescent="0.2">
      <c r="A495" s="132">
        <v>488</v>
      </c>
      <c r="B495" s="153" t="s">
        <v>547</v>
      </c>
      <c r="C495" s="141" t="s">
        <v>570</v>
      </c>
      <c r="D495" s="153" t="s">
        <v>571</v>
      </c>
      <c r="E495" s="150"/>
      <c r="F495" s="147" t="s">
        <v>332</v>
      </c>
      <c r="G495" s="128">
        <f t="shared" si="29"/>
        <v>7.6669999999999998</v>
      </c>
      <c r="H495" s="128">
        <v>49</v>
      </c>
      <c r="I495" s="128">
        <v>18.7</v>
      </c>
      <c r="J495" s="128">
        <v>20.09</v>
      </c>
      <c r="K495" s="138">
        <v>27.34</v>
      </c>
      <c r="L495" s="149">
        <v>626</v>
      </c>
      <c r="M495" s="424">
        <v>24395</v>
      </c>
      <c r="N495" s="424">
        <v>1850</v>
      </c>
      <c r="O495" s="424">
        <v>14793</v>
      </c>
      <c r="P495" s="424">
        <v>790</v>
      </c>
      <c r="Q495" s="145">
        <f t="shared" si="27"/>
        <v>65314</v>
      </c>
      <c r="R495" s="140">
        <f t="shared" si="26"/>
        <v>47917</v>
      </c>
    </row>
    <row r="496" spans="1:18" s="131" customFormat="1" ht="25.5" x14ac:dyDescent="0.2">
      <c r="A496" s="132">
        <v>489</v>
      </c>
      <c r="B496" s="153" t="s">
        <v>547</v>
      </c>
      <c r="C496" s="141" t="s">
        <v>1029</v>
      </c>
      <c r="D496" s="153" t="s">
        <v>572</v>
      </c>
      <c r="E496" s="150"/>
      <c r="F496" s="147" t="s">
        <v>332</v>
      </c>
      <c r="G496" s="128">
        <f>I496*J496/H496</f>
        <v>7.1626430555555567</v>
      </c>
      <c r="H496" s="128">
        <v>72</v>
      </c>
      <c r="I496" s="128">
        <v>25.67</v>
      </c>
      <c r="J496" s="128">
        <v>20.09</v>
      </c>
      <c r="K496" s="138">
        <v>27.34</v>
      </c>
      <c r="L496" s="149">
        <v>626</v>
      </c>
      <c r="M496" s="424">
        <v>24395</v>
      </c>
      <c r="N496" s="424">
        <v>1850</v>
      </c>
      <c r="O496" s="424">
        <v>14793</v>
      </c>
      <c r="P496" s="424">
        <v>790</v>
      </c>
      <c r="Q496" s="145">
        <f t="shared" si="27"/>
        <v>69218</v>
      </c>
      <c r="R496" s="140">
        <f t="shared" si="26"/>
        <v>50809</v>
      </c>
    </row>
    <row r="497" spans="1:18" s="131" customFormat="1" ht="38.25" x14ac:dyDescent="0.2">
      <c r="A497" s="132">
        <v>490</v>
      </c>
      <c r="B497" s="153" t="s">
        <v>547</v>
      </c>
      <c r="C497" s="141" t="s">
        <v>1030</v>
      </c>
      <c r="D497" s="153" t="s">
        <v>574</v>
      </c>
      <c r="E497" s="150"/>
      <c r="F497" s="147" t="s">
        <v>332</v>
      </c>
      <c r="G497" s="128">
        <f>I497*J497/H497</f>
        <v>7.1626430555555567</v>
      </c>
      <c r="H497" s="128">
        <v>72</v>
      </c>
      <c r="I497" s="128">
        <v>25.67</v>
      </c>
      <c r="J497" s="128">
        <v>20.09</v>
      </c>
      <c r="K497" s="138">
        <v>27.34</v>
      </c>
      <c r="L497" s="149">
        <v>626</v>
      </c>
      <c r="M497" s="424">
        <v>24395</v>
      </c>
      <c r="N497" s="424">
        <v>1850</v>
      </c>
      <c r="O497" s="424">
        <v>14793</v>
      </c>
      <c r="P497" s="424">
        <v>790</v>
      </c>
      <c r="Q497" s="145">
        <f t="shared" si="27"/>
        <v>69218</v>
      </c>
      <c r="R497" s="140">
        <f t="shared" si="26"/>
        <v>50809</v>
      </c>
    </row>
    <row r="498" spans="1:18" s="131" customFormat="1" ht="51" x14ac:dyDescent="0.2">
      <c r="A498" s="132">
        <v>491</v>
      </c>
      <c r="B498" s="153" t="s">
        <v>547</v>
      </c>
      <c r="C498" s="141" t="s">
        <v>1031</v>
      </c>
      <c r="D498" s="153" t="s">
        <v>573</v>
      </c>
      <c r="E498" s="150"/>
      <c r="F498" s="147" t="s">
        <v>332</v>
      </c>
      <c r="G498" s="128">
        <f>I498*J498/H498</f>
        <v>7.1626430555555567</v>
      </c>
      <c r="H498" s="128">
        <v>72</v>
      </c>
      <c r="I498" s="128">
        <v>25.67</v>
      </c>
      <c r="J498" s="128">
        <v>20.09</v>
      </c>
      <c r="K498" s="138">
        <v>27.34</v>
      </c>
      <c r="L498" s="149">
        <v>626</v>
      </c>
      <c r="M498" s="424">
        <v>24395</v>
      </c>
      <c r="N498" s="424">
        <v>1850</v>
      </c>
      <c r="O498" s="424">
        <v>14793</v>
      </c>
      <c r="P498" s="424">
        <v>790</v>
      </c>
      <c r="Q498" s="145">
        <f t="shared" si="27"/>
        <v>69218</v>
      </c>
      <c r="R498" s="140">
        <f t="shared" si="26"/>
        <v>50809</v>
      </c>
    </row>
    <row r="499" spans="1:18" s="131" customFormat="1" ht="48" x14ac:dyDescent="0.2">
      <c r="A499" s="132">
        <v>492</v>
      </c>
      <c r="B499" s="146" t="s">
        <v>575</v>
      </c>
      <c r="C499" s="141"/>
      <c r="D499" s="135" t="s">
        <v>576</v>
      </c>
      <c r="E499" s="160"/>
      <c r="F499" s="160" t="s">
        <v>59</v>
      </c>
      <c r="G499" s="161"/>
      <c r="H499" s="129"/>
      <c r="I499" s="129"/>
      <c r="J499" s="129"/>
      <c r="K499" s="148"/>
      <c r="L499" s="149"/>
      <c r="M499" s="424">
        <v>24387</v>
      </c>
      <c r="N499" s="424">
        <v>1900</v>
      </c>
      <c r="O499" s="424">
        <v>14370</v>
      </c>
      <c r="P499" s="424">
        <v>790</v>
      </c>
      <c r="Q499" s="145"/>
      <c r="R499" s="162"/>
    </row>
    <row r="500" spans="1:18" s="131" customFormat="1" ht="48" x14ac:dyDescent="0.2">
      <c r="A500" s="132">
        <v>493</v>
      </c>
      <c r="B500" s="163" t="s">
        <v>577</v>
      </c>
      <c r="C500" s="141"/>
      <c r="D500" s="164" t="s">
        <v>578</v>
      </c>
      <c r="E500" s="160"/>
      <c r="F500" s="160" t="s">
        <v>59</v>
      </c>
      <c r="G500" s="161"/>
      <c r="H500" s="129"/>
      <c r="I500" s="129"/>
      <c r="J500" s="129"/>
      <c r="K500" s="148"/>
      <c r="L500" s="149"/>
      <c r="M500" s="424">
        <v>24387</v>
      </c>
      <c r="N500" s="424">
        <v>1900</v>
      </c>
      <c r="O500" s="424">
        <v>14370</v>
      </c>
      <c r="P500" s="424">
        <v>790</v>
      </c>
      <c r="Q500" s="145"/>
      <c r="R500" s="162"/>
    </row>
    <row r="501" spans="1:18" s="131" customFormat="1" ht="48" x14ac:dyDescent="0.2">
      <c r="A501" s="132">
        <v>494</v>
      </c>
      <c r="B501" s="163" t="s">
        <v>579</v>
      </c>
      <c r="C501" s="141"/>
      <c r="D501" s="164" t="s">
        <v>580</v>
      </c>
      <c r="E501" s="160"/>
      <c r="F501" s="160" t="s">
        <v>59</v>
      </c>
      <c r="G501" s="129"/>
      <c r="H501" s="129"/>
      <c r="I501" s="129"/>
      <c r="J501" s="129"/>
      <c r="K501" s="129"/>
      <c r="L501" s="149"/>
      <c r="M501" s="424">
        <v>23358</v>
      </c>
      <c r="N501" s="424">
        <v>1700</v>
      </c>
      <c r="O501" s="424">
        <v>14370</v>
      </c>
      <c r="P501" s="424">
        <v>790</v>
      </c>
      <c r="Q501" s="145"/>
      <c r="R501" s="162"/>
    </row>
    <row r="502" spans="1:18" s="131" customFormat="1" ht="38.25" x14ac:dyDescent="0.2">
      <c r="A502" s="132">
        <v>495</v>
      </c>
      <c r="B502" s="153" t="s">
        <v>581</v>
      </c>
      <c r="C502" s="141"/>
      <c r="D502" s="150" t="s">
        <v>582</v>
      </c>
      <c r="E502" s="220"/>
      <c r="F502" s="147"/>
      <c r="G502" s="129">
        <v>195</v>
      </c>
      <c r="H502" s="129"/>
      <c r="I502" s="129"/>
      <c r="J502" s="129"/>
      <c r="K502" s="138">
        <v>390</v>
      </c>
      <c r="L502" s="149">
        <v>16</v>
      </c>
      <c r="M502" s="424">
        <v>23024</v>
      </c>
      <c r="N502" s="424">
        <v>1450</v>
      </c>
      <c r="O502" s="424">
        <v>14687</v>
      </c>
      <c r="P502" s="424">
        <v>510</v>
      </c>
      <c r="Q502" s="145">
        <f>SUM(R502,ROUND(R502*35%,0),L502)</f>
        <v>2681</v>
      </c>
      <c r="R502" s="140">
        <f>ROUND(1/G502*(M502+N502)*12+1/K502*(O502+P502)*12,0)</f>
        <v>1974</v>
      </c>
    </row>
    <row r="503" spans="1:18" s="131" customFormat="1" ht="38.25" x14ac:dyDescent="0.2">
      <c r="A503" s="132">
        <v>496</v>
      </c>
      <c r="B503" s="153" t="s">
        <v>583</v>
      </c>
      <c r="C503" s="141"/>
      <c r="D503" s="150" t="s">
        <v>584</v>
      </c>
      <c r="E503" s="220"/>
      <c r="F503" s="147"/>
      <c r="G503" s="129">
        <v>370.65</v>
      </c>
      <c r="H503" s="129"/>
      <c r="I503" s="129"/>
      <c r="J503" s="129"/>
      <c r="K503" s="138">
        <v>0</v>
      </c>
      <c r="L503" s="149">
        <v>14</v>
      </c>
      <c r="M503" s="424">
        <v>20315</v>
      </c>
      <c r="N503" s="424">
        <v>950</v>
      </c>
      <c r="O503" s="424">
        <v>0</v>
      </c>
      <c r="P503" s="424">
        <v>0</v>
      </c>
      <c r="Q503" s="145">
        <f>SUM(R503,ROUND(R503*35%,0),L503)</f>
        <v>943</v>
      </c>
      <c r="R503" s="140">
        <f>ROUND(1/G503*(M503+N503)*12,0)</f>
        <v>688</v>
      </c>
    </row>
    <row r="504" spans="1:18" s="131" customFormat="1" ht="38.25" x14ac:dyDescent="0.2">
      <c r="A504" s="132">
        <v>497</v>
      </c>
      <c r="B504" s="153" t="s">
        <v>583</v>
      </c>
      <c r="C504" s="141"/>
      <c r="D504" s="150" t="s">
        <v>585</v>
      </c>
      <c r="E504" s="165"/>
      <c r="F504" s="166"/>
      <c r="G504" s="167">
        <v>35</v>
      </c>
      <c r="H504" s="221"/>
      <c r="I504" s="168"/>
      <c r="J504" s="221"/>
      <c r="K504" s="138">
        <v>0</v>
      </c>
      <c r="L504" s="149">
        <v>14</v>
      </c>
      <c r="M504" s="424">
        <v>20315</v>
      </c>
      <c r="N504" s="424">
        <v>950</v>
      </c>
      <c r="O504" s="424">
        <v>0</v>
      </c>
      <c r="P504" s="424">
        <v>0</v>
      </c>
      <c r="Q504" s="145">
        <f>SUM(R504,ROUND(R504*35%,0),L504)</f>
        <v>9857</v>
      </c>
      <c r="R504" s="152">
        <f>ROUND(1/G504*(M504+N504)*12,0)</f>
        <v>7291</v>
      </c>
    </row>
    <row r="505" spans="1:18" s="131" customFormat="1" ht="38.25" x14ac:dyDescent="0.2">
      <c r="A505" s="132">
        <v>498</v>
      </c>
      <c r="B505" s="169" t="s">
        <v>586</v>
      </c>
      <c r="C505" s="141"/>
      <c r="D505" s="164" t="s">
        <v>587</v>
      </c>
      <c r="E505" s="220"/>
      <c r="F505" s="147"/>
      <c r="G505" s="129">
        <v>291.64999999999998</v>
      </c>
      <c r="H505" s="129"/>
      <c r="I505" s="129"/>
      <c r="J505" s="129"/>
      <c r="K505" s="138">
        <v>798.24</v>
      </c>
      <c r="L505" s="149">
        <v>117</v>
      </c>
      <c r="M505" s="424">
        <v>23803</v>
      </c>
      <c r="N505" s="424">
        <v>950</v>
      </c>
      <c r="O505" s="424">
        <v>14789</v>
      </c>
      <c r="P505" s="424">
        <v>370</v>
      </c>
      <c r="Q505" s="145">
        <f>SUM(R505,ROUND(R505*35%,0),L505)</f>
        <v>1799</v>
      </c>
      <c r="R505" s="140">
        <f>ROUND(1/G505*(M505+N505)*12+1/K505*(O505+P505)*12,0)</f>
        <v>1246</v>
      </c>
    </row>
    <row r="506" spans="1:18" s="131" customFormat="1" ht="38.25" x14ac:dyDescent="0.2">
      <c r="A506" s="132">
        <v>499</v>
      </c>
      <c r="B506" s="169" t="s">
        <v>588</v>
      </c>
      <c r="C506" s="141"/>
      <c r="D506" s="164" t="s">
        <v>589</v>
      </c>
      <c r="E506" s="220"/>
      <c r="F506" s="147"/>
      <c r="G506" s="129">
        <v>283.93</v>
      </c>
      <c r="H506" s="129"/>
      <c r="I506" s="129"/>
      <c r="J506" s="129"/>
      <c r="K506" s="138">
        <v>1824.88</v>
      </c>
      <c r="L506" s="149">
        <v>0</v>
      </c>
      <c r="M506" s="424">
        <v>25384</v>
      </c>
      <c r="N506" s="424">
        <v>1100</v>
      </c>
      <c r="O506" s="424">
        <v>15407</v>
      </c>
      <c r="P506" s="424">
        <v>310</v>
      </c>
      <c r="Q506" s="145">
        <f>SUM(R506,ROUND(R506*35%,0),L506)</f>
        <v>1651</v>
      </c>
      <c r="R506" s="140">
        <f>ROUND(1/G506*(M506+N506)*12+1/K506*(O506+P506)*12,0)</f>
        <v>1223</v>
      </c>
    </row>
    <row r="507" spans="1:18" s="131" customFormat="1" ht="25.5" x14ac:dyDescent="0.2">
      <c r="A507" s="132">
        <v>500</v>
      </c>
      <c r="B507" s="169" t="s">
        <v>590</v>
      </c>
      <c r="C507" s="141"/>
      <c r="D507" s="150" t="s">
        <v>591</v>
      </c>
      <c r="E507" s="220"/>
      <c r="F507" s="154"/>
      <c r="G507" s="170"/>
      <c r="H507" s="129"/>
      <c r="I507" s="129"/>
      <c r="J507" s="129"/>
      <c r="K507" s="129"/>
      <c r="L507" s="149">
        <v>0</v>
      </c>
      <c r="M507" s="151"/>
      <c r="N507" s="151"/>
      <c r="O507" s="151"/>
      <c r="P507" s="130"/>
      <c r="Q507" s="145"/>
      <c r="R507" s="162"/>
    </row>
    <row r="508" spans="1:18" s="131" customFormat="1" ht="25.5" x14ac:dyDescent="0.2">
      <c r="A508" s="418">
        <v>501</v>
      </c>
      <c r="B508" s="153" t="s">
        <v>592</v>
      </c>
      <c r="C508" s="141"/>
      <c r="D508" s="150" t="s">
        <v>593</v>
      </c>
      <c r="E508" s="220"/>
      <c r="F508" s="154"/>
      <c r="G508" s="170"/>
      <c r="H508" s="129"/>
      <c r="I508" s="129"/>
      <c r="J508" s="129"/>
      <c r="K508" s="129"/>
      <c r="L508" s="149">
        <v>0</v>
      </c>
      <c r="M508" s="151"/>
      <c r="N508" s="151"/>
      <c r="O508" s="151"/>
      <c r="P508" s="130"/>
      <c r="Q508" s="145"/>
      <c r="R508" s="162"/>
    </row>
    <row r="509" spans="1:18" s="131" customFormat="1" ht="25.5" x14ac:dyDescent="0.2">
      <c r="A509" s="132">
        <v>502</v>
      </c>
      <c r="B509" s="153" t="s">
        <v>592</v>
      </c>
      <c r="C509" s="141"/>
      <c r="D509" s="150" t="s">
        <v>594</v>
      </c>
      <c r="E509" s="220"/>
      <c r="F509" s="154"/>
      <c r="G509" s="170"/>
      <c r="H509" s="129"/>
      <c r="I509" s="129"/>
      <c r="J509" s="129"/>
      <c r="K509" s="129"/>
      <c r="L509" s="149">
        <v>0</v>
      </c>
      <c r="M509" s="151"/>
      <c r="N509" s="151"/>
      <c r="O509" s="151"/>
      <c r="P509" s="130"/>
      <c r="Q509" s="145"/>
      <c r="R509" s="162"/>
    </row>
    <row r="510" spans="1:18" s="131" customFormat="1" ht="25.5" x14ac:dyDescent="0.2">
      <c r="A510" s="132">
        <v>503</v>
      </c>
      <c r="B510" s="153" t="s">
        <v>595</v>
      </c>
      <c r="C510" s="141"/>
      <c r="D510" s="150" t="s">
        <v>596</v>
      </c>
      <c r="E510" s="220"/>
      <c r="F510" s="154"/>
      <c r="G510" s="170">
        <v>3.05</v>
      </c>
      <c r="H510" s="129"/>
      <c r="I510" s="129"/>
      <c r="J510" s="129"/>
      <c r="K510" s="138">
        <v>3.98</v>
      </c>
      <c r="L510" s="149">
        <v>1562</v>
      </c>
      <c r="M510" s="424">
        <v>25047</v>
      </c>
      <c r="N510" s="424">
        <v>950</v>
      </c>
      <c r="O510" s="424">
        <v>14897</v>
      </c>
      <c r="P510" s="424">
        <v>400</v>
      </c>
      <c r="Q510" s="145">
        <f t="shared" ref="Q510:Q573" si="30">SUM(R510,ROUND(R510*35%,0),L510)</f>
        <v>201909</v>
      </c>
      <c r="R510" s="140">
        <f t="shared" ref="R510:R573" si="31">ROUND(1/G510*(M510+N510)*12+1/K510*(O510+P510)*12,0)</f>
        <v>148405</v>
      </c>
    </row>
    <row r="511" spans="1:18" s="131" customFormat="1" ht="25.5" x14ac:dyDescent="0.2">
      <c r="A511" s="132">
        <v>504</v>
      </c>
      <c r="B511" s="153" t="s">
        <v>595</v>
      </c>
      <c r="C511" s="141"/>
      <c r="D511" s="150" t="s">
        <v>597</v>
      </c>
      <c r="E511" s="220"/>
      <c r="F511" s="147"/>
      <c r="G511" s="129">
        <v>2.86</v>
      </c>
      <c r="H511" s="129"/>
      <c r="I511" s="129"/>
      <c r="J511" s="129"/>
      <c r="K511" s="129">
        <v>2.74</v>
      </c>
      <c r="L511" s="149">
        <v>1562</v>
      </c>
      <c r="M511" s="424">
        <v>25047</v>
      </c>
      <c r="N511" s="424">
        <v>950</v>
      </c>
      <c r="O511" s="424">
        <v>14897</v>
      </c>
      <c r="P511" s="424">
        <v>400</v>
      </c>
      <c r="Q511" s="145">
        <f t="shared" si="30"/>
        <v>239259</v>
      </c>
      <c r="R511" s="140">
        <f t="shared" si="31"/>
        <v>176072</v>
      </c>
    </row>
    <row r="512" spans="1:18" s="131" customFormat="1" ht="25.5" x14ac:dyDescent="0.2">
      <c r="A512" s="132">
        <v>505</v>
      </c>
      <c r="B512" s="222" t="s">
        <v>598</v>
      </c>
      <c r="C512" s="134"/>
      <c r="D512" s="223" t="s">
        <v>599</v>
      </c>
      <c r="E512" s="142" t="s">
        <v>79</v>
      </c>
      <c r="F512" s="166" t="s">
        <v>600</v>
      </c>
      <c r="G512" s="224">
        <v>12.36</v>
      </c>
      <c r="H512" s="221"/>
      <c r="I512" s="168"/>
      <c r="J512" s="221"/>
      <c r="K512" s="138">
        <v>32.49</v>
      </c>
      <c r="L512" s="139">
        <v>439</v>
      </c>
      <c r="M512" s="424">
        <v>21650</v>
      </c>
      <c r="N512" s="424">
        <v>1000</v>
      </c>
      <c r="O512" s="424">
        <v>12128</v>
      </c>
      <c r="P512" s="424">
        <v>680</v>
      </c>
      <c r="Q512" s="145">
        <f t="shared" si="30"/>
        <v>36512</v>
      </c>
      <c r="R512" s="140">
        <f t="shared" si="31"/>
        <v>26721</v>
      </c>
    </row>
    <row r="513" spans="1:18" s="131" customFormat="1" ht="25.5" x14ac:dyDescent="0.2">
      <c r="A513" s="132">
        <v>506</v>
      </c>
      <c r="B513" s="222" t="s">
        <v>598</v>
      </c>
      <c r="C513" s="134"/>
      <c r="D513" s="223" t="s">
        <v>601</v>
      </c>
      <c r="E513" s="142" t="s">
        <v>79</v>
      </c>
      <c r="F513" s="166" t="s">
        <v>602</v>
      </c>
      <c r="G513" s="224">
        <v>4.12</v>
      </c>
      <c r="H513" s="221"/>
      <c r="I513" s="168"/>
      <c r="J513" s="221"/>
      <c r="K513" s="138">
        <v>21.65</v>
      </c>
      <c r="L513" s="139">
        <v>875</v>
      </c>
      <c r="M513" s="424">
        <v>21650</v>
      </c>
      <c r="N513" s="424">
        <v>1000</v>
      </c>
      <c r="O513" s="424">
        <v>12128</v>
      </c>
      <c r="P513" s="424">
        <v>680</v>
      </c>
      <c r="Q513" s="145">
        <f t="shared" si="30"/>
        <v>99520</v>
      </c>
      <c r="R513" s="140">
        <f t="shared" si="31"/>
        <v>73070</v>
      </c>
    </row>
    <row r="514" spans="1:18" s="131" customFormat="1" ht="25.5" x14ac:dyDescent="0.2">
      <c r="A514" s="132">
        <v>507</v>
      </c>
      <c r="B514" s="222" t="s">
        <v>598</v>
      </c>
      <c r="C514" s="134"/>
      <c r="D514" s="223" t="s">
        <v>603</v>
      </c>
      <c r="E514" s="142" t="s">
        <v>79</v>
      </c>
      <c r="F514" s="166" t="s">
        <v>604</v>
      </c>
      <c r="G514" s="224">
        <v>6.18</v>
      </c>
      <c r="H514" s="221"/>
      <c r="I514" s="168"/>
      <c r="J514" s="221"/>
      <c r="K514" s="138">
        <v>21.65</v>
      </c>
      <c r="L514" s="139">
        <v>657</v>
      </c>
      <c r="M514" s="424">
        <v>21650</v>
      </c>
      <c r="N514" s="424">
        <v>1000</v>
      </c>
      <c r="O514" s="424">
        <v>12128</v>
      </c>
      <c r="P514" s="424">
        <v>680</v>
      </c>
      <c r="Q514" s="145">
        <f t="shared" si="30"/>
        <v>69615</v>
      </c>
      <c r="R514" s="140">
        <f t="shared" si="31"/>
        <v>51080</v>
      </c>
    </row>
    <row r="515" spans="1:18" s="131" customFormat="1" ht="25.5" x14ac:dyDescent="0.2">
      <c r="A515" s="132">
        <v>508</v>
      </c>
      <c r="B515" s="222" t="s">
        <v>598</v>
      </c>
      <c r="C515" s="134"/>
      <c r="D515" s="223" t="s">
        <v>605</v>
      </c>
      <c r="E515" s="142" t="s">
        <v>79</v>
      </c>
      <c r="F515" s="166" t="s">
        <v>602</v>
      </c>
      <c r="G515" s="224">
        <v>4.12</v>
      </c>
      <c r="H515" s="221"/>
      <c r="I515" s="168"/>
      <c r="J515" s="221"/>
      <c r="K515" s="138">
        <v>21.65</v>
      </c>
      <c r="L515" s="139">
        <v>875</v>
      </c>
      <c r="M515" s="424">
        <v>21650</v>
      </c>
      <c r="N515" s="424">
        <v>1000</v>
      </c>
      <c r="O515" s="424">
        <v>12128</v>
      </c>
      <c r="P515" s="424">
        <v>680</v>
      </c>
      <c r="Q515" s="145">
        <f t="shared" si="30"/>
        <v>99520</v>
      </c>
      <c r="R515" s="140">
        <f t="shared" si="31"/>
        <v>73070</v>
      </c>
    </row>
    <row r="516" spans="1:18" s="131" customFormat="1" ht="25.5" x14ac:dyDescent="0.2">
      <c r="A516" s="132">
        <v>509</v>
      </c>
      <c r="B516" s="222" t="s">
        <v>598</v>
      </c>
      <c r="C516" s="134"/>
      <c r="D516" s="223" t="s">
        <v>606</v>
      </c>
      <c r="E516" s="142" t="s">
        <v>79</v>
      </c>
      <c r="F516" s="166" t="s">
        <v>604</v>
      </c>
      <c r="G516" s="224">
        <v>6.18</v>
      </c>
      <c r="H516" s="221"/>
      <c r="I516" s="168"/>
      <c r="J516" s="221"/>
      <c r="K516" s="138">
        <v>21.65</v>
      </c>
      <c r="L516" s="139">
        <v>657</v>
      </c>
      <c r="M516" s="424">
        <v>21650</v>
      </c>
      <c r="N516" s="424">
        <v>1000</v>
      </c>
      <c r="O516" s="424">
        <v>12128</v>
      </c>
      <c r="P516" s="424">
        <v>680</v>
      </c>
      <c r="Q516" s="145">
        <f t="shared" si="30"/>
        <v>69615</v>
      </c>
      <c r="R516" s="140">
        <f t="shared" si="31"/>
        <v>51080</v>
      </c>
    </row>
    <row r="517" spans="1:18" s="131" customFormat="1" ht="25.5" x14ac:dyDescent="0.2">
      <c r="A517" s="132">
        <v>510</v>
      </c>
      <c r="B517" s="222" t="s">
        <v>598</v>
      </c>
      <c r="C517" s="134"/>
      <c r="D517" s="223" t="s">
        <v>607</v>
      </c>
      <c r="E517" s="142" t="s">
        <v>79</v>
      </c>
      <c r="F517" s="166" t="s">
        <v>602</v>
      </c>
      <c r="G517" s="224">
        <v>4.12</v>
      </c>
      <c r="H517" s="221"/>
      <c r="I517" s="168"/>
      <c r="J517" s="221"/>
      <c r="K517" s="138">
        <v>21.65</v>
      </c>
      <c r="L517" s="139">
        <v>875</v>
      </c>
      <c r="M517" s="424">
        <v>21650</v>
      </c>
      <c r="N517" s="424">
        <v>1000</v>
      </c>
      <c r="O517" s="424">
        <v>12128</v>
      </c>
      <c r="P517" s="424">
        <v>680</v>
      </c>
      <c r="Q517" s="145">
        <f t="shared" si="30"/>
        <v>99520</v>
      </c>
      <c r="R517" s="140">
        <f t="shared" si="31"/>
        <v>73070</v>
      </c>
    </row>
    <row r="518" spans="1:18" s="131" customFormat="1" ht="25.5" x14ac:dyDescent="0.2">
      <c r="A518" s="132">
        <v>511</v>
      </c>
      <c r="B518" s="222" t="s">
        <v>598</v>
      </c>
      <c r="C518" s="134"/>
      <c r="D518" s="223" t="s">
        <v>608</v>
      </c>
      <c r="E518" s="142" t="s">
        <v>79</v>
      </c>
      <c r="F518" s="166" t="s">
        <v>600</v>
      </c>
      <c r="G518" s="224">
        <v>10</v>
      </c>
      <c r="H518" s="221"/>
      <c r="I518" s="168"/>
      <c r="J518" s="221"/>
      <c r="K518" s="138">
        <v>32.49</v>
      </c>
      <c r="L518" s="139">
        <v>439</v>
      </c>
      <c r="M518" s="424">
        <v>21650</v>
      </c>
      <c r="N518" s="424">
        <v>1000</v>
      </c>
      <c r="O518" s="424">
        <v>12128</v>
      </c>
      <c r="P518" s="424">
        <v>680</v>
      </c>
      <c r="Q518" s="145">
        <f t="shared" si="30"/>
        <v>43519</v>
      </c>
      <c r="R518" s="140">
        <f t="shared" si="31"/>
        <v>31911</v>
      </c>
    </row>
    <row r="519" spans="1:18" s="131" customFormat="1" ht="25.5" x14ac:dyDescent="0.2">
      <c r="A519" s="132">
        <v>512</v>
      </c>
      <c r="B519" s="222" t="s">
        <v>598</v>
      </c>
      <c r="C519" s="134"/>
      <c r="D519" s="223" t="s">
        <v>609</v>
      </c>
      <c r="E519" s="142" t="s">
        <v>79</v>
      </c>
      <c r="F519" s="166" t="s">
        <v>604</v>
      </c>
      <c r="G519" s="224">
        <v>5</v>
      </c>
      <c r="H519" s="221"/>
      <c r="I519" s="168"/>
      <c r="J519" s="221"/>
      <c r="K519" s="138">
        <v>21.65</v>
      </c>
      <c r="L519" s="139">
        <v>657</v>
      </c>
      <c r="M519" s="424">
        <v>21650</v>
      </c>
      <c r="N519" s="424">
        <v>1000</v>
      </c>
      <c r="O519" s="424">
        <v>12128</v>
      </c>
      <c r="P519" s="424">
        <v>680</v>
      </c>
      <c r="Q519" s="145">
        <f t="shared" si="30"/>
        <v>83627</v>
      </c>
      <c r="R519" s="140">
        <f t="shared" si="31"/>
        <v>61459</v>
      </c>
    </row>
    <row r="520" spans="1:18" s="131" customFormat="1" ht="25.5" x14ac:dyDescent="0.2">
      <c r="A520" s="132">
        <v>513</v>
      </c>
      <c r="B520" s="222" t="s">
        <v>598</v>
      </c>
      <c r="C520" s="134"/>
      <c r="D520" s="223" t="s">
        <v>610</v>
      </c>
      <c r="E520" s="142" t="s">
        <v>79</v>
      </c>
      <c r="F520" s="166" t="s">
        <v>611</v>
      </c>
      <c r="G520" s="224">
        <v>8.24</v>
      </c>
      <c r="H520" s="221"/>
      <c r="I520" s="168"/>
      <c r="J520" s="221"/>
      <c r="K520" s="138">
        <v>32.49</v>
      </c>
      <c r="L520" s="139">
        <v>657</v>
      </c>
      <c r="M520" s="424">
        <v>21650</v>
      </c>
      <c r="N520" s="424">
        <v>1000</v>
      </c>
      <c r="O520" s="424">
        <v>12128</v>
      </c>
      <c r="P520" s="424">
        <v>680</v>
      </c>
      <c r="Q520" s="145">
        <f t="shared" si="30"/>
        <v>51574</v>
      </c>
      <c r="R520" s="140">
        <f t="shared" si="31"/>
        <v>37716</v>
      </c>
    </row>
    <row r="521" spans="1:18" s="131" customFormat="1" ht="25.5" x14ac:dyDescent="0.2">
      <c r="A521" s="132">
        <v>514</v>
      </c>
      <c r="B521" s="222" t="s">
        <v>598</v>
      </c>
      <c r="C521" s="134"/>
      <c r="D521" s="223" t="s">
        <v>612</v>
      </c>
      <c r="E521" s="142" t="s">
        <v>79</v>
      </c>
      <c r="F521" s="166" t="s">
        <v>602</v>
      </c>
      <c r="G521" s="224">
        <v>4.12</v>
      </c>
      <c r="H521" s="221"/>
      <c r="I521" s="168"/>
      <c r="J521" s="221"/>
      <c r="K521" s="138">
        <v>21.65</v>
      </c>
      <c r="L521" s="139">
        <v>875</v>
      </c>
      <c r="M521" s="424">
        <v>21650</v>
      </c>
      <c r="N521" s="424">
        <v>1000</v>
      </c>
      <c r="O521" s="424">
        <v>12128</v>
      </c>
      <c r="P521" s="424">
        <v>680</v>
      </c>
      <c r="Q521" s="145">
        <f t="shared" si="30"/>
        <v>99520</v>
      </c>
      <c r="R521" s="140">
        <f t="shared" si="31"/>
        <v>73070</v>
      </c>
    </row>
    <row r="522" spans="1:18" s="131" customFormat="1" ht="25.5" x14ac:dyDescent="0.2">
      <c r="A522" s="132">
        <v>515</v>
      </c>
      <c r="B522" s="222" t="s">
        <v>598</v>
      </c>
      <c r="C522" s="134"/>
      <c r="D522" s="223" t="s">
        <v>613</v>
      </c>
      <c r="E522" s="142" t="s">
        <v>79</v>
      </c>
      <c r="F522" s="166" t="s">
        <v>602</v>
      </c>
      <c r="G522" s="224">
        <v>4.12</v>
      </c>
      <c r="H522" s="221"/>
      <c r="I522" s="168"/>
      <c r="J522" s="221"/>
      <c r="K522" s="138">
        <v>21.65</v>
      </c>
      <c r="L522" s="139">
        <v>875</v>
      </c>
      <c r="M522" s="424">
        <v>21650</v>
      </c>
      <c r="N522" s="424">
        <v>1000</v>
      </c>
      <c r="O522" s="424">
        <v>12128</v>
      </c>
      <c r="P522" s="424">
        <v>680</v>
      </c>
      <c r="Q522" s="145">
        <f t="shared" si="30"/>
        <v>99520</v>
      </c>
      <c r="R522" s="140">
        <f t="shared" si="31"/>
        <v>73070</v>
      </c>
    </row>
    <row r="523" spans="1:18" s="131" customFormat="1" ht="25.5" x14ac:dyDescent="0.2">
      <c r="A523" s="132">
        <v>516</v>
      </c>
      <c r="B523" s="222" t="s">
        <v>598</v>
      </c>
      <c r="C523" s="134"/>
      <c r="D523" s="223" t="s">
        <v>614</v>
      </c>
      <c r="E523" s="142" t="s">
        <v>79</v>
      </c>
      <c r="F523" s="166" t="s">
        <v>602</v>
      </c>
      <c r="G523" s="224">
        <v>4.12</v>
      </c>
      <c r="H523" s="221"/>
      <c r="I523" s="168"/>
      <c r="J523" s="221"/>
      <c r="K523" s="138">
        <v>21.65</v>
      </c>
      <c r="L523" s="139">
        <v>875</v>
      </c>
      <c r="M523" s="424">
        <v>21650</v>
      </c>
      <c r="N523" s="424">
        <v>1000</v>
      </c>
      <c r="O523" s="424">
        <v>12128</v>
      </c>
      <c r="P523" s="424">
        <v>680</v>
      </c>
      <c r="Q523" s="145">
        <f t="shared" si="30"/>
        <v>99520</v>
      </c>
      <c r="R523" s="140">
        <f t="shared" si="31"/>
        <v>73070</v>
      </c>
    </row>
    <row r="524" spans="1:18" s="131" customFormat="1" ht="25.5" x14ac:dyDescent="0.2">
      <c r="A524" s="132">
        <v>517</v>
      </c>
      <c r="B524" s="222" t="s">
        <v>598</v>
      </c>
      <c r="C524" s="134"/>
      <c r="D524" s="223" t="s">
        <v>615</v>
      </c>
      <c r="E524" s="142" t="s">
        <v>79</v>
      </c>
      <c r="F524" s="166" t="s">
        <v>602</v>
      </c>
      <c r="G524" s="224">
        <v>4.12</v>
      </c>
      <c r="H524" s="221"/>
      <c r="I524" s="168"/>
      <c r="J524" s="221"/>
      <c r="K524" s="138">
        <v>21.65</v>
      </c>
      <c r="L524" s="139">
        <v>875</v>
      </c>
      <c r="M524" s="424">
        <v>21650</v>
      </c>
      <c r="N524" s="424">
        <v>1000</v>
      </c>
      <c r="O524" s="424">
        <v>12128</v>
      </c>
      <c r="P524" s="424">
        <v>680</v>
      </c>
      <c r="Q524" s="145">
        <f t="shared" si="30"/>
        <v>99520</v>
      </c>
      <c r="R524" s="140">
        <f t="shared" si="31"/>
        <v>73070</v>
      </c>
    </row>
    <row r="525" spans="1:18" s="131" customFormat="1" ht="25.5" x14ac:dyDescent="0.2">
      <c r="A525" s="132">
        <v>518</v>
      </c>
      <c r="B525" s="222" t="s">
        <v>598</v>
      </c>
      <c r="C525" s="134"/>
      <c r="D525" s="223" t="s">
        <v>616</v>
      </c>
      <c r="E525" s="142" t="s">
        <v>79</v>
      </c>
      <c r="F525" s="166" t="s">
        <v>617</v>
      </c>
      <c r="G525" s="224">
        <v>3.09</v>
      </c>
      <c r="H525" s="221"/>
      <c r="I525" s="168"/>
      <c r="J525" s="221"/>
      <c r="K525" s="138">
        <v>16.25</v>
      </c>
      <c r="L525" s="139">
        <v>875</v>
      </c>
      <c r="M525" s="424">
        <v>21650</v>
      </c>
      <c r="N525" s="424">
        <v>1000</v>
      </c>
      <c r="O525" s="424">
        <v>12128</v>
      </c>
      <c r="P525" s="424">
        <v>680</v>
      </c>
      <c r="Q525" s="145">
        <f t="shared" si="30"/>
        <v>132391</v>
      </c>
      <c r="R525" s="140">
        <f t="shared" si="31"/>
        <v>97419</v>
      </c>
    </row>
    <row r="526" spans="1:18" s="131" customFormat="1" ht="25.5" x14ac:dyDescent="0.2">
      <c r="A526" s="132">
        <v>519</v>
      </c>
      <c r="B526" s="222" t="s">
        <v>598</v>
      </c>
      <c r="C526" s="134"/>
      <c r="D526" s="223" t="s">
        <v>599</v>
      </c>
      <c r="E526" s="142" t="s">
        <v>81</v>
      </c>
      <c r="F526" s="166" t="s">
        <v>600</v>
      </c>
      <c r="G526" s="224">
        <v>12.44</v>
      </c>
      <c r="H526" s="221"/>
      <c r="I526" s="168"/>
      <c r="J526" s="221"/>
      <c r="K526" s="138">
        <v>47.22</v>
      </c>
      <c r="L526" s="149">
        <v>963</v>
      </c>
      <c r="M526" s="424">
        <v>24290</v>
      </c>
      <c r="N526" s="424">
        <v>1800</v>
      </c>
      <c r="O526" s="424">
        <v>14077</v>
      </c>
      <c r="P526" s="424">
        <v>790</v>
      </c>
      <c r="Q526" s="145">
        <f t="shared" si="30"/>
        <v>40039</v>
      </c>
      <c r="R526" s="140">
        <f t="shared" si="31"/>
        <v>28945</v>
      </c>
    </row>
    <row r="527" spans="1:18" s="131" customFormat="1" ht="25.5" x14ac:dyDescent="0.2">
      <c r="A527" s="132">
        <v>520</v>
      </c>
      <c r="B527" s="222" t="s">
        <v>598</v>
      </c>
      <c r="C527" s="134"/>
      <c r="D527" s="223" t="s">
        <v>601</v>
      </c>
      <c r="E527" s="142" t="s">
        <v>81</v>
      </c>
      <c r="F527" s="166" t="s">
        <v>602</v>
      </c>
      <c r="G527" s="225">
        <v>4.4800000000000004</v>
      </c>
      <c r="H527" s="226"/>
      <c r="I527" s="129"/>
      <c r="J527" s="226"/>
      <c r="K527" s="138">
        <v>31.48</v>
      </c>
      <c r="L527" s="149">
        <v>1924</v>
      </c>
      <c r="M527" s="424">
        <v>24290</v>
      </c>
      <c r="N527" s="424">
        <v>1800</v>
      </c>
      <c r="O527" s="424">
        <v>14077</v>
      </c>
      <c r="P527" s="424">
        <v>790</v>
      </c>
      <c r="Q527" s="145">
        <f t="shared" si="30"/>
        <v>103918</v>
      </c>
      <c r="R527" s="140">
        <f t="shared" si="31"/>
        <v>75551</v>
      </c>
    </row>
    <row r="528" spans="1:18" s="131" customFormat="1" ht="25.5" x14ac:dyDescent="0.2">
      <c r="A528" s="132">
        <v>521</v>
      </c>
      <c r="B528" s="222" t="s">
        <v>598</v>
      </c>
      <c r="C528" s="134"/>
      <c r="D528" s="223" t="s">
        <v>618</v>
      </c>
      <c r="E528" s="142" t="s">
        <v>81</v>
      </c>
      <c r="F528" s="166" t="s">
        <v>602</v>
      </c>
      <c r="G528" s="225">
        <v>4.4800000000000004</v>
      </c>
      <c r="H528" s="226"/>
      <c r="I528" s="129"/>
      <c r="J528" s="226"/>
      <c r="K528" s="138">
        <v>31.48</v>
      </c>
      <c r="L528" s="149">
        <v>1924</v>
      </c>
      <c r="M528" s="424">
        <v>24290</v>
      </c>
      <c r="N528" s="424">
        <v>1800</v>
      </c>
      <c r="O528" s="424">
        <v>14077</v>
      </c>
      <c r="P528" s="424">
        <v>790</v>
      </c>
      <c r="Q528" s="145">
        <f t="shared" si="30"/>
        <v>103918</v>
      </c>
      <c r="R528" s="140">
        <f t="shared" si="31"/>
        <v>75551</v>
      </c>
    </row>
    <row r="529" spans="1:18" s="131" customFormat="1" ht="25.5" x14ac:dyDescent="0.2">
      <c r="A529" s="132">
        <v>522</v>
      </c>
      <c r="B529" s="222" t="s">
        <v>598</v>
      </c>
      <c r="C529" s="134"/>
      <c r="D529" s="223" t="s">
        <v>603</v>
      </c>
      <c r="E529" s="142" t="s">
        <v>81</v>
      </c>
      <c r="F529" s="166" t="s">
        <v>604</v>
      </c>
      <c r="G529" s="224">
        <v>6.72</v>
      </c>
      <c r="H529" s="221"/>
      <c r="I529" s="168"/>
      <c r="J529" s="221"/>
      <c r="K529" s="138">
        <v>31.48</v>
      </c>
      <c r="L529" s="149">
        <v>1445</v>
      </c>
      <c r="M529" s="424">
        <v>24290</v>
      </c>
      <c r="N529" s="424">
        <v>1800</v>
      </c>
      <c r="O529" s="424">
        <v>14077</v>
      </c>
      <c r="P529" s="424">
        <v>790</v>
      </c>
      <c r="Q529" s="145">
        <f t="shared" si="30"/>
        <v>71992</v>
      </c>
      <c r="R529" s="140">
        <f t="shared" si="31"/>
        <v>52257</v>
      </c>
    </row>
    <row r="530" spans="1:18" s="131" customFormat="1" ht="25.5" x14ac:dyDescent="0.2">
      <c r="A530" s="132">
        <v>523</v>
      </c>
      <c r="B530" s="222" t="s">
        <v>598</v>
      </c>
      <c r="C530" s="134"/>
      <c r="D530" s="223" t="s">
        <v>605</v>
      </c>
      <c r="E530" s="142" t="s">
        <v>81</v>
      </c>
      <c r="F530" s="166" t="s">
        <v>602</v>
      </c>
      <c r="G530" s="225">
        <v>4.4800000000000004</v>
      </c>
      <c r="H530" s="226"/>
      <c r="I530" s="129"/>
      <c r="J530" s="226"/>
      <c r="K530" s="138">
        <v>31.48</v>
      </c>
      <c r="L530" s="149">
        <v>1924</v>
      </c>
      <c r="M530" s="424">
        <v>24290</v>
      </c>
      <c r="N530" s="424">
        <v>1800</v>
      </c>
      <c r="O530" s="424">
        <v>14077</v>
      </c>
      <c r="P530" s="424">
        <v>790</v>
      </c>
      <c r="Q530" s="145">
        <f t="shared" si="30"/>
        <v>103918</v>
      </c>
      <c r="R530" s="140">
        <f t="shared" si="31"/>
        <v>75551</v>
      </c>
    </row>
    <row r="531" spans="1:18" s="131" customFormat="1" ht="25.5" x14ac:dyDescent="0.2">
      <c r="A531" s="132">
        <v>524</v>
      </c>
      <c r="B531" s="222" t="s">
        <v>598</v>
      </c>
      <c r="C531" s="134"/>
      <c r="D531" s="223" t="s">
        <v>606</v>
      </c>
      <c r="E531" s="142" t="s">
        <v>81</v>
      </c>
      <c r="F531" s="166" t="s">
        <v>604</v>
      </c>
      <c r="G531" s="224">
        <v>6.72</v>
      </c>
      <c r="H531" s="221"/>
      <c r="I531" s="168"/>
      <c r="J531" s="221"/>
      <c r="K531" s="138">
        <v>31.48</v>
      </c>
      <c r="L531" s="149">
        <v>1445</v>
      </c>
      <c r="M531" s="424">
        <v>24290</v>
      </c>
      <c r="N531" s="424">
        <v>1800</v>
      </c>
      <c r="O531" s="424">
        <v>14077</v>
      </c>
      <c r="P531" s="424">
        <v>790</v>
      </c>
      <c r="Q531" s="145">
        <f t="shared" si="30"/>
        <v>71992</v>
      </c>
      <c r="R531" s="140">
        <f t="shared" si="31"/>
        <v>52257</v>
      </c>
    </row>
    <row r="532" spans="1:18" s="131" customFormat="1" ht="25.5" x14ac:dyDescent="0.2">
      <c r="A532" s="132">
        <v>525</v>
      </c>
      <c r="B532" s="222" t="s">
        <v>598</v>
      </c>
      <c r="C532" s="134"/>
      <c r="D532" s="223" t="s">
        <v>607</v>
      </c>
      <c r="E532" s="142" t="s">
        <v>81</v>
      </c>
      <c r="F532" s="166" t="s">
        <v>602</v>
      </c>
      <c r="G532" s="225">
        <v>4.4800000000000004</v>
      </c>
      <c r="H532" s="226"/>
      <c r="I532" s="129"/>
      <c r="J532" s="226"/>
      <c r="K532" s="138">
        <v>31.48</v>
      </c>
      <c r="L532" s="149">
        <v>1924</v>
      </c>
      <c r="M532" s="424">
        <v>24290</v>
      </c>
      <c r="N532" s="424">
        <v>1800</v>
      </c>
      <c r="O532" s="424">
        <v>14077</v>
      </c>
      <c r="P532" s="424">
        <v>790</v>
      </c>
      <c r="Q532" s="145">
        <f t="shared" si="30"/>
        <v>103918</v>
      </c>
      <c r="R532" s="140">
        <f t="shared" si="31"/>
        <v>75551</v>
      </c>
    </row>
    <row r="533" spans="1:18" s="131" customFormat="1" ht="25.5" x14ac:dyDescent="0.2">
      <c r="A533" s="132">
        <v>526</v>
      </c>
      <c r="B533" s="222" t="s">
        <v>598</v>
      </c>
      <c r="C533" s="134"/>
      <c r="D533" s="223" t="s">
        <v>608</v>
      </c>
      <c r="E533" s="142" t="s">
        <v>81</v>
      </c>
      <c r="F533" s="166" t="s">
        <v>600</v>
      </c>
      <c r="G533" s="224">
        <v>12.44</v>
      </c>
      <c r="H533" s="221"/>
      <c r="I533" s="168"/>
      <c r="J533" s="221"/>
      <c r="K533" s="138">
        <v>47.22</v>
      </c>
      <c r="L533" s="149">
        <v>963</v>
      </c>
      <c r="M533" s="424">
        <v>24290</v>
      </c>
      <c r="N533" s="424">
        <v>1800</v>
      </c>
      <c r="O533" s="424">
        <v>14077</v>
      </c>
      <c r="P533" s="424">
        <v>790</v>
      </c>
      <c r="Q533" s="145">
        <f t="shared" si="30"/>
        <v>40039</v>
      </c>
      <c r="R533" s="140">
        <f t="shared" si="31"/>
        <v>28945</v>
      </c>
    </row>
    <row r="534" spans="1:18" s="131" customFormat="1" ht="25.5" x14ac:dyDescent="0.2">
      <c r="A534" s="132">
        <v>527</v>
      </c>
      <c r="B534" s="222" t="s">
        <v>598</v>
      </c>
      <c r="C534" s="134"/>
      <c r="D534" s="223" t="s">
        <v>609</v>
      </c>
      <c r="E534" s="142" t="s">
        <v>81</v>
      </c>
      <c r="F534" s="166" t="s">
        <v>604</v>
      </c>
      <c r="G534" s="224">
        <v>6.22</v>
      </c>
      <c r="H534" s="221"/>
      <c r="I534" s="168"/>
      <c r="J534" s="221"/>
      <c r="K534" s="138">
        <v>31.48</v>
      </c>
      <c r="L534" s="149">
        <v>1445</v>
      </c>
      <c r="M534" s="424">
        <v>24290</v>
      </c>
      <c r="N534" s="424">
        <v>1800</v>
      </c>
      <c r="O534" s="424">
        <v>14077</v>
      </c>
      <c r="P534" s="424">
        <v>790</v>
      </c>
      <c r="Q534" s="145">
        <f t="shared" si="30"/>
        <v>77048</v>
      </c>
      <c r="R534" s="140">
        <f t="shared" si="31"/>
        <v>56002</v>
      </c>
    </row>
    <row r="535" spans="1:18" s="131" customFormat="1" ht="25.5" x14ac:dyDescent="0.2">
      <c r="A535" s="132">
        <v>528</v>
      </c>
      <c r="B535" s="222" t="s">
        <v>598</v>
      </c>
      <c r="C535" s="134"/>
      <c r="D535" s="223" t="s">
        <v>610</v>
      </c>
      <c r="E535" s="142" t="s">
        <v>81</v>
      </c>
      <c r="F535" s="166" t="s">
        <v>611</v>
      </c>
      <c r="G535" s="225">
        <v>8.9600000000000009</v>
      </c>
      <c r="H535" s="226"/>
      <c r="I535" s="129"/>
      <c r="J535" s="226"/>
      <c r="K535" s="138">
        <v>47.22</v>
      </c>
      <c r="L535" s="149">
        <v>1445</v>
      </c>
      <c r="M535" s="424">
        <v>24290</v>
      </c>
      <c r="N535" s="424">
        <v>1800</v>
      </c>
      <c r="O535" s="424">
        <v>14077</v>
      </c>
      <c r="P535" s="424">
        <v>790</v>
      </c>
      <c r="Q535" s="145">
        <f t="shared" si="30"/>
        <v>53717</v>
      </c>
      <c r="R535" s="140">
        <f t="shared" si="31"/>
        <v>38720</v>
      </c>
    </row>
    <row r="536" spans="1:18" s="131" customFormat="1" ht="25.5" x14ac:dyDescent="0.2">
      <c r="A536" s="132">
        <v>529</v>
      </c>
      <c r="B536" s="222" t="s">
        <v>598</v>
      </c>
      <c r="C536" s="134"/>
      <c r="D536" s="223" t="s">
        <v>612</v>
      </c>
      <c r="E536" s="142" t="s">
        <v>81</v>
      </c>
      <c r="F536" s="166" t="s">
        <v>602</v>
      </c>
      <c r="G536" s="225">
        <v>4.4800000000000004</v>
      </c>
      <c r="H536" s="226"/>
      <c r="I536" s="129"/>
      <c r="J536" s="226"/>
      <c r="K536" s="138">
        <v>31.48</v>
      </c>
      <c r="L536" s="149">
        <v>1924</v>
      </c>
      <c r="M536" s="424">
        <v>24290</v>
      </c>
      <c r="N536" s="424">
        <v>1800</v>
      </c>
      <c r="O536" s="424">
        <v>14077</v>
      </c>
      <c r="P536" s="424">
        <v>790</v>
      </c>
      <c r="Q536" s="145">
        <f t="shared" si="30"/>
        <v>103918</v>
      </c>
      <c r="R536" s="140">
        <f t="shared" si="31"/>
        <v>75551</v>
      </c>
    </row>
    <row r="537" spans="1:18" s="131" customFormat="1" ht="25.5" x14ac:dyDescent="0.2">
      <c r="A537" s="132">
        <v>530</v>
      </c>
      <c r="B537" s="222" t="s">
        <v>598</v>
      </c>
      <c r="C537" s="134"/>
      <c r="D537" s="223" t="s">
        <v>613</v>
      </c>
      <c r="E537" s="142" t="s">
        <v>81</v>
      </c>
      <c r="F537" s="166" t="s">
        <v>602</v>
      </c>
      <c r="G537" s="225">
        <v>4.4800000000000004</v>
      </c>
      <c r="H537" s="226"/>
      <c r="I537" s="129"/>
      <c r="J537" s="226"/>
      <c r="K537" s="138">
        <v>31.48</v>
      </c>
      <c r="L537" s="149">
        <v>1924</v>
      </c>
      <c r="M537" s="424">
        <v>24290</v>
      </c>
      <c r="N537" s="424">
        <v>1800</v>
      </c>
      <c r="O537" s="424">
        <v>14077</v>
      </c>
      <c r="P537" s="424">
        <v>790</v>
      </c>
      <c r="Q537" s="145">
        <f t="shared" si="30"/>
        <v>103918</v>
      </c>
      <c r="R537" s="140">
        <f t="shared" si="31"/>
        <v>75551</v>
      </c>
    </row>
    <row r="538" spans="1:18" s="131" customFormat="1" ht="25.5" x14ac:dyDescent="0.2">
      <c r="A538" s="132">
        <v>531</v>
      </c>
      <c r="B538" s="222" t="s">
        <v>598</v>
      </c>
      <c r="C538" s="134"/>
      <c r="D538" s="223" t="s">
        <v>614</v>
      </c>
      <c r="E538" s="142" t="s">
        <v>81</v>
      </c>
      <c r="F538" s="166" t="s">
        <v>602</v>
      </c>
      <c r="G538" s="227">
        <v>4.4800000000000004</v>
      </c>
      <c r="H538" s="228"/>
      <c r="I538" s="128"/>
      <c r="J538" s="228"/>
      <c r="K538" s="138">
        <v>31.48</v>
      </c>
      <c r="L538" s="149">
        <v>1924</v>
      </c>
      <c r="M538" s="424">
        <v>24290</v>
      </c>
      <c r="N538" s="424">
        <v>1800</v>
      </c>
      <c r="O538" s="424">
        <v>14077</v>
      </c>
      <c r="P538" s="424">
        <v>790</v>
      </c>
      <c r="Q538" s="145">
        <f t="shared" si="30"/>
        <v>103918</v>
      </c>
      <c r="R538" s="140">
        <f t="shared" si="31"/>
        <v>75551</v>
      </c>
    </row>
    <row r="539" spans="1:18" s="131" customFormat="1" ht="25.5" x14ac:dyDescent="0.2">
      <c r="A539" s="132">
        <v>532</v>
      </c>
      <c r="B539" s="222" t="s">
        <v>598</v>
      </c>
      <c r="C539" s="134"/>
      <c r="D539" s="223" t="s">
        <v>619</v>
      </c>
      <c r="E539" s="142" t="s">
        <v>81</v>
      </c>
      <c r="F539" s="166" t="s">
        <v>600</v>
      </c>
      <c r="G539" s="225">
        <v>15.5</v>
      </c>
      <c r="H539" s="226"/>
      <c r="I539" s="129"/>
      <c r="J539" s="226"/>
      <c r="K539" s="138">
        <v>57.1</v>
      </c>
      <c r="L539" s="149">
        <v>963</v>
      </c>
      <c r="M539" s="424">
        <v>24290</v>
      </c>
      <c r="N539" s="424">
        <v>1800</v>
      </c>
      <c r="O539" s="424">
        <v>14077</v>
      </c>
      <c r="P539" s="424">
        <v>790</v>
      </c>
      <c r="Q539" s="145">
        <f t="shared" si="30"/>
        <v>32449</v>
      </c>
      <c r="R539" s="140">
        <f t="shared" si="31"/>
        <v>23323</v>
      </c>
    </row>
    <row r="540" spans="1:18" s="131" customFormat="1" ht="25.5" x14ac:dyDescent="0.2">
      <c r="A540" s="132">
        <v>533</v>
      </c>
      <c r="B540" s="222" t="s">
        <v>598</v>
      </c>
      <c r="C540" s="134"/>
      <c r="D540" s="223" t="s">
        <v>620</v>
      </c>
      <c r="E540" s="142" t="s">
        <v>81</v>
      </c>
      <c r="F540" s="166" t="s">
        <v>604</v>
      </c>
      <c r="G540" s="225">
        <v>8.09</v>
      </c>
      <c r="H540" s="226"/>
      <c r="I540" s="129"/>
      <c r="J540" s="226"/>
      <c r="K540" s="138">
        <v>57.1</v>
      </c>
      <c r="L540" s="149">
        <v>1445</v>
      </c>
      <c r="M540" s="424">
        <v>24290</v>
      </c>
      <c r="N540" s="424">
        <v>1800</v>
      </c>
      <c r="O540" s="424">
        <v>14077</v>
      </c>
      <c r="P540" s="424">
        <v>790</v>
      </c>
      <c r="Q540" s="145">
        <f t="shared" si="30"/>
        <v>57907</v>
      </c>
      <c r="R540" s="140">
        <f t="shared" si="31"/>
        <v>41824</v>
      </c>
    </row>
    <row r="541" spans="1:18" s="131" customFormat="1" ht="38.25" x14ac:dyDescent="0.2">
      <c r="A541" s="132">
        <v>534</v>
      </c>
      <c r="B541" s="222" t="s">
        <v>598</v>
      </c>
      <c r="C541" s="134"/>
      <c r="D541" s="223" t="s">
        <v>922</v>
      </c>
      <c r="E541" s="142" t="s">
        <v>81</v>
      </c>
      <c r="F541" s="166" t="s">
        <v>602</v>
      </c>
      <c r="G541" s="225">
        <v>6</v>
      </c>
      <c r="H541" s="226"/>
      <c r="I541" s="129"/>
      <c r="J541" s="226"/>
      <c r="K541" s="138">
        <v>31.48</v>
      </c>
      <c r="L541" s="149">
        <v>1924</v>
      </c>
      <c r="M541" s="424">
        <v>24290</v>
      </c>
      <c r="N541" s="424">
        <v>1800</v>
      </c>
      <c r="O541" s="424">
        <v>14077</v>
      </c>
      <c r="P541" s="424">
        <v>790</v>
      </c>
      <c r="Q541" s="145">
        <f t="shared" si="30"/>
        <v>80017</v>
      </c>
      <c r="R541" s="140">
        <f t="shared" si="31"/>
        <v>57847</v>
      </c>
    </row>
    <row r="542" spans="1:18" s="131" customFormat="1" ht="25.5" x14ac:dyDescent="0.2">
      <c r="A542" s="132">
        <v>535</v>
      </c>
      <c r="B542" s="222" t="s">
        <v>598</v>
      </c>
      <c r="C542" s="134"/>
      <c r="D542" s="223" t="s">
        <v>616</v>
      </c>
      <c r="E542" s="142" t="s">
        <v>81</v>
      </c>
      <c r="F542" s="166" t="s">
        <v>617</v>
      </c>
      <c r="G542" s="225">
        <v>3.36</v>
      </c>
      <c r="H542" s="226"/>
      <c r="I542" s="129"/>
      <c r="J542" s="226"/>
      <c r="K542" s="138">
        <v>23.61</v>
      </c>
      <c r="L542" s="149">
        <v>1924</v>
      </c>
      <c r="M542" s="424">
        <v>24290</v>
      </c>
      <c r="N542" s="424">
        <v>1800</v>
      </c>
      <c r="O542" s="424">
        <v>14077</v>
      </c>
      <c r="P542" s="424">
        <v>790</v>
      </c>
      <c r="Q542" s="145">
        <f t="shared" si="30"/>
        <v>137916</v>
      </c>
      <c r="R542" s="140">
        <f t="shared" si="31"/>
        <v>100735</v>
      </c>
    </row>
    <row r="543" spans="1:18" s="131" customFormat="1" ht="25.5" x14ac:dyDescent="0.2">
      <c r="A543" s="132">
        <v>536</v>
      </c>
      <c r="B543" s="222" t="s">
        <v>598</v>
      </c>
      <c r="C543" s="134"/>
      <c r="D543" s="223" t="s">
        <v>599</v>
      </c>
      <c r="E543" s="142" t="s">
        <v>621</v>
      </c>
      <c r="F543" s="166" t="s">
        <v>600</v>
      </c>
      <c r="G543" s="225">
        <v>12.5</v>
      </c>
      <c r="H543" s="226"/>
      <c r="I543" s="129"/>
      <c r="J543" s="226"/>
      <c r="K543" s="138">
        <v>47.33</v>
      </c>
      <c r="L543" s="149">
        <v>626</v>
      </c>
      <c r="M543" s="424">
        <v>24387</v>
      </c>
      <c r="N543" s="424">
        <v>1900</v>
      </c>
      <c r="O543" s="424">
        <v>14370</v>
      </c>
      <c r="P543" s="424">
        <v>790</v>
      </c>
      <c r="Q543" s="145">
        <f t="shared" si="30"/>
        <v>39883</v>
      </c>
      <c r="R543" s="140">
        <f t="shared" si="31"/>
        <v>29079</v>
      </c>
    </row>
    <row r="544" spans="1:18" s="131" customFormat="1" ht="25.5" x14ac:dyDescent="0.2">
      <c r="A544" s="132">
        <v>537</v>
      </c>
      <c r="B544" s="222" t="s">
        <v>598</v>
      </c>
      <c r="C544" s="134"/>
      <c r="D544" s="223" t="s">
        <v>601</v>
      </c>
      <c r="E544" s="142" t="s">
        <v>621</v>
      </c>
      <c r="F544" s="166" t="s">
        <v>602</v>
      </c>
      <c r="G544" s="225">
        <v>4.17</v>
      </c>
      <c r="H544" s="226"/>
      <c r="I544" s="129"/>
      <c r="J544" s="226"/>
      <c r="K544" s="138">
        <v>31.55</v>
      </c>
      <c r="L544" s="149">
        <v>1251</v>
      </c>
      <c r="M544" s="424">
        <v>24387</v>
      </c>
      <c r="N544" s="424">
        <v>1900</v>
      </c>
      <c r="O544" s="424">
        <v>14370</v>
      </c>
      <c r="P544" s="424">
        <v>790</v>
      </c>
      <c r="Q544" s="145">
        <f t="shared" si="30"/>
        <v>111157</v>
      </c>
      <c r="R544" s="140">
        <f t="shared" si="31"/>
        <v>81412</v>
      </c>
    </row>
    <row r="545" spans="1:18" s="131" customFormat="1" ht="25.5" x14ac:dyDescent="0.2">
      <c r="A545" s="132">
        <v>538</v>
      </c>
      <c r="B545" s="222" t="s">
        <v>598</v>
      </c>
      <c r="C545" s="134"/>
      <c r="D545" s="223" t="s">
        <v>603</v>
      </c>
      <c r="E545" s="142" t="s">
        <v>621</v>
      </c>
      <c r="F545" s="166" t="s">
        <v>604</v>
      </c>
      <c r="G545" s="224">
        <v>6.25</v>
      </c>
      <c r="H545" s="221"/>
      <c r="I545" s="168"/>
      <c r="J545" s="221"/>
      <c r="K545" s="138">
        <v>31.55</v>
      </c>
      <c r="L545" s="149">
        <v>936</v>
      </c>
      <c r="M545" s="424">
        <v>24387</v>
      </c>
      <c r="N545" s="424">
        <v>1900</v>
      </c>
      <c r="O545" s="424">
        <v>14370</v>
      </c>
      <c r="P545" s="424">
        <v>790</v>
      </c>
      <c r="Q545" s="145">
        <f t="shared" si="30"/>
        <v>76856</v>
      </c>
      <c r="R545" s="140">
        <f t="shared" si="31"/>
        <v>56237</v>
      </c>
    </row>
    <row r="546" spans="1:18" s="131" customFormat="1" ht="25.5" x14ac:dyDescent="0.2">
      <c r="A546" s="132">
        <v>539</v>
      </c>
      <c r="B546" s="222" t="s">
        <v>598</v>
      </c>
      <c r="C546" s="134"/>
      <c r="D546" s="223" t="s">
        <v>605</v>
      </c>
      <c r="E546" s="142" t="s">
        <v>621</v>
      </c>
      <c r="F546" s="166" t="s">
        <v>602</v>
      </c>
      <c r="G546" s="225">
        <v>4.17</v>
      </c>
      <c r="H546" s="226"/>
      <c r="I546" s="129"/>
      <c r="J546" s="226"/>
      <c r="K546" s="138">
        <v>31.55</v>
      </c>
      <c r="L546" s="149">
        <v>1251</v>
      </c>
      <c r="M546" s="424">
        <v>24387</v>
      </c>
      <c r="N546" s="424">
        <v>1900</v>
      </c>
      <c r="O546" s="424">
        <v>14370</v>
      </c>
      <c r="P546" s="424">
        <v>790</v>
      </c>
      <c r="Q546" s="145">
        <f t="shared" si="30"/>
        <v>111157</v>
      </c>
      <c r="R546" s="140">
        <f t="shared" si="31"/>
        <v>81412</v>
      </c>
    </row>
    <row r="547" spans="1:18" s="131" customFormat="1" ht="25.5" x14ac:dyDescent="0.2">
      <c r="A547" s="132">
        <v>540</v>
      </c>
      <c r="B547" s="222" t="s">
        <v>598</v>
      </c>
      <c r="C547" s="134"/>
      <c r="D547" s="223" t="s">
        <v>606</v>
      </c>
      <c r="E547" s="142" t="s">
        <v>621</v>
      </c>
      <c r="F547" s="166" t="s">
        <v>604</v>
      </c>
      <c r="G547" s="224">
        <v>6.25</v>
      </c>
      <c r="H547" s="221"/>
      <c r="I547" s="168"/>
      <c r="J547" s="221"/>
      <c r="K547" s="138">
        <v>31.55</v>
      </c>
      <c r="L547" s="149">
        <v>936</v>
      </c>
      <c r="M547" s="424">
        <v>24387</v>
      </c>
      <c r="N547" s="424">
        <v>1900</v>
      </c>
      <c r="O547" s="424">
        <v>14370</v>
      </c>
      <c r="P547" s="424">
        <v>790</v>
      </c>
      <c r="Q547" s="145">
        <f t="shared" si="30"/>
        <v>76856</v>
      </c>
      <c r="R547" s="140">
        <f t="shared" si="31"/>
        <v>56237</v>
      </c>
    </row>
    <row r="548" spans="1:18" s="131" customFormat="1" ht="25.5" x14ac:dyDescent="0.2">
      <c r="A548" s="132">
        <v>541</v>
      </c>
      <c r="B548" s="222" t="s">
        <v>598</v>
      </c>
      <c r="C548" s="134"/>
      <c r="D548" s="223" t="s">
        <v>607</v>
      </c>
      <c r="E548" s="142" t="s">
        <v>621</v>
      </c>
      <c r="F548" s="166" t="s">
        <v>602</v>
      </c>
      <c r="G548" s="225">
        <v>4.17</v>
      </c>
      <c r="H548" s="226"/>
      <c r="I548" s="129"/>
      <c r="J548" s="226"/>
      <c r="K548" s="138">
        <v>31.55</v>
      </c>
      <c r="L548" s="149">
        <v>1251</v>
      </c>
      <c r="M548" s="424">
        <v>24387</v>
      </c>
      <c r="N548" s="424">
        <v>1900</v>
      </c>
      <c r="O548" s="424">
        <v>14370</v>
      </c>
      <c r="P548" s="424">
        <v>790</v>
      </c>
      <c r="Q548" s="145">
        <f t="shared" si="30"/>
        <v>111157</v>
      </c>
      <c r="R548" s="140">
        <f t="shared" si="31"/>
        <v>81412</v>
      </c>
    </row>
    <row r="549" spans="1:18" s="131" customFormat="1" ht="25.5" x14ac:dyDescent="0.2">
      <c r="A549" s="132">
        <v>542</v>
      </c>
      <c r="B549" s="222" t="s">
        <v>598</v>
      </c>
      <c r="C549" s="134"/>
      <c r="D549" s="223" t="s">
        <v>608</v>
      </c>
      <c r="E549" s="142" t="s">
        <v>621</v>
      </c>
      <c r="F549" s="166" t="s">
        <v>600</v>
      </c>
      <c r="G549" s="225">
        <v>12.5</v>
      </c>
      <c r="H549" s="226"/>
      <c r="I549" s="129"/>
      <c r="J549" s="226"/>
      <c r="K549" s="138">
        <v>47.33</v>
      </c>
      <c r="L549" s="149">
        <v>626</v>
      </c>
      <c r="M549" s="424">
        <v>24387</v>
      </c>
      <c r="N549" s="424">
        <v>1900</v>
      </c>
      <c r="O549" s="424">
        <v>14370</v>
      </c>
      <c r="P549" s="424">
        <v>790</v>
      </c>
      <c r="Q549" s="145">
        <f t="shared" si="30"/>
        <v>39883</v>
      </c>
      <c r="R549" s="140">
        <f t="shared" si="31"/>
        <v>29079</v>
      </c>
    </row>
    <row r="550" spans="1:18" s="131" customFormat="1" ht="25.5" x14ac:dyDescent="0.2">
      <c r="A550" s="132">
        <v>543</v>
      </c>
      <c r="B550" s="222" t="s">
        <v>598</v>
      </c>
      <c r="C550" s="134"/>
      <c r="D550" s="223" t="s">
        <v>610</v>
      </c>
      <c r="E550" s="142" t="s">
        <v>621</v>
      </c>
      <c r="F550" s="166" t="s">
        <v>611</v>
      </c>
      <c r="G550" s="225">
        <v>8.33</v>
      </c>
      <c r="H550" s="226"/>
      <c r="I550" s="129"/>
      <c r="J550" s="226"/>
      <c r="K550" s="138">
        <v>47.33</v>
      </c>
      <c r="L550" s="149">
        <v>936</v>
      </c>
      <c r="M550" s="424">
        <v>24387</v>
      </c>
      <c r="N550" s="424">
        <v>1900</v>
      </c>
      <c r="O550" s="424">
        <v>14370</v>
      </c>
      <c r="P550" s="424">
        <v>790</v>
      </c>
      <c r="Q550" s="145">
        <f t="shared" si="30"/>
        <v>57247</v>
      </c>
      <c r="R550" s="140">
        <f t="shared" si="31"/>
        <v>41712</v>
      </c>
    </row>
    <row r="551" spans="1:18" s="131" customFormat="1" ht="25.5" x14ac:dyDescent="0.2">
      <c r="A551" s="132">
        <v>544</v>
      </c>
      <c r="B551" s="222" t="s">
        <v>598</v>
      </c>
      <c r="C551" s="134"/>
      <c r="D551" s="223" t="s">
        <v>612</v>
      </c>
      <c r="E551" s="142" t="s">
        <v>621</v>
      </c>
      <c r="F551" s="166" t="s">
        <v>602</v>
      </c>
      <c r="G551" s="225">
        <v>6.25</v>
      </c>
      <c r="H551" s="226"/>
      <c r="I551" s="129"/>
      <c r="J551" s="226"/>
      <c r="K551" s="138">
        <v>31.55</v>
      </c>
      <c r="L551" s="149">
        <v>1251</v>
      </c>
      <c r="M551" s="424">
        <v>24387</v>
      </c>
      <c r="N551" s="424">
        <v>1900</v>
      </c>
      <c r="O551" s="424">
        <v>14370</v>
      </c>
      <c r="P551" s="424">
        <v>790</v>
      </c>
      <c r="Q551" s="145">
        <f t="shared" si="30"/>
        <v>77171</v>
      </c>
      <c r="R551" s="140">
        <f t="shared" si="31"/>
        <v>56237</v>
      </c>
    </row>
    <row r="552" spans="1:18" s="131" customFormat="1" ht="25.5" x14ac:dyDescent="0.2">
      <c r="A552" s="132">
        <v>545</v>
      </c>
      <c r="B552" s="222" t="s">
        <v>598</v>
      </c>
      <c r="C552" s="134"/>
      <c r="D552" s="223" t="s">
        <v>613</v>
      </c>
      <c r="E552" s="142" t="s">
        <v>621</v>
      </c>
      <c r="F552" s="166" t="s">
        <v>602</v>
      </c>
      <c r="G552" s="225">
        <v>6.25</v>
      </c>
      <c r="H552" s="226"/>
      <c r="I552" s="129"/>
      <c r="J552" s="226"/>
      <c r="K552" s="138">
        <v>31.55</v>
      </c>
      <c r="L552" s="149">
        <v>1251</v>
      </c>
      <c r="M552" s="424">
        <v>24387</v>
      </c>
      <c r="N552" s="424">
        <v>1900</v>
      </c>
      <c r="O552" s="424">
        <v>14370</v>
      </c>
      <c r="P552" s="424">
        <v>790</v>
      </c>
      <c r="Q552" s="145">
        <f t="shared" si="30"/>
        <v>77171</v>
      </c>
      <c r="R552" s="140">
        <f t="shared" si="31"/>
        <v>56237</v>
      </c>
    </row>
    <row r="553" spans="1:18" s="131" customFormat="1" ht="25.5" x14ac:dyDescent="0.2">
      <c r="A553" s="132">
        <v>546</v>
      </c>
      <c r="B553" s="222" t="s">
        <v>598</v>
      </c>
      <c r="C553" s="134"/>
      <c r="D553" s="223" t="s">
        <v>614</v>
      </c>
      <c r="E553" s="142" t="s">
        <v>621</v>
      </c>
      <c r="F553" s="166" t="s">
        <v>602</v>
      </c>
      <c r="G553" s="225">
        <v>4.17</v>
      </c>
      <c r="H553" s="226"/>
      <c r="I553" s="129"/>
      <c r="J553" s="226"/>
      <c r="K553" s="138">
        <v>31.55</v>
      </c>
      <c r="L553" s="149">
        <v>1251</v>
      </c>
      <c r="M553" s="424">
        <v>24387</v>
      </c>
      <c r="N553" s="424">
        <v>1900</v>
      </c>
      <c r="O553" s="424">
        <v>14370</v>
      </c>
      <c r="P553" s="424">
        <v>790</v>
      </c>
      <c r="Q553" s="145">
        <f t="shared" si="30"/>
        <v>111157</v>
      </c>
      <c r="R553" s="140">
        <f t="shared" si="31"/>
        <v>81412</v>
      </c>
    </row>
    <row r="554" spans="1:18" s="131" customFormat="1" ht="25.5" x14ac:dyDescent="0.2">
      <c r="A554" s="132">
        <v>547</v>
      </c>
      <c r="B554" s="222" t="s">
        <v>598</v>
      </c>
      <c r="C554" s="134"/>
      <c r="D554" s="223" t="s">
        <v>619</v>
      </c>
      <c r="E554" s="142" t="s">
        <v>621</v>
      </c>
      <c r="F554" s="166" t="s">
        <v>600</v>
      </c>
      <c r="G554" s="225">
        <v>12.5</v>
      </c>
      <c r="H554" s="226"/>
      <c r="I554" s="129"/>
      <c r="J554" s="226"/>
      <c r="K554" s="138">
        <v>47.33</v>
      </c>
      <c r="L554" s="149">
        <v>626</v>
      </c>
      <c r="M554" s="424">
        <v>24387</v>
      </c>
      <c r="N554" s="424">
        <v>1900</v>
      </c>
      <c r="O554" s="424">
        <v>14370</v>
      </c>
      <c r="P554" s="424">
        <v>790</v>
      </c>
      <c r="Q554" s="145">
        <f t="shared" si="30"/>
        <v>39883</v>
      </c>
      <c r="R554" s="140">
        <f t="shared" si="31"/>
        <v>29079</v>
      </c>
    </row>
    <row r="555" spans="1:18" s="131" customFormat="1" ht="25.5" x14ac:dyDescent="0.2">
      <c r="A555" s="132">
        <v>548</v>
      </c>
      <c r="B555" s="222" t="s">
        <v>598</v>
      </c>
      <c r="C555" s="134"/>
      <c r="D555" s="223" t="s">
        <v>620</v>
      </c>
      <c r="E555" s="142" t="s">
        <v>621</v>
      </c>
      <c r="F555" s="166" t="s">
        <v>611</v>
      </c>
      <c r="G555" s="225">
        <v>8.33</v>
      </c>
      <c r="H555" s="226"/>
      <c r="I555" s="129"/>
      <c r="J555" s="226"/>
      <c r="K555" s="138">
        <v>47.33</v>
      </c>
      <c r="L555" s="149">
        <v>936</v>
      </c>
      <c r="M555" s="424">
        <v>24387</v>
      </c>
      <c r="N555" s="424">
        <v>1900</v>
      </c>
      <c r="O555" s="424">
        <v>14370</v>
      </c>
      <c r="P555" s="424">
        <v>790</v>
      </c>
      <c r="Q555" s="145">
        <f t="shared" si="30"/>
        <v>57247</v>
      </c>
      <c r="R555" s="140">
        <f t="shared" si="31"/>
        <v>41712</v>
      </c>
    </row>
    <row r="556" spans="1:18" s="131" customFormat="1" ht="25.5" x14ac:dyDescent="0.2">
      <c r="A556" s="132">
        <v>549</v>
      </c>
      <c r="B556" s="222" t="s">
        <v>598</v>
      </c>
      <c r="C556" s="134"/>
      <c r="D556" s="223" t="s">
        <v>616</v>
      </c>
      <c r="E556" s="142" t="s">
        <v>621</v>
      </c>
      <c r="F556" s="166" t="s">
        <v>617</v>
      </c>
      <c r="G556" s="225">
        <v>3.13</v>
      </c>
      <c r="H556" s="226"/>
      <c r="I556" s="129"/>
      <c r="J556" s="226"/>
      <c r="K556" s="138">
        <v>23.66</v>
      </c>
      <c r="L556" s="149">
        <v>1251</v>
      </c>
      <c r="M556" s="424">
        <v>24387</v>
      </c>
      <c r="N556" s="424">
        <v>1900</v>
      </c>
      <c r="O556" s="424">
        <v>14370</v>
      </c>
      <c r="P556" s="424">
        <v>790</v>
      </c>
      <c r="Q556" s="145">
        <f t="shared" si="30"/>
        <v>147686</v>
      </c>
      <c r="R556" s="140">
        <f t="shared" si="31"/>
        <v>108470</v>
      </c>
    </row>
    <row r="557" spans="1:18" s="131" customFormat="1" ht="25.5" x14ac:dyDescent="0.2">
      <c r="A557" s="132">
        <v>550</v>
      </c>
      <c r="B557" s="222" t="s">
        <v>598</v>
      </c>
      <c r="C557" s="134"/>
      <c r="D557" s="223" t="s">
        <v>599</v>
      </c>
      <c r="E557" s="142" t="s">
        <v>622</v>
      </c>
      <c r="F557" s="166" t="s">
        <v>600</v>
      </c>
      <c r="G557" s="224">
        <v>23.54</v>
      </c>
      <c r="H557" s="221"/>
      <c r="I557" s="168"/>
      <c r="J557" s="221"/>
      <c r="K557" s="138">
        <v>61.84</v>
      </c>
      <c r="L557" s="149">
        <v>432</v>
      </c>
      <c r="M557" s="424">
        <v>24387</v>
      </c>
      <c r="N557" s="424">
        <v>1900</v>
      </c>
      <c r="O557" s="424">
        <v>14370</v>
      </c>
      <c r="P557" s="424">
        <v>790</v>
      </c>
      <c r="Q557" s="145">
        <f t="shared" si="30"/>
        <v>22494</v>
      </c>
      <c r="R557" s="140">
        <f t="shared" si="31"/>
        <v>16342</v>
      </c>
    </row>
    <row r="558" spans="1:18" s="131" customFormat="1" ht="25.5" x14ac:dyDescent="0.2">
      <c r="A558" s="132">
        <v>551</v>
      </c>
      <c r="B558" s="222" t="s">
        <v>598</v>
      </c>
      <c r="C558" s="134"/>
      <c r="D558" s="223" t="s">
        <v>601</v>
      </c>
      <c r="E558" s="142" t="s">
        <v>622</v>
      </c>
      <c r="F558" s="166" t="s">
        <v>602</v>
      </c>
      <c r="G558" s="225">
        <v>7.85</v>
      </c>
      <c r="H558" s="226"/>
      <c r="I558" s="129"/>
      <c r="J558" s="226"/>
      <c r="K558" s="138">
        <v>41.23</v>
      </c>
      <c r="L558" s="149">
        <v>864</v>
      </c>
      <c r="M558" s="424">
        <v>24387</v>
      </c>
      <c r="N558" s="424">
        <v>1900</v>
      </c>
      <c r="O558" s="424">
        <v>14370</v>
      </c>
      <c r="P558" s="424">
        <v>790</v>
      </c>
      <c r="Q558" s="145">
        <f t="shared" si="30"/>
        <v>61069</v>
      </c>
      <c r="R558" s="140">
        <f t="shared" si="31"/>
        <v>44596</v>
      </c>
    </row>
    <row r="559" spans="1:18" s="131" customFormat="1" ht="25.5" x14ac:dyDescent="0.2">
      <c r="A559" s="132">
        <v>552</v>
      </c>
      <c r="B559" s="222" t="s">
        <v>598</v>
      </c>
      <c r="C559" s="134"/>
      <c r="D559" s="223" t="s">
        <v>603</v>
      </c>
      <c r="E559" s="142" t="s">
        <v>622</v>
      </c>
      <c r="F559" s="166" t="s">
        <v>604</v>
      </c>
      <c r="G559" s="224">
        <v>11.77</v>
      </c>
      <c r="H559" s="221"/>
      <c r="I559" s="168"/>
      <c r="J559" s="221"/>
      <c r="K559" s="138">
        <v>41.23</v>
      </c>
      <c r="L559" s="149">
        <v>648</v>
      </c>
      <c r="M559" s="424">
        <v>24387</v>
      </c>
      <c r="N559" s="424">
        <v>1900</v>
      </c>
      <c r="O559" s="424">
        <v>14370</v>
      </c>
      <c r="P559" s="424">
        <v>790</v>
      </c>
      <c r="Q559" s="145">
        <f t="shared" si="30"/>
        <v>42786</v>
      </c>
      <c r="R559" s="140">
        <f t="shared" si="31"/>
        <v>31213</v>
      </c>
    </row>
    <row r="560" spans="1:18" s="131" customFormat="1" ht="25.5" x14ac:dyDescent="0.2">
      <c r="A560" s="132">
        <v>553</v>
      </c>
      <c r="B560" s="222" t="s">
        <v>598</v>
      </c>
      <c r="C560" s="134"/>
      <c r="D560" s="223" t="s">
        <v>605</v>
      </c>
      <c r="E560" s="142" t="s">
        <v>622</v>
      </c>
      <c r="F560" s="166" t="s">
        <v>602</v>
      </c>
      <c r="G560" s="225">
        <v>7.85</v>
      </c>
      <c r="H560" s="226"/>
      <c r="I560" s="129"/>
      <c r="J560" s="226"/>
      <c r="K560" s="138">
        <v>41.23</v>
      </c>
      <c r="L560" s="149">
        <v>864</v>
      </c>
      <c r="M560" s="424">
        <v>24387</v>
      </c>
      <c r="N560" s="424">
        <v>1900</v>
      </c>
      <c r="O560" s="424">
        <v>14370</v>
      </c>
      <c r="P560" s="424">
        <v>790</v>
      </c>
      <c r="Q560" s="145">
        <f t="shared" si="30"/>
        <v>61069</v>
      </c>
      <c r="R560" s="140">
        <f t="shared" si="31"/>
        <v>44596</v>
      </c>
    </row>
    <row r="561" spans="1:18" s="131" customFormat="1" ht="25.5" x14ac:dyDescent="0.2">
      <c r="A561" s="132">
        <v>554</v>
      </c>
      <c r="B561" s="222" t="s">
        <v>598</v>
      </c>
      <c r="C561" s="134"/>
      <c r="D561" s="223" t="s">
        <v>606</v>
      </c>
      <c r="E561" s="142" t="s">
        <v>622</v>
      </c>
      <c r="F561" s="166" t="s">
        <v>604</v>
      </c>
      <c r="G561" s="224">
        <v>11.77</v>
      </c>
      <c r="H561" s="226"/>
      <c r="I561" s="129"/>
      <c r="J561" s="226"/>
      <c r="K561" s="138">
        <v>41.23</v>
      </c>
      <c r="L561" s="149">
        <v>648</v>
      </c>
      <c r="M561" s="424">
        <v>24387</v>
      </c>
      <c r="N561" s="424">
        <v>1900</v>
      </c>
      <c r="O561" s="424">
        <v>14370</v>
      </c>
      <c r="P561" s="424">
        <v>790</v>
      </c>
      <c r="Q561" s="145">
        <f t="shared" si="30"/>
        <v>42786</v>
      </c>
      <c r="R561" s="140">
        <f t="shared" si="31"/>
        <v>31213</v>
      </c>
    </row>
    <row r="562" spans="1:18" s="131" customFormat="1" ht="25.5" x14ac:dyDescent="0.2">
      <c r="A562" s="132">
        <v>555</v>
      </c>
      <c r="B562" s="222" t="s">
        <v>598</v>
      </c>
      <c r="C562" s="134"/>
      <c r="D562" s="223" t="s">
        <v>607</v>
      </c>
      <c r="E562" s="142" t="s">
        <v>622</v>
      </c>
      <c r="F562" s="166" t="s">
        <v>602</v>
      </c>
      <c r="G562" s="225">
        <v>7.85</v>
      </c>
      <c r="H562" s="226"/>
      <c r="I562" s="129"/>
      <c r="J562" s="226"/>
      <c r="K562" s="138">
        <v>41.23</v>
      </c>
      <c r="L562" s="149">
        <v>864</v>
      </c>
      <c r="M562" s="424">
        <v>24387</v>
      </c>
      <c r="N562" s="424">
        <v>1900</v>
      </c>
      <c r="O562" s="424">
        <v>14370</v>
      </c>
      <c r="P562" s="424">
        <v>790</v>
      </c>
      <c r="Q562" s="145">
        <f t="shared" si="30"/>
        <v>61069</v>
      </c>
      <c r="R562" s="140">
        <f t="shared" si="31"/>
        <v>44596</v>
      </c>
    </row>
    <row r="563" spans="1:18" s="131" customFormat="1" ht="25.5" x14ac:dyDescent="0.2">
      <c r="A563" s="132">
        <v>556</v>
      </c>
      <c r="B563" s="222" t="s">
        <v>598</v>
      </c>
      <c r="C563" s="134"/>
      <c r="D563" s="223" t="s">
        <v>608</v>
      </c>
      <c r="E563" s="142" t="s">
        <v>622</v>
      </c>
      <c r="F563" s="166" t="s">
        <v>600</v>
      </c>
      <c r="G563" s="224">
        <v>23.54</v>
      </c>
      <c r="H563" s="221"/>
      <c r="I563" s="168"/>
      <c r="J563" s="221"/>
      <c r="K563" s="138">
        <v>61.84</v>
      </c>
      <c r="L563" s="149">
        <v>432</v>
      </c>
      <c r="M563" s="424">
        <v>24387</v>
      </c>
      <c r="N563" s="424">
        <v>1900</v>
      </c>
      <c r="O563" s="424">
        <v>14370</v>
      </c>
      <c r="P563" s="424">
        <v>790</v>
      </c>
      <c r="Q563" s="145">
        <f t="shared" si="30"/>
        <v>22494</v>
      </c>
      <c r="R563" s="140">
        <f t="shared" si="31"/>
        <v>16342</v>
      </c>
    </row>
    <row r="564" spans="1:18" s="131" customFormat="1" ht="25.5" x14ac:dyDescent="0.2">
      <c r="A564" s="132">
        <v>557</v>
      </c>
      <c r="B564" s="222" t="s">
        <v>598</v>
      </c>
      <c r="C564" s="134"/>
      <c r="D564" s="223" t="s">
        <v>610</v>
      </c>
      <c r="E564" s="142" t="s">
        <v>622</v>
      </c>
      <c r="F564" s="166" t="s">
        <v>611</v>
      </c>
      <c r="G564" s="225">
        <v>15.69</v>
      </c>
      <c r="H564" s="226"/>
      <c r="I564" s="129"/>
      <c r="J564" s="226"/>
      <c r="K564" s="138">
        <v>61.84</v>
      </c>
      <c r="L564" s="149">
        <v>648</v>
      </c>
      <c r="M564" s="424">
        <v>24387</v>
      </c>
      <c r="N564" s="424">
        <v>1900</v>
      </c>
      <c r="O564" s="424">
        <v>14370</v>
      </c>
      <c r="P564" s="424">
        <v>790</v>
      </c>
      <c r="Q564" s="145">
        <f t="shared" si="30"/>
        <v>31761</v>
      </c>
      <c r="R564" s="140">
        <f t="shared" si="31"/>
        <v>23047</v>
      </c>
    </row>
    <row r="565" spans="1:18" s="131" customFormat="1" ht="25.5" x14ac:dyDescent="0.2">
      <c r="A565" s="132">
        <v>558</v>
      </c>
      <c r="B565" s="222" t="s">
        <v>598</v>
      </c>
      <c r="C565" s="134"/>
      <c r="D565" s="223" t="s">
        <v>612</v>
      </c>
      <c r="E565" s="142" t="s">
        <v>622</v>
      </c>
      <c r="F565" s="166" t="s">
        <v>602</v>
      </c>
      <c r="G565" s="225">
        <v>11.77</v>
      </c>
      <c r="H565" s="226"/>
      <c r="I565" s="129"/>
      <c r="J565" s="226"/>
      <c r="K565" s="138">
        <v>41.23</v>
      </c>
      <c r="L565" s="149">
        <v>864</v>
      </c>
      <c r="M565" s="424">
        <v>24387</v>
      </c>
      <c r="N565" s="424">
        <v>1900</v>
      </c>
      <c r="O565" s="424">
        <v>14370</v>
      </c>
      <c r="P565" s="424">
        <v>790</v>
      </c>
      <c r="Q565" s="145">
        <f t="shared" si="30"/>
        <v>43002</v>
      </c>
      <c r="R565" s="140">
        <f t="shared" si="31"/>
        <v>31213</v>
      </c>
    </row>
    <row r="566" spans="1:18" s="131" customFormat="1" ht="25.5" x14ac:dyDescent="0.2">
      <c r="A566" s="132">
        <v>559</v>
      </c>
      <c r="B566" s="222" t="s">
        <v>598</v>
      </c>
      <c r="C566" s="134"/>
      <c r="D566" s="223" t="s">
        <v>613</v>
      </c>
      <c r="E566" s="142" t="s">
        <v>622</v>
      </c>
      <c r="F566" s="166" t="s">
        <v>602</v>
      </c>
      <c r="G566" s="225">
        <v>11.77</v>
      </c>
      <c r="H566" s="226"/>
      <c r="I566" s="129"/>
      <c r="J566" s="226"/>
      <c r="K566" s="138">
        <v>41.23</v>
      </c>
      <c r="L566" s="149">
        <v>864</v>
      </c>
      <c r="M566" s="424">
        <v>24387</v>
      </c>
      <c r="N566" s="424">
        <v>1900</v>
      </c>
      <c r="O566" s="424">
        <v>14370</v>
      </c>
      <c r="P566" s="424">
        <v>790</v>
      </c>
      <c r="Q566" s="145">
        <f t="shared" si="30"/>
        <v>43002</v>
      </c>
      <c r="R566" s="140">
        <f t="shared" si="31"/>
        <v>31213</v>
      </c>
    </row>
    <row r="567" spans="1:18" s="131" customFormat="1" ht="25.5" x14ac:dyDescent="0.2">
      <c r="A567" s="132">
        <v>560</v>
      </c>
      <c r="B567" s="222" t="s">
        <v>598</v>
      </c>
      <c r="C567" s="134"/>
      <c r="D567" s="223" t="s">
        <v>614</v>
      </c>
      <c r="E567" s="142" t="s">
        <v>622</v>
      </c>
      <c r="F567" s="166" t="s">
        <v>602</v>
      </c>
      <c r="G567" s="225">
        <v>7.85</v>
      </c>
      <c r="H567" s="226"/>
      <c r="I567" s="129"/>
      <c r="J567" s="226"/>
      <c r="K567" s="138">
        <v>41.23</v>
      </c>
      <c r="L567" s="149">
        <v>864</v>
      </c>
      <c r="M567" s="424">
        <v>24387</v>
      </c>
      <c r="N567" s="424">
        <v>1900</v>
      </c>
      <c r="O567" s="424">
        <v>14370</v>
      </c>
      <c r="P567" s="424">
        <v>790</v>
      </c>
      <c r="Q567" s="145">
        <f t="shared" si="30"/>
        <v>61069</v>
      </c>
      <c r="R567" s="140">
        <f t="shared" si="31"/>
        <v>44596</v>
      </c>
    </row>
    <row r="568" spans="1:18" s="131" customFormat="1" ht="25.5" x14ac:dyDescent="0.2">
      <c r="A568" s="132">
        <v>561</v>
      </c>
      <c r="B568" s="222" t="s">
        <v>598</v>
      </c>
      <c r="C568" s="134"/>
      <c r="D568" s="223" t="s">
        <v>619</v>
      </c>
      <c r="E568" s="142" t="s">
        <v>622</v>
      </c>
      <c r="F568" s="166" t="s">
        <v>600</v>
      </c>
      <c r="G568" s="224">
        <v>23.54</v>
      </c>
      <c r="H568" s="221"/>
      <c r="I568" s="168"/>
      <c r="J568" s="221"/>
      <c r="K568" s="138">
        <v>61.84</v>
      </c>
      <c r="L568" s="149">
        <v>432</v>
      </c>
      <c r="M568" s="424">
        <v>24387</v>
      </c>
      <c r="N568" s="424">
        <v>1900</v>
      </c>
      <c r="O568" s="424">
        <v>14370</v>
      </c>
      <c r="P568" s="424">
        <v>790</v>
      </c>
      <c r="Q568" s="145">
        <f t="shared" si="30"/>
        <v>22494</v>
      </c>
      <c r="R568" s="140">
        <f t="shared" si="31"/>
        <v>16342</v>
      </c>
    </row>
    <row r="569" spans="1:18" s="131" customFormat="1" ht="25.5" x14ac:dyDescent="0.2">
      <c r="A569" s="132">
        <v>562</v>
      </c>
      <c r="B569" s="222" t="s">
        <v>598</v>
      </c>
      <c r="C569" s="134"/>
      <c r="D569" s="223" t="s">
        <v>620</v>
      </c>
      <c r="E569" s="142" t="s">
        <v>622</v>
      </c>
      <c r="F569" s="166" t="s">
        <v>611</v>
      </c>
      <c r="G569" s="225">
        <v>15.69</v>
      </c>
      <c r="H569" s="226"/>
      <c r="I569" s="129"/>
      <c r="J569" s="226"/>
      <c r="K569" s="138">
        <v>61.84</v>
      </c>
      <c r="L569" s="149">
        <v>648</v>
      </c>
      <c r="M569" s="424">
        <v>24387</v>
      </c>
      <c r="N569" s="424">
        <v>1900</v>
      </c>
      <c r="O569" s="424">
        <v>14370</v>
      </c>
      <c r="P569" s="424">
        <v>790</v>
      </c>
      <c r="Q569" s="145">
        <f t="shared" si="30"/>
        <v>31761</v>
      </c>
      <c r="R569" s="140">
        <f t="shared" si="31"/>
        <v>23047</v>
      </c>
    </row>
    <row r="570" spans="1:18" s="131" customFormat="1" ht="25.5" x14ac:dyDescent="0.2">
      <c r="A570" s="132">
        <v>563</v>
      </c>
      <c r="B570" s="222" t="s">
        <v>598</v>
      </c>
      <c r="C570" s="134"/>
      <c r="D570" s="223" t="s">
        <v>616</v>
      </c>
      <c r="E570" s="142" t="s">
        <v>622</v>
      </c>
      <c r="F570" s="166" t="s">
        <v>617</v>
      </c>
      <c r="G570" s="225">
        <v>5.89</v>
      </c>
      <c r="H570" s="226"/>
      <c r="I570" s="129"/>
      <c r="J570" s="226"/>
      <c r="K570" s="138">
        <v>30.93</v>
      </c>
      <c r="L570" s="149">
        <v>864</v>
      </c>
      <c r="M570" s="424">
        <v>24387</v>
      </c>
      <c r="N570" s="424">
        <v>1900</v>
      </c>
      <c r="O570" s="424">
        <v>14370</v>
      </c>
      <c r="P570" s="424">
        <v>790</v>
      </c>
      <c r="Q570" s="145">
        <f t="shared" si="30"/>
        <v>81105</v>
      </c>
      <c r="R570" s="140">
        <f t="shared" si="31"/>
        <v>59438</v>
      </c>
    </row>
    <row r="571" spans="1:18" s="131" customFormat="1" ht="25.5" x14ac:dyDescent="0.2">
      <c r="A571" s="132">
        <v>564</v>
      </c>
      <c r="B571" s="222" t="s">
        <v>598</v>
      </c>
      <c r="C571" s="134"/>
      <c r="D571" s="223" t="s">
        <v>599</v>
      </c>
      <c r="E571" s="142" t="s">
        <v>623</v>
      </c>
      <c r="F571" s="166" t="s">
        <v>600</v>
      </c>
      <c r="G571" s="229">
        <v>22.28</v>
      </c>
      <c r="H571" s="226"/>
      <c r="I571" s="129"/>
      <c r="J571" s="226"/>
      <c r="K571" s="138">
        <v>43.88</v>
      </c>
      <c r="L571" s="149">
        <v>0</v>
      </c>
      <c r="M571" s="424">
        <v>23358</v>
      </c>
      <c r="N571" s="424">
        <v>1700</v>
      </c>
      <c r="O571" s="424">
        <v>14370</v>
      </c>
      <c r="P571" s="424">
        <v>790</v>
      </c>
      <c r="Q571" s="145">
        <f t="shared" si="30"/>
        <v>23817</v>
      </c>
      <c r="R571" s="140">
        <f t="shared" si="31"/>
        <v>17642</v>
      </c>
    </row>
    <row r="572" spans="1:18" s="131" customFormat="1" ht="25.5" x14ac:dyDescent="0.2">
      <c r="A572" s="132">
        <v>565</v>
      </c>
      <c r="B572" s="222" t="s">
        <v>598</v>
      </c>
      <c r="C572" s="134"/>
      <c r="D572" s="223" t="s">
        <v>601</v>
      </c>
      <c r="E572" s="142" t="s">
        <v>623</v>
      </c>
      <c r="F572" s="166" t="s">
        <v>602</v>
      </c>
      <c r="G572" s="229">
        <v>7.43</v>
      </c>
      <c r="H572" s="226"/>
      <c r="I572" s="129"/>
      <c r="J572" s="226"/>
      <c r="K572" s="138">
        <v>29.25</v>
      </c>
      <c r="L572" s="149">
        <v>0</v>
      </c>
      <c r="M572" s="424">
        <v>23358</v>
      </c>
      <c r="N572" s="424">
        <v>1700</v>
      </c>
      <c r="O572" s="424">
        <v>14370</v>
      </c>
      <c r="P572" s="424">
        <v>790</v>
      </c>
      <c r="Q572" s="145">
        <f t="shared" si="30"/>
        <v>63032</v>
      </c>
      <c r="R572" s="140">
        <f t="shared" si="31"/>
        <v>46690</v>
      </c>
    </row>
    <row r="573" spans="1:18" s="131" customFormat="1" ht="25.5" x14ac:dyDescent="0.2">
      <c r="A573" s="132">
        <v>566</v>
      </c>
      <c r="B573" s="222" t="s">
        <v>598</v>
      </c>
      <c r="C573" s="134"/>
      <c r="D573" s="223" t="s">
        <v>603</v>
      </c>
      <c r="E573" s="142" t="s">
        <v>623</v>
      </c>
      <c r="F573" s="166" t="s">
        <v>604</v>
      </c>
      <c r="G573" s="229">
        <v>11.14</v>
      </c>
      <c r="H573" s="226"/>
      <c r="I573" s="129"/>
      <c r="J573" s="226"/>
      <c r="K573" s="138">
        <v>29.25</v>
      </c>
      <c r="L573" s="149">
        <v>0</v>
      </c>
      <c r="M573" s="424">
        <v>23358</v>
      </c>
      <c r="N573" s="424">
        <v>1700</v>
      </c>
      <c r="O573" s="424">
        <v>14370</v>
      </c>
      <c r="P573" s="424">
        <v>790</v>
      </c>
      <c r="Q573" s="145">
        <f t="shared" si="30"/>
        <v>44836</v>
      </c>
      <c r="R573" s="140">
        <f t="shared" si="31"/>
        <v>33212</v>
      </c>
    </row>
    <row r="574" spans="1:18" s="131" customFormat="1" ht="25.5" x14ac:dyDescent="0.2">
      <c r="A574" s="132">
        <v>567</v>
      </c>
      <c r="B574" s="222" t="s">
        <v>598</v>
      </c>
      <c r="C574" s="134"/>
      <c r="D574" s="223" t="s">
        <v>605</v>
      </c>
      <c r="E574" s="142" t="s">
        <v>623</v>
      </c>
      <c r="F574" s="166" t="s">
        <v>602</v>
      </c>
      <c r="G574" s="229">
        <v>7.43</v>
      </c>
      <c r="H574" s="226"/>
      <c r="I574" s="129"/>
      <c r="J574" s="226"/>
      <c r="K574" s="138">
        <v>29.25</v>
      </c>
      <c r="L574" s="149">
        <v>0</v>
      </c>
      <c r="M574" s="424">
        <v>23358</v>
      </c>
      <c r="N574" s="424">
        <v>1700</v>
      </c>
      <c r="O574" s="424">
        <v>14370</v>
      </c>
      <c r="P574" s="424">
        <v>790</v>
      </c>
      <c r="Q574" s="145">
        <f t="shared" ref="Q574:Q639" si="32">SUM(R574,ROUND(R574*35%,0),L574)</f>
        <v>63032</v>
      </c>
      <c r="R574" s="140">
        <f t="shared" ref="R574:R584" si="33">ROUND(1/G574*(M574+N574)*12+1/K574*(O574+P574)*12,0)</f>
        <v>46690</v>
      </c>
    </row>
    <row r="575" spans="1:18" s="131" customFormat="1" ht="25.5" x14ac:dyDescent="0.2">
      <c r="A575" s="132">
        <v>568</v>
      </c>
      <c r="B575" s="222" t="s">
        <v>598</v>
      </c>
      <c r="C575" s="134"/>
      <c r="D575" s="223" t="s">
        <v>606</v>
      </c>
      <c r="E575" s="142" t="s">
        <v>623</v>
      </c>
      <c r="F575" s="166" t="s">
        <v>604</v>
      </c>
      <c r="G575" s="229">
        <v>11.14</v>
      </c>
      <c r="H575" s="226"/>
      <c r="I575" s="129"/>
      <c r="J575" s="226"/>
      <c r="K575" s="138">
        <v>29.25</v>
      </c>
      <c r="L575" s="149">
        <v>0</v>
      </c>
      <c r="M575" s="424">
        <v>23358</v>
      </c>
      <c r="N575" s="424">
        <v>1700</v>
      </c>
      <c r="O575" s="424">
        <v>14370</v>
      </c>
      <c r="P575" s="424">
        <v>790</v>
      </c>
      <c r="Q575" s="145">
        <f t="shared" si="32"/>
        <v>44836</v>
      </c>
      <c r="R575" s="140">
        <f t="shared" si="33"/>
        <v>33212</v>
      </c>
    </row>
    <row r="576" spans="1:18" s="131" customFormat="1" ht="25.5" x14ac:dyDescent="0.2">
      <c r="A576" s="132">
        <v>569</v>
      </c>
      <c r="B576" s="222" t="s">
        <v>598</v>
      </c>
      <c r="C576" s="134"/>
      <c r="D576" s="223" t="s">
        <v>607</v>
      </c>
      <c r="E576" s="142" t="s">
        <v>623</v>
      </c>
      <c r="F576" s="166" t="s">
        <v>602</v>
      </c>
      <c r="G576" s="229">
        <v>7.43</v>
      </c>
      <c r="H576" s="226"/>
      <c r="I576" s="129"/>
      <c r="J576" s="226"/>
      <c r="K576" s="138">
        <v>29.25</v>
      </c>
      <c r="L576" s="149">
        <v>0</v>
      </c>
      <c r="M576" s="424">
        <v>23358</v>
      </c>
      <c r="N576" s="424">
        <v>1700</v>
      </c>
      <c r="O576" s="424">
        <v>14370</v>
      </c>
      <c r="P576" s="424">
        <v>790</v>
      </c>
      <c r="Q576" s="145">
        <f t="shared" si="32"/>
        <v>63032</v>
      </c>
      <c r="R576" s="140">
        <f t="shared" si="33"/>
        <v>46690</v>
      </c>
    </row>
    <row r="577" spans="1:18" s="131" customFormat="1" ht="25.5" x14ac:dyDescent="0.2">
      <c r="A577" s="132">
        <v>570</v>
      </c>
      <c r="B577" s="222" t="s">
        <v>598</v>
      </c>
      <c r="C577" s="134"/>
      <c r="D577" s="223" t="s">
        <v>608</v>
      </c>
      <c r="E577" s="142" t="s">
        <v>623</v>
      </c>
      <c r="F577" s="166" t="s">
        <v>600</v>
      </c>
      <c r="G577" s="229">
        <v>22.28</v>
      </c>
      <c r="H577" s="226"/>
      <c r="I577" s="129"/>
      <c r="J577" s="226"/>
      <c r="K577" s="138">
        <v>43.88</v>
      </c>
      <c r="L577" s="149">
        <v>0</v>
      </c>
      <c r="M577" s="424">
        <v>23358</v>
      </c>
      <c r="N577" s="424">
        <v>1700</v>
      </c>
      <c r="O577" s="424">
        <v>14370</v>
      </c>
      <c r="P577" s="424">
        <v>790</v>
      </c>
      <c r="Q577" s="145">
        <f t="shared" si="32"/>
        <v>23817</v>
      </c>
      <c r="R577" s="140">
        <f t="shared" si="33"/>
        <v>17642</v>
      </c>
    </row>
    <row r="578" spans="1:18" s="131" customFormat="1" ht="25.5" x14ac:dyDescent="0.2">
      <c r="A578" s="132">
        <v>571</v>
      </c>
      <c r="B578" s="222" t="s">
        <v>598</v>
      </c>
      <c r="C578" s="134"/>
      <c r="D578" s="223" t="s">
        <v>610</v>
      </c>
      <c r="E578" s="142" t="s">
        <v>623</v>
      </c>
      <c r="F578" s="166" t="s">
        <v>611</v>
      </c>
      <c r="G578" s="229">
        <v>14.85</v>
      </c>
      <c r="H578" s="226"/>
      <c r="I578" s="129"/>
      <c r="J578" s="226"/>
      <c r="K578" s="138">
        <v>43.88</v>
      </c>
      <c r="L578" s="149">
        <v>0</v>
      </c>
      <c r="M578" s="424">
        <v>23358</v>
      </c>
      <c r="N578" s="424">
        <v>1700</v>
      </c>
      <c r="O578" s="424">
        <v>14370</v>
      </c>
      <c r="P578" s="424">
        <v>790</v>
      </c>
      <c r="Q578" s="145">
        <f t="shared" si="32"/>
        <v>32933</v>
      </c>
      <c r="R578" s="140">
        <f t="shared" si="33"/>
        <v>24395</v>
      </c>
    </row>
    <row r="579" spans="1:18" s="131" customFormat="1" ht="25.5" x14ac:dyDescent="0.2">
      <c r="A579" s="132">
        <v>572</v>
      </c>
      <c r="B579" s="222" t="s">
        <v>598</v>
      </c>
      <c r="C579" s="134"/>
      <c r="D579" s="223" t="s">
        <v>612</v>
      </c>
      <c r="E579" s="142" t="s">
        <v>623</v>
      </c>
      <c r="F579" s="166" t="s">
        <v>602</v>
      </c>
      <c r="G579" s="229">
        <v>11.14</v>
      </c>
      <c r="H579" s="226"/>
      <c r="I579" s="129"/>
      <c r="J579" s="226"/>
      <c r="K579" s="138">
        <v>29.25</v>
      </c>
      <c r="L579" s="149">
        <v>0</v>
      </c>
      <c r="M579" s="424">
        <v>23358</v>
      </c>
      <c r="N579" s="424">
        <v>1700</v>
      </c>
      <c r="O579" s="424">
        <v>14370</v>
      </c>
      <c r="P579" s="424">
        <v>790</v>
      </c>
      <c r="Q579" s="145">
        <f t="shared" si="32"/>
        <v>44836</v>
      </c>
      <c r="R579" s="140">
        <f t="shared" si="33"/>
        <v>33212</v>
      </c>
    </row>
    <row r="580" spans="1:18" s="131" customFormat="1" ht="25.5" x14ac:dyDescent="0.2">
      <c r="A580" s="132">
        <v>573</v>
      </c>
      <c r="B580" s="222" t="s">
        <v>598</v>
      </c>
      <c r="C580" s="134"/>
      <c r="D580" s="223" t="s">
        <v>613</v>
      </c>
      <c r="E580" s="142" t="s">
        <v>623</v>
      </c>
      <c r="F580" s="166" t="s">
        <v>602</v>
      </c>
      <c r="G580" s="229">
        <v>11.14</v>
      </c>
      <c r="H580" s="226"/>
      <c r="I580" s="129"/>
      <c r="J580" s="226"/>
      <c r="K580" s="138">
        <v>29.25</v>
      </c>
      <c r="L580" s="149">
        <v>0</v>
      </c>
      <c r="M580" s="424">
        <v>23358</v>
      </c>
      <c r="N580" s="424">
        <v>1700</v>
      </c>
      <c r="O580" s="424">
        <v>14370</v>
      </c>
      <c r="P580" s="424">
        <v>790</v>
      </c>
      <c r="Q580" s="145">
        <f t="shared" si="32"/>
        <v>44836</v>
      </c>
      <c r="R580" s="140">
        <f t="shared" si="33"/>
        <v>33212</v>
      </c>
    </row>
    <row r="581" spans="1:18" s="131" customFormat="1" ht="25.5" x14ac:dyDescent="0.2">
      <c r="A581" s="132">
        <v>574</v>
      </c>
      <c r="B581" s="222" t="s">
        <v>598</v>
      </c>
      <c r="C581" s="134"/>
      <c r="D581" s="223" t="s">
        <v>614</v>
      </c>
      <c r="E581" s="142" t="s">
        <v>623</v>
      </c>
      <c r="F581" s="166" t="s">
        <v>602</v>
      </c>
      <c r="G581" s="229">
        <v>7.43</v>
      </c>
      <c r="H581" s="226"/>
      <c r="I581" s="129"/>
      <c r="J581" s="226"/>
      <c r="K581" s="138">
        <v>29.25</v>
      </c>
      <c r="L581" s="149">
        <v>0</v>
      </c>
      <c r="M581" s="424">
        <v>23358</v>
      </c>
      <c r="N581" s="424">
        <v>1700</v>
      </c>
      <c r="O581" s="424">
        <v>14370</v>
      </c>
      <c r="P581" s="424">
        <v>790</v>
      </c>
      <c r="Q581" s="145">
        <f t="shared" si="32"/>
        <v>63032</v>
      </c>
      <c r="R581" s="140">
        <f t="shared" si="33"/>
        <v>46690</v>
      </c>
    </row>
    <row r="582" spans="1:18" s="131" customFormat="1" ht="25.5" x14ac:dyDescent="0.2">
      <c r="A582" s="132">
        <v>575</v>
      </c>
      <c r="B582" s="222" t="s">
        <v>598</v>
      </c>
      <c r="C582" s="134"/>
      <c r="D582" s="223" t="s">
        <v>619</v>
      </c>
      <c r="E582" s="142" t="s">
        <v>623</v>
      </c>
      <c r="F582" s="166" t="s">
        <v>600</v>
      </c>
      <c r="G582" s="229">
        <v>22.28</v>
      </c>
      <c r="H582" s="226"/>
      <c r="I582" s="129"/>
      <c r="J582" s="226"/>
      <c r="K582" s="138">
        <v>43.88</v>
      </c>
      <c r="L582" s="149">
        <v>0</v>
      </c>
      <c r="M582" s="424">
        <v>23358</v>
      </c>
      <c r="N582" s="424">
        <v>1700</v>
      </c>
      <c r="O582" s="424">
        <v>14370</v>
      </c>
      <c r="P582" s="424">
        <v>790</v>
      </c>
      <c r="Q582" s="145">
        <f t="shared" si="32"/>
        <v>23817</v>
      </c>
      <c r="R582" s="140">
        <f t="shared" si="33"/>
        <v>17642</v>
      </c>
    </row>
    <row r="583" spans="1:18" s="131" customFormat="1" ht="25.5" x14ac:dyDescent="0.2">
      <c r="A583" s="132">
        <v>576</v>
      </c>
      <c r="B583" s="222" t="s">
        <v>598</v>
      </c>
      <c r="C583" s="134"/>
      <c r="D583" s="223" t="s">
        <v>620</v>
      </c>
      <c r="E583" s="142" t="s">
        <v>623</v>
      </c>
      <c r="F583" s="166" t="s">
        <v>611</v>
      </c>
      <c r="G583" s="229">
        <v>14.85</v>
      </c>
      <c r="H583" s="226"/>
      <c r="I583" s="129"/>
      <c r="J583" s="226"/>
      <c r="K583" s="138">
        <v>43.88</v>
      </c>
      <c r="L583" s="149">
        <v>0</v>
      </c>
      <c r="M583" s="424">
        <v>23358</v>
      </c>
      <c r="N583" s="424">
        <v>1700</v>
      </c>
      <c r="O583" s="424">
        <v>14370</v>
      </c>
      <c r="P583" s="424">
        <v>790</v>
      </c>
      <c r="Q583" s="145">
        <f t="shared" si="32"/>
        <v>32933</v>
      </c>
      <c r="R583" s="140">
        <f t="shared" si="33"/>
        <v>24395</v>
      </c>
    </row>
    <row r="584" spans="1:18" s="131" customFormat="1" ht="25.5" x14ac:dyDescent="0.2">
      <c r="A584" s="132">
        <v>577</v>
      </c>
      <c r="B584" s="222" t="s">
        <v>598</v>
      </c>
      <c r="C584" s="134"/>
      <c r="D584" s="223" t="s">
        <v>616</v>
      </c>
      <c r="E584" s="142" t="s">
        <v>623</v>
      </c>
      <c r="F584" s="166" t="s">
        <v>617</v>
      </c>
      <c r="G584" s="229">
        <v>5.57</v>
      </c>
      <c r="H584" s="226"/>
      <c r="I584" s="129"/>
      <c r="J584" s="226"/>
      <c r="K584" s="138">
        <v>21.94</v>
      </c>
      <c r="L584" s="149">
        <v>0</v>
      </c>
      <c r="M584" s="424">
        <v>23358</v>
      </c>
      <c r="N584" s="424">
        <v>1700</v>
      </c>
      <c r="O584" s="424">
        <v>14370</v>
      </c>
      <c r="P584" s="424">
        <v>790</v>
      </c>
      <c r="Q584" s="145">
        <f t="shared" si="32"/>
        <v>84074</v>
      </c>
      <c r="R584" s="140">
        <f t="shared" si="33"/>
        <v>62277</v>
      </c>
    </row>
    <row r="585" spans="1:18" s="131" customFormat="1" ht="25.5" x14ac:dyDescent="0.2">
      <c r="A585" s="132">
        <v>578</v>
      </c>
      <c r="B585" s="222" t="s">
        <v>624</v>
      </c>
      <c r="C585" s="134"/>
      <c r="D585" s="223" t="s">
        <v>599</v>
      </c>
      <c r="E585" s="142" t="s">
        <v>625</v>
      </c>
      <c r="F585" s="166" t="s">
        <v>626</v>
      </c>
      <c r="G585" s="167">
        <v>25.78</v>
      </c>
      <c r="H585" s="221"/>
      <c r="I585" s="168"/>
      <c r="J585" s="221"/>
      <c r="K585" s="138">
        <v>0</v>
      </c>
      <c r="L585" s="139">
        <v>218</v>
      </c>
      <c r="M585" s="424">
        <v>21942</v>
      </c>
      <c r="N585" s="424">
        <v>1000</v>
      </c>
      <c r="O585" s="424">
        <v>11056</v>
      </c>
      <c r="P585" s="424">
        <v>280</v>
      </c>
      <c r="Q585" s="145">
        <f t="shared" si="32"/>
        <v>14635</v>
      </c>
      <c r="R585" s="140">
        <f t="shared" ref="R585:R650" si="34">ROUND(1/G585*(M585+N585)*12,0)</f>
        <v>10679</v>
      </c>
    </row>
    <row r="586" spans="1:18" s="131" customFormat="1" ht="25.5" x14ac:dyDescent="0.2">
      <c r="A586" s="132">
        <v>579</v>
      </c>
      <c r="B586" s="222" t="s">
        <v>624</v>
      </c>
      <c r="C586" s="134"/>
      <c r="D586" s="223" t="s">
        <v>601</v>
      </c>
      <c r="E586" s="142" t="s">
        <v>625</v>
      </c>
      <c r="F586" s="166" t="s">
        <v>602</v>
      </c>
      <c r="G586" s="167">
        <v>7.01</v>
      </c>
      <c r="H586" s="221"/>
      <c r="I586" s="168"/>
      <c r="J586" s="221"/>
      <c r="K586" s="138">
        <v>0</v>
      </c>
      <c r="L586" s="139">
        <v>657</v>
      </c>
      <c r="M586" s="424">
        <v>21942</v>
      </c>
      <c r="N586" s="424">
        <v>1000</v>
      </c>
      <c r="O586" s="424">
        <v>11056</v>
      </c>
      <c r="P586" s="424">
        <v>280</v>
      </c>
      <c r="Q586" s="145">
        <f t="shared" si="32"/>
        <v>53676</v>
      </c>
      <c r="R586" s="140">
        <f t="shared" si="34"/>
        <v>39273</v>
      </c>
    </row>
    <row r="587" spans="1:18" s="131" customFormat="1" ht="25.5" x14ac:dyDescent="0.2">
      <c r="A587" s="132">
        <v>580</v>
      </c>
      <c r="B587" s="222" t="s">
        <v>624</v>
      </c>
      <c r="C587" s="134"/>
      <c r="D587" s="223" t="s">
        <v>603</v>
      </c>
      <c r="E587" s="142" t="s">
        <v>625</v>
      </c>
      <c r="F587" s="166" t="s">
        <v>600</v>
      </c>
      <c r="G587" s="167">
        <v>12.98</v>
      </c>
      <c r="H587" s="221"/>
      <c r="I587" s="168"/>
      <c r="J587" s="221"/>
      <c r="K587" s="138">
        <v>0</v>
      </c>
      <c r="L587" s="139">
        <v>439</v>
      </c>
      <c r="M587" s="424">
        <v>21942</v>
      </c>
      <c r="N587" s="424">
        <v>1000</v>
      </c>
      <c r="O587" s="424">
        <v>11056</v>
      </c>
      <c r="P587" s="424">
        <v>280</v>
      </c>
      <c r="Q587" s="145">
        <f t="shared" si="32"/>
        <v>29073</v>
      </c>
      <c r="R587" s="140">
        <f t="shared" si="34"/>
        <v>21210</v>
      </c>
    </row>
    <row r="588" spans="1:18" s="131" customFormat="1" ht="25.5" x14ac:dyDescent="0.2">
      <c r="A588" s="132">
        <v>581</v>
      </c>
      <c r="B588" s="222" t="s">
        <v>624</v>
      </c>
      <c r="C588" s="134"/>
      <c r="D588" s="223" t="s">
        <v>605</v>
      </c>
      <c r="E588" s="142" t="s">
        <v>625</v>
      </c>
      <c r="F588" s="166" t="s">
        <v>600</v>
      </c>
      <c r="G588" s="167">
        <v>12.98</v>
      </c>
      <c r="H588" s="221"/>
      <c r="I588" s="168"/>
      <c r="J588" s="221"/>
      <c r="K588" s="138">
        <v>0</v>
      </c>
      <c r="L588" s="139">
        <v>439</v>
      </c>
      <c r="M588" s="424">
        <v>21942</v>
      </c>
      <c r="N588" s="424">
        <v>1000</v>
      </c>
      <c r="O588" s="424">
        <v>11056</v>
      </c>
      <c r="P588" s="424">
        <v>280</v>
      </c>
      <c r="Q588" s="145">
        <f t="shared" si="32"/>
        <v>29073</v>
      </c>
      <c r="R588" s="140">
        <f t="shared" si="34"/>
        <v>21210</v>
      </c>
    </row>
    <row r="589" spans="1:18" s="131" customFormat="1" ht="25.5" x14ac:dyDescent="0.2">
      <c r="A589" s="132">
        <v>582</v>
      </c>
      <c r="B589" s="222" t="s">
        <v>624</v>
      </c>
      <c r="C589" s="134"/>
      <c r="D589" s="223" t="s">
        <v>606</v>
      </c>
      <c r="E589" s="142" t="s">
        <v>625</v>
      </c>
      <c r="F589" s="166" t="s">
        <v>600</v>
      </c>
      <c r="G589" s="167">
        <v>12.98</v>
      </c>
      <c r="H589" s="221"/>
      <c r="I589" s="168"/>
      <c r="J589" s="221"/>
      <c r="K589" s="138">
        <v>0</v>
      </c>
      <c r="L589" s="139">
        <v>439</v>
      </c>
      <c r="M589" s="424">
        <v>21942</v>
      </c>
      <c r="N589" s="424">
        <v>1000</v>
      </c>
      <c r="O589" s="424">
        <v>11056</v>
      </c>
      <c r="P589" s="424">
        <v>280</v>
      </c>
      <c r="Q589" s="145">
        <f t="shared" si="32"/>
        <v>29073</v>
      </c>
      <c r="R589" s="140">
        <f t="shared" si="34"/>
        <v>21210</v>
      </c>
    </row>
    <row r="590" spans="1:18" s="131" customFormat="1" ht="25.5" x14ac:dyDescent="0.2">
      <c r="A590" s="132">
        <v>583</v>
      </c>
      <c r="B590" s="222" t="s">
        <v>624</v>
      </c>
      <c r="C590" s="134"/>
      <c r="D590" s="223" t="s">
        <v>607</v>
      </c>
      <c r="E590" s="142" t="s">
        <v>625</v>
      </c>
      <c r="F590" s="166" t="s">
        <v>600</v>
      </c>
      <c r="G590" s="167">
        <v>12.98</v>
      </c>
      <c r="H590" s="221"/>
      <c r="I590" s="168"/>
      <c r="J590" s="221"/>
      <c r="K590" s="138">
        <v>0</v>
      </c>
      <c r="L590" s="139">
        <v>439</v>
      </c>
      <c r="M590" s="424">
        <v>21942</v>
      </c>
      <c r="N590" s="424">
        <v>1000</v>
      </c>
      <c r="O590" s="424">
        <v>11056</v>
      </c>
      <c r="P590" s="424">
        <v>280</v>
      </c>
      <c r="Q590" s="145">
        <f t="shared" si="32"/>
        <v>29073</v>
      </c>
      <c r="R590" s="140">
        <f t="shared" si="34"/>
        <v>21210</v>
      </c>
    </row>
    <row r="591" spans="1:18" s="131" customFormat="1" ht="25.5" x14ac:dyDescent="0.2">
      <c r="A591" s="132">
        <v>584</v>
      </c>
      <c r="B591" s="222" t="s">
        <v>624</v>
      </c>
      <c r="C591" s="134"/>
      <c r="D591" s="223" t="s">
        <v>608</v>
      </c>
      <c r="E591" s="142" t="s">
        <v>625</v>
      </c>
      <c r="F591" s="166" t="s">
        <v>626</v>
      </c>
      <c r="G591" s="167">
        <v>25.78</v>
      </c>
      <c r="H591" s="221"/>
      <c r="I591" s="168"/>
      <c r="J591" s="221"/>
      <c r="K591" s="138">
        <v>0</v>
      </c>
      <c r="L591" s="139">
        <v>218</v>
      </c>
      <c r="M591" s="424">
        <v>21942</v>
      </c>
      <c r="N591" s="424">
        <v>1000</v>
      </c>
      <c r="O591" s="424">
        <v>11056</v>
      </c>
      <c r="P591" s="424">
        <v>280</v>
      </c>
      <c r="Q591" s="145">
        <f t="shared" si="32"/>
        <v>14635</v>
      </c>
      <c r="R591" s="140">
        <f t="shared" si="34"/>
        <v>10679</v>
      </c>
    </row>
    <row r="592" spans="1:18" s="131" customFormat="1" ht="25.5" x14ac:dyDescent="0.2">
      <c r="A592" s="132">
        <v>585</v>
      </c>
      <c r="B592" s="222" t="s">
        <v>624</v>
      </c>
      <c r="C592" s="134"/>
      <c r="D592" s="223" t="s">
        <v>609</v>
      </c>
      <c r="E592" s="142" t="s">
        <v>625</v>
      </c>
      <c r="F592" s="166" t="s">
        <v>600</v>
      </c>
      <c r="G592" s="167">
        <v>12.98</v>
      </c>
      <c r="H592" s="221"/>
      <c r="I592" s="168"/>
      <c r="J592" s="221"/>
      <c r="K592" s="138">
        <v>0</v>
      </c>
      <c r="L592" s="139">
        <v>439</v>
      </c>
      <c r="M592" s="424">
        <v>21942</v>
      </c>
      <c r="N592" s="424">
        <v>1000</v>
      </c>
      <c r="O592" s="424">
        <v>11056</v>
      </c>
      <c r="P592" s="424">
        <v>280</v>
      </c>
      <c r="Q592" s="145">
        <f t="shared" si="32"/>
        <v>29073</v>
      </c>
      <c r="R592" s="140">
        <f t="shared" si="34"/>
        <v>21210</v>
      </c>
    </row>
    <row r="593" spans="1:18" s="131" customFormat="1" ht="25.5" x14ac:dyDescent="0.2">
      <c r="A593" s="132">
        <v>586</v>
      </c>
      <c r="B593" s="222" t="s">
        <v>624</v>
      </c>
      <c r="C593" s="134"/>
      <c r="D593" s="223" t="s">
        <v>610</v>
      </c>
      <c r="E593" s="142" t="s">
        <v>625</v>
      </c>
      <c r="F593" s="166" t="s">
        <v>600</v>
      </c>
      <c r="G593" s="167">
        <v>12.98</v>
      </c>
      <c r="H593" s="221"/>
      <c r="I593" s="168"/>
      <c r="J593" s="221"/>
      <c r="K593" s="138">
        <v>0</v>
      </c>
      <c r="L593" s="139">
        <v>439</v>
      </c>
      <c r="M593" s="424">
        <v>21942</v>
      </c>
      <c r="N593" s="424">
        <v>1000</v>
      </c>
      <c r="O593" s="424">
        <v>11056</v>
      </c>
      <c r="P593" s="424">
        <v>280</v>
      </c>
      <c r="Q593" s="145">
        <f t="shared" si="32"/>
        <v>29073</v>
      </c>
      <c r="R593" s="140">
        <f t="shared" si="34"/>
        <v>21210</v>
      </c>
    </row>
    <row r="594" spans="1:18" s="131" customFormat="1" ht="25.5" x14ac:dyDescent="0.2">
      <c r="A594" s="132">
        <v>587</v>
      </c>
      <c r="B594" s="222" t="s">
        <v>624</v>
      </c>
      <c r="C594" s="134"/>
      <c r="D594" s="223" t="s">
        <v>612</v>
      </c>
      <c r="E594" s="142" t="s">
        <v>625</v>
      </c>
      <c r="F594" s="166" t="s">
        <v>602</v>
      </c>
      <c r="G594" s="167">
        <v>7.01</v>
      </c>
      <c r="H594" s="221"/>
      <c r="I594" s="168"/>
      <c r="J594" s="221"/>
      <c r="K594" s="138">
        <v>0</v>
      </c>
      <c r="L594" s="139">
        <v>657</v>
      </c>
      <c r="M594" s="424">
        <v>21942</v>
      </c>
      <c r="N594" s="424">
        <v>1000</v>
      </c>
      <c r="O594" s="424">
        <v>11056</v>
      </c>
      <c r="P594" s="424">
        <v>280</v>
      </c>
      <c r="Q594" s="145">
        <f t="shared" si="32"/>
        <v>53676</v>
      </c>
      <c r="R594" s="140">
        <f t="shared" si="34"/>
        <v>39273</v>
      </c>
    </row>
    <row r="595" spans="1:18" s="131" customFormat="1" ht="25.5" x14ac:dyDescent="0.2">
      <c r="A595" s="132">
        <v>588</v>
      </c>
      <c r="B595" s="222" t="s">
        <v>624</v>
      </c>
      <c r="C595" s="134"/>
      <c r="D595" s="223" t="s">
        <v>613</v>
      </c>
      <c r="E595" s="142" t="s">
        <v>625</v>
      </c>
      <c r="F595" s="166" t="s">
        <v>602</v>
      </c>
      <c r="G595" s="167">
        <v>7.01</v>
      </c>
      <c r="H595" s="221"/>
      <c r="I595" s="168"/>
      <c r="J595" s="221"/>
      <c r="K595" s="138">
        <v>0</v>
      </c>
      <c r="L595" s="139">
        <v>657</v>
      </c>
      <c r="M595" s="424">
        <v>21942</v>
      </c>
      <c r="N595" s="424">
        <v>1000</v>
      </c>
      <c r="O595" s="424">
        <v>11056</v>
      </c>
      <c r="P595" s="424">
        <v>280</v>
      </c>
      <c r="Q595" s="145">
        <f t="shared" si="32"/>
        <v>53676</v>
      </c>
      <c r="R595" s="140">
        <f t="shared" si="34"/>
        <v>39273</v>
      </c>
    </row>
    <row r="596" spans="1:18" s="131" customFormat="1" ht="25.5" x14ac:dyDescent="0.2">
      <c r="A596" s="132">
        <v>589</v>
      </c>
      <c r="B596" s="222" t="s">
        <v>624</v>
      </c>
      <c r="C596" s="134"/>
      <c r="D596" s="223" t="s">
        <v>615</v>
      </c>
      <c r="E596" s="142" t="s">
        <v>625</v>
      </c>
      <c r="F596" s="166" t="s">
        <v>602</v>
      </c>
      <c r="G596" s="167">
        <v>7.01</v>
      </c>
      <c r="H596" s="221"/>
      <c r="I596" s="168"/>
      <c r="J596" s="221"/>
      <c r="K596" s="138">
        <v>0</v>
      </c>
      <c r="L596" s="139">
        <v>657</v>
      </c>
      <c r="M596" s="424">
        <v>21942</v>
      </c>
      <c r="N596" s="424">
        <v>1000</v>
      </c>
      <c r="O596" s="424">
        <v>11056</v>
      </c>
      <c r="P596" s="424">
        <v>280</v>
      </c>
      <c r="Q596" s="145">
        <f t="shared" si="32"/>
        <v>53676</v>
      </c>
      <c r="R596" s="140">
        <f t="shared" si="34"/>
        <v>39273</v>
      </c>
    </row>
    <row r="597" spans="1:18" s="131" customFormat="1" ht="25.5" x14ac:dyDescent="0.2">
      <c r="A597" s="132">
        <v>590</v>
      </c>
      <c r="B597" s="222" t="s">
        <v>624</v>
      </c>
      <c r="C597" s="134"/>
      <c r="D597" s="223" t="s">
        <v>616</v>
      </c>
      <c r="E597" s="142" t="s">
        <v>625</v>
      </c>
      <c r="F597" s="166" t="s">
        <v>617</v>
      </c>
      <c r="G597" s="167">
        <v>4.2</v>
      </c>
      <c r="H597" s="221"/>
      <c r="I597" s="168"/>
      <c r="J597" s="221"/>
      <c r="K597" s="138">
        <v>0</v>
      </c>
      <c r="L597" s="139">
        <v>657</v>
      </c>
      <c r="M597" s="424">
        <v>21942</v>
      </c>
      <c r="N597" s="424">
        <v>1000</v>
      </c>
      <c r="O597" s="424">
        <v>11056</v>
      </c>
      <c r="P597" s="424">
        <v>280</v>
      </c>
      <c r="Q597" s="145">
        <f t="shared" si="32"/>
        <v>89148</v>
      </c>
      <c r="R597" s="140">
        <f t="shared" si="34"/>
        <v>65549</v>
      </c>
    </row>
    <row r="598" spans="1:18" s="131" customFormat="1" ht="25.5" x14ac:dyDescent="0.2">
      <c r="A598" s="132">
        <v>591</v>
      </c>
      <c r="B598" s="222" t="s">
        <v>624</v>
      </c>
      <c r="C598" s="134"/>
      <c r="D598" s="223" t="s">
        <v>599</v>
      </c>
      <c r="E598" s="142" t="s">
        <v>627</v>
      </c>
      <c r="F598" s="166" t="s">
        <v>626</v>
      </c>
      <c r="G598" s="171">
        <v>32.36</v>
      </c>
      <c r="H598" s="226"/>
      <c r="I598" s="129"/>
      <c r="J598" s="226"/>
      <c r="K598" s="138">
        <v>0</v>
      </c>
      <c r="L598" s="149">
        <v>482</v>
      </c>
      <c r="M598" s="424">
        <v>24436</v>
      </c>
      <c r="N598" s="424">
        <v>1750</v>
      </c>
      <c r="O598" s="424">
        <v>12798</v>
      </c>
      <c r="P598" s="424">
        <v>420</v>
      </c>
      <c r="Q598" s="145">
        <f t="shared" si="32"/>
        <v>13592</v>
      </c>
      <c r="R598" s="140">
        <f t="shared" si="34"/>
        <v>9711</v>
      </c>
    </row>
    <row r="599" spans="1:18" s="131" customFormat="1" ht="25.5" x14ac:dyDescent="0.2">
      <c r="A599" s="132">
        <v>592</v>
      </c>
      <c r="B599" s="222" t="s">
        <v>624</v>
      </c>
      <c r="C599" s="134"/>
      <c r="D599" s="223" t="s">
        <v>601</v>
      </c>
      <c r="E599" s="142" t="s">
        <v>627</v>
      </c>
      <c r="F599" s="166" t="s">
        <v>602</v>
      </c>
      <c r="G599" s="167">
        <v>7.01</v>
      </c>
      <c r="H599" s="226"/>
      <c r="I599" s="129"/>
      <c r="J599" s="226"/>
      <c r="K599" s="138">
        <v>0</v>
      </c>
      <c r="L599" s="149">
        <v>1445</v>
      </c>
      <c r="M599" s="424">
        <v>24436</v>
      </c>
      <c r="N599" s="424">
        <v>1750</v>
      </c>
      <c r="O599" s="424">
        <v>12798</v>
      </c>
      <c r="P599" s="424">
        <v>420</v>
      </c>
      <c r="Q599" s="145">
        <f t="shared" si="32"/>
        <v>61960</v>
      </c>
      <c r="R599" s="140">
        <f t="shared" si="34"/>
        <v>44826</v>
      </c>
    </row>
    <row r="600" spans="1:18" s="131" customFormat="1" ht="25.5" x14ac:dyDescent="0.2">
      <c r="A600" s="132">
        <v>593</v>
      </c>
      <c r="B600" s="222" t="s">
        <v>624</v>
      </c>
      <c r="C600" s="134"/>
      <c r="D600" s="223" t="s">
        <v>603</v>
      </c>
      <c r="E600" s="142" t="s">
        <v>627</v>
      </c>
      <c r="F600" s="166" t="s">
        <v>628</v>
      </c>
      <c r="G600" s="171">
        <v>20.23</v>
      </c>
      <c r="H600" s="226"/>
      <c r="I600" s="129"/>
      <c r="J600" s="226"/>
      <c r="K600" s="138">
        <v>0</v>
      </c>
      <c r="L600" s="149">
        <v>963</v>
      </c>
      <c r="M600" s="424">
        <v>24436</v>
      </c>
      <c r="N600" s="424">
        <v>1750</v>
      </c>
      <c r="O600" s="424">
        <v>12798</v>
      </c>
      <c r="P600" s="424">
        <v>420</v>
      </c>
      <c r="Q600" s="145">
        <f t="shared" si="32"/>
        <v>21933</v>
      </c>
      <c r="R600" s="140">
        <f t="shared" si="34"/>
        <v>15533</v>
      </c>
    </row>
    <row r="601" spans="1:18" s="131" customFormat="1" ht="25.5" x14ac:dyDescent="0.2">
      <c r="A601" s="132">
        <v>594</v>
      </c>
      <c r="B601" s="222" t="s">
        <v>624</v>
      </c>
      <c r="C601" s="134"/>
      <c r="D601" s="223" t="s">
        <v>605</v>
      </c>
      <c r="E601" s="142" t="s">
        <v>627</v>
      </c>
      <c r="F601" s="166" t="s">
        <v>600</v>
      </c>
      <c r="G601" s="171">
        <v>16.18</v>
      </c>
      <c r="H601" s="226"/>
      <c r="I601" s="129"/>
      <c r="J601" s="226"/>
      <c r="K601" s="138">
        <v>0</v>
      </c>
      <c r="L601" s="149">
        <v>963</v>
      </c>
      <c r="M601" s="424">
        <v>24436</v>
      </c>
      <c r="N601" s="424">
        <v>1750</v>
      </c>
      <c r="O601" s="424">
        <v>12798</v>
      </c>
      <c r="P601" s="424">
        <v>420</v>
      </c>
      <c r="Q601" s="145">
        <f t="shared" si="32"/>
        <v>27181</v>
      </c>
      <c r="R601" s="140">
        <f t="shared" si="34"/>
        <v>19421</v>
      </c>
    </row>
    <row r="602" spans="1:18" s="131" customFormat="1" ht="25.5" x14ac:dyDescent="0.2">
      <c r="A602" s="132">
        <v>595</v>
      </c>
      <c r="B602" s="222" t="s">
        <v>624</v>
      </c>
      <c r="C602" s="134"/>
      <c r="D602" s="223" t="s">
        <v>606</v>
      </c>
      <c r="E602" s="142" t="s">
        <v>627</v>
      </c>
      <c r="F602" s="166" t="s">
        <v>628</v>
      </c>
      <c r="G602" s="171">
        <v>20.23</v>
      </c>
      <c r="H602" s="226"/>
      <c r="I602" s="129"/>
      <c r="J602" s="226"/>
      <c r="K602" s="138">
        <v>0</v>
      </c>
      <c r="L602" s="149">
        <v>963</v>
      </c>
      <c r="M602" s="424">
        <v>24436</v>
      </c>
      <c r="N602" s="424">
        <v>1750</v>
      </c>
      <c r="O602" s="424">
        <v>12798</v>
      </c>
      <c r="P602" s="424">
        <v>420</v>
      </c>
      <c r="Q602" s="145">
        <f t="shared" si="32"/>
        <v>21933</v>
      </c>
      <c r="R602" s="140">
        <f t="shared" si="34"/>
        <v>15533</v>
      </c>
    </row>
    <row r="603" spans="1:18" s="131" customFormat="1" ht="25.5" x14ac:dyDescent="0.2">
      <c r="A603" s="132">
        <v>596</v>
      </c>
      <c r="B603" s="222" t="s">
        <v>624</v>
      </c>
      <c r="C603" s="134"/>
      <c r="D603" s="223" t="s">
        <v>607</v>
      </c>
      <c r="E603" s="142" t="s">
        <v>627</v>
      </c>
      <c r="F603" s="166" t="s">
        <v>600</v>
      </c>
      <c r="G603" s="171">
        <v>16.18</v>
      </c>
      <c r="H603" s="226"/>
      <c r="I603" s="129"/>
      <c r="J603" s="226"/>
      <c r="K603" s="138">
        <v>0</v>
      </c>
      <c r="L603" s="149">
        <v>963</v>
      </c>
      <c r="M603" s="424">
        <v>24436</v>
      </c>
      <c r="N603" s="424">
        <v>1750</v>
      </c>
      <c r="O603" s="424">
        <v>12798</v>
      </c>
      <c r="P603" s="424">
        <v>420</v>
      </c>
      <c r="Q603" s="145">
        <f t="shared" si="32"/>
        <v>27181</v>
      </c>
      <c r="R603" s="140">
        <f t="shared" si="34"/>
        <v>19421</v>
      </c>
    </row>
    <row r="604" spans="1:18" s="131" customFormat="1" ht="25.5" x14ac:dyDescent="0.2">
      <c r="A604" s="132">
        <v>597</v>
      </c>
      <c r="B604" s="222" t="s">
        <v>624</v>
      </c>
      <c r="C604" s="134"/>
      <c r="D604" s="223" t="s">
        <v>608</v>
      </c>
      <c r="E604" s="142" t="s">
        <v>627</v>
      </c>
      <c r="F604" s="166" t="s">
        <v>629</v>
      </c>
      <c r="G604" s="171">
        <v>53.93</v>
      </c>
      <c r="H604" s="226"/>
      <c r="I604" s="129"/>
      <c r="J604" s="226"/>
      <c r="K604" s="138">
        <v>0</v>
      </c>
      <c r="L604" s="149">
        <v>482</v>
      </c>
      <c r="M604" s="424">
        <v>24436</v>
      </c>
      <c r="N604" s="424">
        <v>1750</v>
      </c>
      <c r="O604" s="424">
        <v>12798</v>
      </c>
      <c r="P604" s="424">
        <v>420</v>
      </c>
      <c r="Q604" s="145">
        <f t="shared" si="32"/>
        <v>8348</v>
      </c>
      <c r="R604" s="140">
        <f t="shared" si="34"/>
        <v>5827</v>
      </c>
    </row>
    <row r="605" spans="1:18" s="131" customFormat="1" ht="25.5" x14ac:dyDescent="0.2">
      <c r="A605" s="132">
        <v>598</v>
      </c>
      <c r="B605" s="222" t="s">
        <v>624</v>
      </c>
      <c r="C605" s="134"/>
      <c r="D605" s="223" t="s">
        <v>609</v>
      </c>
      <c r="E605" s="142" t="s">
        <v>627</v>
      </c>
      <c r="F605" s="166" t="s">
        <v>628</v>
      </c>
      <c r="G605" s="171">
        <v>20.23</v>
      </c>
      <c r="H605" s="226"/>
      <c r="I605" s="129"/>
      <c r="J605" s="226"/>
      <c r="K605" s="138">
        <v>0</v>
      </c>
      <c r="L605" s="149">
        <v>963</v>
      </c>
      <c r="M605" s="424">
        <v>24436</v>
      </c>
      <c r="N605" s="424">
        <v>1750</v>
      </c>
      <c r="O605" s="424">
        <v>12798</v>
      </c>
      <c r="P605" s="424">
        <v>420</v>
      </c>
      <c r="Q605" s="145">
        <f t="shared" si="32"/>
        <v>21933</v>
      </c>
      <c r="R605" s="140">
        <f t="shared" si="34"/>
        <v>15533</v>
      </c>
    </row>
    <row r="606" spans="1:18" s="131" customFormat="1" ht="25.5" x14ac:dyDescent="0.2">
      <c r="A606" s="132">
        <v>599</v>
      </c>
      <c r="B606" s="222" t="s">
        <v>624</v>
      </c>
      <c r="C606" s="134"/>
      <c r="D606" s="223" t="s">
        <v>610</v>
      </c>
      <c r="E606" s="142" t="s">
        <v>627</v>
      </c>
      <c r="F606" s="166" t="s">
        <v>600</v>
      </c>
      <c r="G606" s="171">
        <v>16.18</v>
      </c>
      <c r="H606" s="226"/>
      <c r="I606" s="129"/>
      <c r="J606" s="226"/>
      <c r="K606" s="138">
        <v>0</v>
      </c>
      <c r="L606" s="149">
        <v>963</v>
      </c>
      <c r="M606" s="424">
        <v>24436</v>
      </c>
      <c r="N606" s="424">
        <v>1750</v>
      </c>
      <c r="O606" s="424">
        <v>12798</v>
      </c>
      <c r="P606" s="424">
        <v>420</v>
      </c>
      <c r="Q606" s="145">
        <f t="shared" si="32"/>
        <v>27181</v>
      </c>
      <c r="R606" s="140">
        <f t="shared" si="34"/>
        <v>19421</v>
      </c>
    </row>
    <row r="607" spans="1:18" s="131" customFormat="1" ht="25.5" x14ac:dyDescent="0.2">
      <c r="A607" s="132">
        <v>600</v>
      </c>
      <c r="B607" s="222" t="s">
        <v>624</v>
      </c>
      <c r="C607" s="134"/>
      <c r="D607" s="223" t="s">
        <v>612</v>
      </c>
      <c r="E607" s="142" t="s">
        <v>627</v>
      </c>
      <c r="F607" s="166" t="s">
        <v>602</v>
      </c>
      <c r="G607" s="167">
        <v>7.01</v>
      </c>
      <c r="H607" s="226"/>
      <c r="I607" s="129"/>
      <c r="J607" s="226"/>
      <c r="K607" s="138">
        <v>0</v>
      </c>
      <c r="L607" s="149">
        <v>1445</v>
      </c>
      <c r="M607" s="424">
        <v>24436</v>
      </c>
      <c r="N607" s="424">
        <v>1750</v>
      </c>
      <c r="O607" s="424">
        <v>12798</v>
      </c>
      <c r="P607" s="424">
        <v>420</v>
      </c>
      <c r="Q607" s="145">
        <f t="shared" si="32"/>
        <v>61960</v>
      </c>
      <c r="R607" s="140">
        <f t="shared" si="34"/>
        <v>44826</v>
      </c>
    </row>
    <row r="608" spans="1:18" s="131" customFormat="1" ht="25.5" x14ac:dyDescent="0.2">
      <c r="A608" s="418">
        <v>601</v>
      </c>
      <c r="B608" s="222" t="s">
        <v>624</v>
      </c>
      <c r="C608" s="134"/>
      <c r="D608" s="223" t="s">
        <v>613</v>
      </c>
      <c r="E608" s="142" t="s">
        <v>627</v>
      </c>
      <c r="F608" s="166" t="s">
        <v>602</v>
      </c>
      <c r="G608" s="167">
        <v>7.01</v>
      </c>
      <c r="H608" s="226"/>
      <c r="I608" s="129"/>
      <c r="J608" s="226"/>
      <c r="K608" s="138">
        <v>0</v>
      </c>
      <c r="L608" s="149">
        <v>1445</v>
      </c>
      <c r="M608" s="424">
        <v>24436</v>
      </c>
      <c r="N608" s="424">
        <v>1750</v>
      </c>
      <c r="O608" s="424">
        <v>12798</v>
      </c>
      <c r="P608" s="424">
        <v>420</v>
      </c>
      <c r="Q608" s="145">
        <f t="shared" si="32"/>
        <v>61960</v>
      </c>
      <c r="R608" s="140">
        <f t="shared" si="34"/>
        <v>44826</v>
      </c>
    </row>
    <row r="609" spans="1:18" s="131" customFormat="1" ht="25.5" x14ac:dyDescent="0.2">
      <c r="A609" s="132">
        <v>602</v>
      </c>
      <c r="B609" s="222" t="s">
        <v>624</v>
      </c>
      <c r="C609" s="134"/>
      <c r="D609" s="223" t="s">
        <v>619</v>
      </c>
      <c r="E609" s="142" t="s">
        <v>627</v>
      </c>
      <c r="F609" s="166" t="s">
        <v>629</v>
      </c>
      <c r="G609" s="171">
        <v>53.93</v>
      </c>
      <c r="H609" s="226"/>
      <c r="I609" s="129"/>
      <c r="J609" s="226"/>
      <c r="K609" s="138">
        <v>0</v>
      </c>
      <c r="L609" s="149">
        <v>482</v>
      </c>
      <c r="M609" s="424">
        <v>24436</v>
      </c>
      <c r="N609" s="424">
        <v>1750</v>
      </c>
      <c r="O609" s="424">
        <v>12798</v>
      </c>
      <c r="P609" s="424">
        <v>420</v>
      </c>
      <c r="Q609" s="145">
        <f t="shared" si="32"/>
        <v>8348</v>
      </c>
      <c r="R609" s="140">
        <f t="shared" si="34"/>
        <v>5827</v>
      </c>
    </row>
    <row r="610" spans="1:18" s="131" customFormat="1" ht="25.5" x14ac:dyDescent="0.2">
      <c r="A610" s="132">
        <v>603</v>
      </c>
      <c r="B610" s="222" t="s">
        <v>624</v>
      </c>
      <c r="C610" s="134"/>
      <c r="D610" s="223" t="s">
        <v>620</v>
      </c>
      <c r="E610" s="142" t="s">
        <v>627</v>
      </c>
      <c r="F610" s="166" t="s">
        <v>628</v>
      </c>
      <c r="G610" s="171">
        <v>20.23</v>
      </c>
      <c r="H610" s="226"/>
      <c r="I610" s="129"/>
      <c r="J610" s="226"/>
      <c r="K610" s="138">
        <v>0</v>
      </c>
      <c r="L610" s="149">
        <v>963</v>
      </c>
      <c r="M610" s="424">
        <v>24436</v>
      </c>
      <c r="N610" s="424">
        <v>1750</v>
      </c>
      <c r="O610" s="424">
        <v>12798</v>
      </c>
      <c r="P610" s="424">
        <v>420</v>
      </c>
      <c r="Q610" s="145">
        <f t="shared" si="32"/>
        <v>21933</v>
      </c>
      <c r="R610" s="140">
        <f t="shared" si="34"/>
        <v>15533</v>
      </c>
    </row>
    <row r="611" spans="1:18" s="131" customFormat="1" ht="25.5" x14ac:dyDescent="0.2">
      <c r="A611" s="132">
        <v>604</v>
      </c>
      <c r="B611" s="222" t="s">
        <v>624</v>
      </c>
      <c r="C611" s="134"/>
      <c r="D611" s="223" t="s">
        <v>616</v>
      </c>
      <c r="E611" s="142" t="s">
        <v>627</v>
      </c>
      <c r="F611" s="166" t="s">
        <v>602</v>
      </c>
      <c r="G611" s="167">
        <v>7.01</v>
      </c>
      <c r="H611" s="226"/>
      <c r="I611" s="129"/>
      <c r="J611" s="226"/>
      <c r="K611" s="138">
        <v>0</v>
      </c>
      <c r="L611" s="149">
        <v>1445</v>
      </c>
      <c r="M611" s="424">
        <v>24436</v>
      </c>
      <c r="N611" s="424">
        <v>1750</v>
      </c>
      <c r="O611" s="424">
        <v>12798</v>
      </c>
      <c r="P611" s="424">
        <v>420</v>
      </c>
      <c r="Q611" s="145">
        <f t="shared" si="32"/>
        <v>61960</v>
      </c>
      <c r="R611" s="140">
        <f t="shared" si="34"/>
        <v>44826</v>
      </c>
    </row>
    <row r="612" spans="1:18" s="131" customFormat="1" ht="25.5" x14ac:dyDescent="0.2">
      <c r="A612" s="132">
        <v>605</v>
      </c>
      <c r="B612" s="222" t="s">
        <v>624</v>
      </c>
      <c r="C612" s="134"/>
      <c r="D612" s="223" t="s">
        <v>603</v>
      </c>
      <c r="E612" s="142" t="s">
        <v>630</v>
      </c>
      <c r="F612" s="166" t="s">
        <v>628</v>
      </c>
      <c r="G612" s="171">
        <v>15.63</v>
      </c>
      <c r="H612" s="226"/>
      <c r="I612" s="129"/>
      <c r="J612" s="226"/>
      <c r="K612" s="138">
        <v>0</v>
      </c>
      <c r="L612" s="149">
        <v>626</v>
      </c>
      <c r="M612" s="424">
        <v>24063</v>
      </c>
      <c r="N612" s="424">
        <v>1850</v>
      </c>
      <c r="O612" s="424">
        <v>13620</v>
      </c>
      <c r="P612" s="424">
        <v>620</v>
      </c>
      <c r="Q612" s="145">
        <f t="shared" si="32"/>
        <v>27484</v>
      </c>
      <c r="R612" s="140">
        <f t="shared" si="34"/>
        <v>19895</v>
      </c>
    </row>
    <row r="613" spans="1:18" s="131" customFormat="1" ht="25.5" x14ac:dyDescent="0.2">
      <c r="A613" s="132">
        <v>606</v>
      </c>
      <c r="B613" s="222" t="s">
        <v>624</v>
      </c>
      <c r="C613" s="134"/>
      <c r="D613" s="223" t="s">
        <v>606</v>
      </c>
      <c r="E613" s="142" t="s">
        <v>630</v>
      </c>
      <c r="F613" s="166" t="s">
        <v>628</v>
      </c>
      <c r="G613" s="171">
        <v>15.63</v>
      </c>
      <c r="H613" s="226"/>
      <c r="I613" s="129"/>
      <c r="J613" s="226"/>
      <c r="K613" s="138">
        <v>0</v>
      </c>
      <c r="L613" s="149">
        <v>626</v>
      </c>
      <c r="M613" s="424">
        <v>24063</v>
      </c>
      <c r="N613" s="424">
        <v>1850</v>
      </c>
      <c r="O613" s="424">
        <v>13620</v>
      </c>
      <c r="P613" s="424">
        <v>620</v>
      </c>
      <c r="Q613" s="145">
        <f t="shared" si="32"/>
        <v>27484</v>
      </c>
      <c r="R613" s="140">
        <f t="shared" si="34"/>
        <v>19895</v>
      </c>
    </row>
    <row r="614" spans="1:18" s="131" customFormat="1" ht="25.5" x14ac:dyDescent="0.2">
      <c r="A614" s="132">
        <v>607</v>
      </c>
      <c r="B614" s="222" t="s">
        <v>624</v>
      </c>
      <c r="C614" s="134"/>
      <c r="D614" s="223" t="s">
        <v>607</v>
      </c>
      <c r="E614" s="142" t="s">
        <v>630</v>
      </c>
      <c r="F614" s="166" t="s">
        <v>600</v>
      </c>
      <c r="G614" s="171">
        <v>12.5</v>
      </c>
      <c r="H614" s="226"/>
      <c r="I614" s="129"/>
      <c r="J614" s="226"/>
      <c r="K614" s="138">
        <v>0</v>
      </c>
      <c r="L614" s="149">
        <v>626</v>
      </c>
      <c r="M614" s="424">
        <v>24063</v>
      </c>
      <c r="N614" s="424">
        <v>1850</v>
      </c>
      <c r="O614" s="424">
        <v>13620</v>
      </c>
      <c r="P614" s="424">
        <v>620</v>
      </c>
      <c r="Q614" s="145">
        <f t="shared" si="32"/>
        <v>34209</v>
      </c>
      <c r="R614" s="140">
        <f t="shared" si="34"/>
        <v>24876</v>
      </c>
    </row>
    <row r="615" spans="1:18" s="131" customFormat="1" ht="25.5" x14ac:dyDescent="0.2">
      <c r="A615" s="132">
        <v>608</v>
      </c>
      <c r="B615" s="222" t="s">
        <v>624</v>
      </c>
      <c r="C615" s="134"/>
      <c r="D615" s="223" t="s">
        <v>610</v>
      </c>
      <c r="E615" s="142" t="s">
        <v>630</v>
      </c>
      <c r="F615" s="166" t="s">
        <v>600</v>
      </c>
      <c r="G615" s="171">
        <v>12.5</v>
      </c>
      <c r="H615" s="226"/>
      <c r="I615" s="129"/>
      <c r="J615" s="226"/>
      <c r="K615" s="138">
        <v>0</v>
      </c>
      <c r="L615" s="149">
        <v>626</v>
      </c>
      <c r="M615" s="424">
        <v>24063</v>
      </c>
      <c r="N615" s="424">
        <v>1850</v>
      </c>
      <c r="O615" s="424">
        <v>13620</v>
      </c>
      <c r="P615" s="424">
        <v>620</v>
      </c>
      <c r="Q615" s="145">
        <f t="shared" si="32"/>
        <v>34209</v>
      </c>
      <c r="R615" s="140">
        <f t="shared" si="34"/>
        <v>24876</v>
      </c>
    </row>
    <row r="616" spans="1:18" s="131" customFormat="1" ht="25.5" x14ac:dyDescent="0.2">
      <c r="A616" s="132">
        <v>609</v>
      </c>
      <c r="B616" s="222" t="s">
        <v>624</v>
      </c>
      <c r="C616" s="134"/>
      <c r="D616" s="223" t="s">
        <v>612</v>
      </c>
      <c r="E616" s="142" t="s">
        <v>630</v>
      </c>
      <c r="F616" s="166" t="s">
        <v>602</v>
      </c>
      <c r="G616" s="171">
        <v>4.17</v>
      </c>
      <c r="H616" s="226"/>
      <c r="I616" s="129"/>
      <c r="J616" s="226"/>
      <c r="K616" s="138">
        <v>0</v>
      </c>
      <c r="L616" s="149">
        <v>936</v>
      </c>
      <c r="M616" s="424">
        <v>24063</v>
      </c>
      <c r="N616" s="424">
        <v>1850</v>
      </c>
      <c r="O616" s="424">
        <v>13620</v>
      </c>
      <c r="P616" s="424">
        <v>620</v>
      </c>
      <c r="Q616" s="145">
        <f t="shared" si="32"/>
        <v>101606</v>
      </c>
      <c r="R616" s="140">
        <f t="shared" si="34"/>
        <v>74570</v>
      </c>
    </row>
    <row r="617" spans="1:18" s="131" customFormat="1" ht="25.5" x14ac:dyDescent="0.2">
      <c r="A617" s="132">
        <v>610</v>
      </c>
      <c r="B617" s="222" t="s">
        <v>624</v>
      </c>
      <c r="C617" s="134"/>
      <c r="D617" s="223" t="s">
        <v>620</v>
      </c>
      <c r="E617" s="142" t="s">
        <v>630</v>
      </c>
      <c r="F617" s="166" t="s">
        <v>628</v>
      </c>
      <c r="G617" s="171">
        <v>15.63</v>
      </c>
      <c r="H617" s="226"/>
      <c r="I617" s="129"/>
      <c r="J617" s="226"/>
      <c r="K617" s="138">
        <v>0</v>
      </c>
      <c r="L617" s="149">
        <v>626</v>
      </c>
      <c r="M617" s="424">
        <v>24063</v>
      </c>
      <c r="N617" s="424">
        <v>1850</v>
      </c>
      <c r="O617" s="424">
        <v>13620</v>
      </c>
      <c r="P617" s="424">
        <v>620</v>
      </c>
      <c r="Q617" s="145">
        <f t="shared" si="32"/>
        <v>27484</v>
      </c>
      <c r="R617" s="140">
        <f t="shared" si="34"/>
        <v>19895</v>
      </c>
    </row>
    <row r="618" spans="1:18" s="131" customFormat="1" ht="25.5" x14ac:dyDescent="0.2">
      <c r="A618" s="132">
        <v>611</v>
      </c>
      <c r="B618" s="222" t="s">
        <v>624</v>
      </c>
      <c r="C618" s="134"/>
      <c r="D618" s="223" t="s">
        <v>616</v>
      </c>
      <c r="E618" s="142" t="s">
        <v>630</v>
      </c>
      <c r="F618" s="166" t="s">
        <v>602</v>
      </c>
      <c r="G618" s="171">
        <v>4.17</v>
      </c>
      <c r="H618" s="226"/>
      <c r="I618" s="129"/>
      <c r="J618" s="226"/>
      <c r="K618" s="138">
        <v>0</v>
      </c>
      <c r="L618" s="149">
        <v>936</v>
      </c>
      <c r="M618" s="424">
        <v>24063</v>
      </c>
      <c r="N618" s="424">
        <v>1850</v>
      </c>
      <c r="O618" s="424">
        <v>13620</v>
      </c>
      <c r="P618" s="424">
        <v>620</v>
      </c>
      <c r="Q618" s="145">
        <f t="shared" si="32"/>
        <v>101606</v>
      </c>
      <c r="R618" s="140">
        <f t="shared" si="34"/>
        <v>74570</v>
      </c>
    </row>
    <row r="619" spans="1:18" s="131" customFormat="1" ht="25.5" x14ac:dyDescent="0.2">
      <c r="A619" s="132">
        <v>612</v>
      </c>
      <c r="B619" s="222" t="s">
        <v>624</v>
      </c>
      <c r="C619" s="134"/>
      <c r="D619" s="223" t="s">
        <v>599</v>
      </c>
      <c r="E619" s="142" t="s">
        <v>631</v>
      </c>
      <c r="F619" s="166" t="s">
        <v>626</v>
      </c>
      <c r="G619" s="171">
        <v>25</v>
      </c>
      <c r="H619" s="226"/>
      <c r="I619" s="129"/>
      <c r="J619" s="226"/>
      <c r="K619" s="138">
        <v>0</v>
      </c>
      <c r="L619" s="149">
        <v>626</v>
      </c>
      <c r="M619" s="424">
        <v>24224</v>
      </c>
      <c r="N619" s="424">
        <v>1850</v>
      </c>
      <c r="O619" s="424">
        <v>14457</v>
      </c>
      <c r="P619" s="424">
        <v>760</v>
      </c>
      <c r="Q619" s="145">
        <f>SUM(R619,ROUND(R619*35%,0),L619)</f>
        <v>17523</v>
      </c>
      <c r="R619" s="140">
        <f t="shared" si="34"/>
        <v>12516</v>
      </c>
    </row>
    <row r="620" spans="1:18" s="131" customFormat="1" ht="25.5" x14ac:dyDescent="0.2">
      <c r="A620" s="132">
        <v>613</v>
      </c>
      <c r="B620" s="222" t="s">
        <v>624</v>
      </c>
      <c r="C620" s="134"/>
      <c r="D620" s="223" t="s">
        <v>603</v>
      </c>
      <c r="E620" s="142" t="s">
        <v>631</v>
      </c>
      <c r="F620" s="166" t="s">
        <v>628</v>
      </c>
      <c r="G620" s="171">
        <v>15.63</v>
      </c>
      <c r="H620" s="226"/>
      <c r="I620" s="129"/>
      <c r="J620" s="226"/>
      <c r="K620" s="138">
        <v>0</v>
      </c>
      <c r="L620" s="149">
        <v>626</v>
      </c>
      <c r="M620" s="424">
        <v>24224</v>
      </c>
      <c r="N620" s="424">
        <v>1850</v>
      </c>
      <c r="O620" s="424">
        <v>14457</v>
      </c>
      <c r="P620" s="424">
        <v>760</v>
      </c>
      <c r="Q620" s="145">
        <f t="shared" si="32"/>
        <v>27650</v>
      </c>
      <c r="R620" s="140">
        <f t="shared" si="34"/>
        <v>20018</v>
      </c>
    </row>
    <row r="621" spans="1:18" s="131" customFormat="1" ht="25.5" x14ac:dyDescent="0.2">
      <c r="A621" s="132">
        <v>614</v>
      </c>
      <c r="B621" s="222" t="s">
        <v>624</v>
      </c>
      <c r="C621" s="134"/>
      <c r="D621" s="223" t="s">
        <v>605</v>
      </c>
      <c r="E621" s="142" t="s">
        <v>631</v>
      </c>
      <c r="F621" s="166" t="s">
        <v>600</v>
      </c>
      <c r="G621" s="171">
        <v>12.5</v>
      </c>
      <c r="H621" s="226"/>
      <c r="I621" s="129"/>
      <c r="J621" s="226"/>
      <c r="K621" s="138">
        <v>0</v>
      </c>
      <c r="L621" s="149">
        <v>626</v>
      </c>
      <c r="M621" s="424">
        <v>24224</v>
      </c>
      <c r="N621" s="424">
        <v>1850</v>
      </c>
      <c r="O621" s="424">
        <v>14457</v>
      </c>
      <c r="P621" s="424">
        <v>760</v>
      </c>
      <c r="Q621" s="145">
        <f t="shared" si="32"/>
        <v>34418</v>
      </c>
      <c r="R621" s="140">
        <f t="shared" si="34"/>
        <v>25031</v>
      </c>
    </row>
    <row r="622" spans="1:18" s="131" customFormat="1" ht="25.5" x14ac:dyDescent="0.2">
      <c r="A622" s="132">
        <v>615</v>
      </c>
      <c r="B622" s="222" t="s">
        <v>624</v>
      </c>
      <c r="C622" s="134"/>
      <c r="D622" s="223" t="s">
        <v>606</v>
      </c>
      <c r="E622" s="142" t="s">
        <v>631</v>
      </c>
      <c r="F622" s="166" t="s">
        <v>628</v>
      </c>
      <c r="G622" s="171">
        <v>15.63</v>
      </c>
      <c r="H622" s="226"/>
      <c r="I622" s="129"/>
      <c r="J622" s="226"/>
      <c r="K622" s="138">
        <v>0</v>
      </c>
      <c r="L622" s="149">
        <v>626</v>
      </c>
      <c r="M622" s="424">
        <v>24224</v>
      </c>
      <c r="N622" s="424">
        <v>1850</v>
      </c>
      <c r="O622" s="424">
        <v>14457</v>
      </c>
      <c r="P622" s="424">
        <v>760</v>
      </c>
      <c r="Q622" s="145">
        <f t="shared" si="32"/>
        <v>27650</v>
      </c>
      <c r="R622" s="140">
        <f t="shared" si="34"/>
        <v>20018</v>
      </c>
    </row>
    <row r="623" spans="1:18" s="131" customFormat="1" ht="25.5" x14ac:dyDescent="0.2">
      <c r="A623" s="132">
        <v>616</v>
      </c>
      <c r="B623" s="222" t="s">
        <v>624</v>
      </c>
      <c r="C623" s="134"/>
      <c r="D623" s="223" t="s">
        <v>607</v>
      </c>
      <c r="E623" s="142" t="s">
        <v>631</v>
      </c>
      <c r="F623" s="166" t="s">
        <v>600</v>
      </c>
      <c r="G623" s="171">
        <v>12.5</v>
      </c>
      <c r="H623" s="226"/>
      <c r="I623" s="129"/>
      <c r="J623" s="226"/>
      <c r="K623" s="138">
        <v>0</v>
      </c>
      <c r="L623" s="149">
        <v>626</v>
      </c>
      <c r="M623" s="424">
        <v>24224</v>
      </c>
      <c r="N623" s="424">
        <v>1850</v>
      </c>
      <c r="O623" s="424">
        <v>14457</v>
      </c>
      <c r="P623" s="424">
        <v>760</v>
      </c>
      <c r="Q623" s="145">
        <f t="shared" si="32"/>
        <v>34418</v>
      </c>
      <c r="R623" s="140">
        <f t="shared" si="34"/>
        <v>25031</v>
      </c>
    </row>
    <row r="624" spans="1:18" s="131" customFormat="1" ht="25.5" x14ac:dyDescent="0.2">
      <c r="A624" s="132">
        <v>617</v>
      </c>
      <c r="B624" s="222" t="s">
        <v>624</v>
      </c>
      <c r="C624" s="134"/>
      <c r="D624" s="223" t="s">
        <v>610</v>
      </c>
      <c r="E624" s="142" t="s">
        <v>631</v>
      </c>
      <c r="F624" s="166" t="s">
        <v>600</v>
      </c>
      <c r="G624" s="171">
        <v>12.5</v>
      </c>
      <c r="H624" s="226"/>
      <c r="I624" s="129"/>
      <c r="J624" s="226"/>
      <c r="K624" s="138">
        <v>0</v>
      </c>
      <c r="L624" s="149">
        <v>626</v>
      </c>
      <c r="M624" s="424">
        <v>24224</v>
      </c>
      <c r="N624" s="424">
        <v>1850</v>
      </c>
      <c r="O624" s="424">
        <v>14457</v>
      </c>
      <c r="P624" s="424">
        <v>760</v>
      </c>
      <c r="Q624" s="145">
        <f t="shared" si="32"/>
        <v>34418</v>
      </c>
      <c r="R624" s="140">
        <f t="shared" si="34"/>
        <v>25031</v>
      </c>
    </row>
    <row r="625" spans="1:18" s="131" customFormat="1" ht="25.5" x14ac:dyDescent="0.2">
      <c r="A625" s="132">
        <v>618</v>
      </c>
      <c r="B625" s="222" t="s">
        <v>624</v>
      </c>
      <c r="C625" s="134"/>
      <c r="D625" s="223" t="s">
        <v>612</v>
      </c>
      <c r="E625" s="142" t="s">
        <v>631</v>
      </c>
      <c r="F625" s="166" t="s">
        <v>602</v>
      </c>
      <c r="G625" s="171">
        <v>4.17</v>
      </c>
      <c r="H625" s="226"/>
      <c r="I625" s="129"/>
      <c r="J625" s="226"/>
      <c r="K625" s="138">
        <v>0</v>
      </c>
      <c r="L625" s="149">
        <v>936</v>
      </c>
      <c r="M625" s="424">
        <v>24224</v>
      </c>
      <c r="N625" s="424">
        <v>1850</v>
      </c>
      <c r="O625" s="424">
        <v>14457</v>
      </c>
      <c r="P625" s="424">
        <v>760</v>
      </c>
      <c r="Q625" s="145">
        <f t="shared" si="32"/>
        <v>102231</v>
      </c>
      <c r="R625" s="140">
        <f t="shared" si="34"/>
        <v>75033</v>
      </c>
    </row>
    <row r="626" spans="1:18" s="131" customFormat="1" ht="25.5" x14ac:dyDescent="0.2">
      <c r="A626" s="132">
        <v>619</v>
      </c>
      <c r="B626" s="222" t="s">
        <v>624</v>
      </c>
      <c r="C626" s="134"/>
      <c r="D626" s="223" t="s">
        <v>613</v>
      </c>
      <c r="E626" s="142" t="s">
        <v>631</v>
      </c>
      <c r="F626" s="166" t="s">
        <v>602</v>
      </c>
      <c r="G626" s="171">
        <v>4.17</v>
      </c>
      <c r="H626" s="226"/>
      <c r="I626" s="129"/>
      <c r="J626" s="226"/>
      <c r="K626" s="138">
        <v>0</v>
      </c>
      <c r="L626" s="149">
        <v>936</v>
      </c>
      <c r="M626" s="424">
        <v>24224</v>
      </c>
      <c r="N626" s="424">
        <v>1850</v>
      </c>
      <c r="O626" s="424">
        <v>14457</v>
      </c>
      <c r="P626" s="424">
        <v>760</v>
      </c>
      <c r="Q626" s="145">
        <f>SUM(R626,ROUND(R626*35%,0),L626)</f>
        <v>102231</v>
      </c>
      <c r="R626" s="140">
        <f t="shared" si="34"/>
        <v>75033</v>
      </c>
    </row>
    <row r="627" spans="1:18" s="131" customFormat="1" ht="25.5" x14ac:dyDescent="0.2">
      <c r="A627" s="132">
        <v>620</v>
      </c>
      <c r="B627" s="222" t="s">
        <v>624</v>
      </c>
      <c r="C627" s="134"/>
      <c r="D627" s="223" t="s">
        <v>619</v>
      </c>
      <c r="E627" s="142" t="s">
        <v>631</v>
      </c>
      <c r="F627" s="166" t="s">
        <v>629</v>
      </c>
      <c r="G627" s="171">
        <v>41.67</v>
      </c>
      <c r="H627" s="226"/>
      <c r="I627" s="129"/>
      <c r="J627" s="226"/>
      <c r="K627" s="138">
        <v>0</v>
      </c>
      <c r="L627" s="149">
        <v>626</v>
      </c>
      <c r="M627" s="424">
        <v>24224</v>
      </c>
      <c r="N627" s="424">
        <v>1850</v>
      </c>
      <c r="O627" s="424">
        <v>14457</v>
      </c>
      <c r="P627" s="424">
        <v>760</v>
      </c>
      <c r="Q627" s="145">
        <f t="shared" si="32"/>
        <v>10763</v>
      </c>
      <c r="R627" s="140">
        <f t="shared" si="34"/>
        <v>7509</v>
      </c>
    </row>
    <row r="628" spans="1:18" s="131" customFormat="1" ht="25.5" x14ac:dyDescent="0.2">
      <c r="A628" s="132">
        <v>621</v>
      </c>
      <c r="B628" s="222" t="s">
        <v>624</v>
      </c>
      <c r="C628" s="134"/>
      <c r="D628" s="223" t="s">
        <v>620</v>
      </c>
      <c r="E628" s="142" t="s">
        <v>631</v>
      </c>
      <c r="F628" s="166" t="s">
        <v>628</v>
      </c>
      <c r="G628" s="171">
        <v>15.63</v>
      </c>
      <c r="H628" s="226"/>
      <c r="I628" s="129"/>
      <c r="J628" s="226"/>
      <c r="K628" s="138">
        <v>0</v>
      </c>
      <c r="L628" s="149">
        <v>626</v>
      </c>
      <c r="M628" s="424">
        <v>24224</v>
      </c>
      <c r="N628" s="424">
        <v>1850</v>
      </c>
      <c r="O628" s="424">
        <v>14457</v>
      </c>
      <c r="P628" s="424">
        <v>760</v>
      </c>
      <c r="Q628" s="145">
        <f t="shared" si="32"/>
        <v>27650</v>
      </c>
      <c r="R628" s="140">
        <f t="shared" si="34"/>
        <v>20018</v>
      </c>
    </row>
    <row r="629" spans="1:18" s="131" customFormat="1" ht="25.5" x14ac:dyDescent="0.2">
      <c r="A629" s="132">
        <v>622</v>
      </c>
      <c r="B629" s="222" t="s">
        <v>624</v>
      </c>
      <c r="C629" s="134"/>
      <c r="D629" s="223" t="s">
        <v>616</v>
      </c>
      <c r="E629" s="142" t="s">
        <v>631</v>
      </c>
      <c r="F629" s="166" t="s">
        <v>602</v>
      </c>
      <c r="G629" s="171">
        <v>4.17</v>
      </c>
      <c r="H629" s="226"/>
      <c r="I629" s="129"/>
      <c r="J629" s="226"/>
      <c r="K629" s="138">
        <v>0</v>
      </c>
      <c r="L629" s="149">
        <v>936</v>
      </c>
      <c r="M629" s="424">
        <v>24224</v>
      </c>
      <c r="N629" s="424">
        <v>1850</v>
      </c>
      <c r="O629" s="424">
        <v>14457</v>
      </c>
      <c r="P629" s="424">
        <v>760</v>
      </c>
      <c r="Q629" s="145">
        <f t="shared" si="32"/>
        <v>102231</v>
      </c>
      <c r="R629" s="140">
        <f t="shared" si="34"/>
        <v>75033</v>
      </c>
    </row>
    <row r="630" spans="1:18" s="131" customFormat="1" ht="25.5" x14ac:dyDescent="0.2">
      <c r="A630" s="132">
        <v>623</v>
      </c>
      <c r="B630" s="222" t="s">
        <v>624</v>
      </c>
      <c r="C630" s="134"/>
      <c r="D630" s="223" t="s">
        <v>599</v>
      </c>
      <c r="E630" s="142" t="s">
        <v>632</v>
      </c>
      <c r="F630" s="166" t="s">
        <v>626</v>
      </c>
      <c r="G630" s="171">
        <v>47.08</v>
      </c>
      <c r="H630" s="226"/>
      <c r="I630" s="129"/>
      <c r="J630" s="226"/>
      <c r="K630" s="138">
        <v>0</v>
      </c>
      <c r="L630" s="149">
        <v>216</v>
      </c>
      <c r="M630" s="424">
        <v>24614</v>
      </c>
      <c r="N630" s="424">
        <v>1850</v>
      </c>
      <c r="O630" s="424">
        <v>14938</v>
      </c>
      <c r="P630" s="424">
        <v>700</v>
      </c>
      <c r="Q630" s="145">
        <f t="shared" si="32"/>
        <v>9322</v>
      </c>
      <c r="R630" s="140">
        <f t="shared" si="34"/>
        <v>6745</v>
      </c>
    </row>
    <row r="631" spans="1:18" s="131" customFormat="1" ht="25.5" x14ac:dyDescent="0.2">
      <c r="A631" s="132">
        <v>624</v>
      </c>
      <c r="B631" s="222" t="s">
        <v>624</v>
      </c>
      <c r="C631" s="134"/>
      <c r="D631" s="223" t="s">
        <v>603</v>
      </c>
      <c r="E631" s="142" t="s">
        <v>632</v>
      </c>
      <c r="F631" s="166" t="s">
        <v>628</v>
      </c>
      <c r="G631" s="171">
        <v>29.43</v>
      </c>
      <c r="H631" s="226"/>
      <c r="I631" s="129"/>
      <c r="J631" s="226"/>
      <c r="K631" s="138">
        <v>0</v>
      </c>
      <c r="L631" s="149">
        <v>432</v>
      </c>
      <c r="M631" s="424">
        <v>24614</v>
      </c>
      <c r="N631" s="424">
        <v>1850</v>
      </c>
      <c r="O631" s="424">
        <v>14938</v>
      </c>
      <c r="P631" s="424">
        <v>700</v>
      </c>
      <c r="Q631" s="145">
        <f t="shared" si="32"/>
        <v>15000</v>
      </c>
      <c r="R631" s="140">
        <f t="shared" si="34"/>
        <v>10791</v>
      </c>
    </row>
    <row r="632" spans="1:18" s="131" customFormat="1" ht="25.5" x14ac:dyDescent="0.2">
      <c r="A632" s="132">
        <v>625</v>
      </c>
      <c r="B632" s="222" t="s">
        <v>624</v>
      </c>
      <c r="C632" s="134"/>
      <c r="D632" s="223" t="s">
        <v>605</v>
      </c>
      <c r="E632" s="142" t="s">
        <v>632</v>
      </c>
      <c r="F632" s="166" t="s">
        <v>600</v>
      </c>
      <c r="G632" s="171">
        <v>23.54</v>
      </c>
      <c r="H632" s="226"/>
      <c r="I632" s="129"/>
      <c r="J632" s="226"/>
      <c r="K632" s="138">
        <v>0</v>
      </c>
      <c r="L632" s="149">
        <v>432</v>
      </c>
      <c r="M632" s="424">
        <v>24614</v>
      </c>
      <c r="N632" s="424">
        <v>1850</v>
      </c>
      <c r="O632" s="424">
        <v>14938</v>
      </c>
      <c r="P632" s="424">
        <v>700</v>
      </c>
      <c r="Q632" s="145">
        <f t="shared" si="32"/>
        <v>18645</v>
      </c>
      <c r="R632" s="140">
        <f t="shared" si="34"/>
        <v>13491</v>
      </c>
    </row>
    <row r="633" spans="1:18" s="131" customFormat="1" ht="25.5" x14ac:dyDescent="0.2">
      <c r="A633" s="132">
        <v>626</v>
      </c>
      <c r="B633" s="222" t="s">
        <v>624</v>
      </c>
      <c r="C633" s="134"/>
      <c r="D633" s="223" t="s">
        <v>606</v>
      </c>
      <c r="E633" s="142" t="s">
        <v>632</v>
      </c>
      <c r="F633" s="166" t="s">
        <v>628</v>
      </c>
      <c r="G633" s="171">
        <v>29.43</v>
      </c>
      <c r="H633" s="226"/>
      <c r="I633" s="129"/>
      <c r="J633" s="226"/>
      <c r="K633" s="138">
        <v>0</v>
      </c>
      <c r="L633" s="149">
        <v>432</v>
      </c>
      <c r="M633" s="424">
        <v>24614</v>
      </c>
      <c r="N633" s="424">
        <v>1850</v>
      </c>
      <c r="O633" s="424">
        <v>14938</v>
      </c>
      <c r="P633" s="424">
        <v>700</v>
      </c>
      <c r="Q633" s="145">
        <f t="shared" si="32"/>
        <v>15000</v>
      </c>
      <c r="R633" s="140">
        <f t="shared" si="34"/>
        <v>10791</v>
      </c>
    </row>
    <row r="634" spans="1:18" s="131" customFormat="1" ht="25.5" x14ac:dyDescent="0.2">
      <c r="A634" s="132">
        <v>627</v>
      </c>
      <c r="B634" s="222" t="s">
        <v>624</v>
      </c>
      <c r="C634" s="134"/>
      <c r="D634" s="223" t="s">
        <v>609</v>
      </c>
      <c r="E634" s="142" t="s">
        <v>632</v>
      </c>
      <c r="F634" s="166" t="s">
        <v>600</v>
      </c>
      <c r="G634" s="171">
        <v>23.54</v>
      </c>
      <c r="H634" s="226"/>
      <c r="I634" s="129"/>
      <c r="J634" s="226"/>
      <c r="K634" s="138">
        <v>0</v>
      </c>
      <c r="L634" s="149">
        <v>432</v>
      </c>
      <c r="M634" s="424">
        <v>24614</v>
      </c>
      <c r="N634" s="424">
        <v>1850</v>
      </c>
      <c r="O634" s="424">
        <v>14938</v>
      </c>
      <c r="P634" s="424">
        <v>700</v>
      </c>
      <c r="Q634" s="145">
        <f t="shared" si="32"/>
        <v>18645</v>
      </c>
      <c r="R634" s="140">
        <f t="shared" si="34"/>
        <v>13491</v>
      </c>
    </row>
    <row r="635" spans="1:18" s="131" customFormat="1" ht="25.5" x14ac:dyDescent="0.2">
      <c r="A635" s="132">
        <v>628</v>
      </c>
      <c r="B635" s="222" t="s">
        <v>624</v>
      </c>
      <c r="C635" s="134"/>
      <c r="D635" s="223" t="s">
        <v>610</v>
      </c>
      <c r="E635" s="142" t="s">
        <v>632</v>
      </c>
      <c r="F635" s="166" t="s">
        <v>600</v>
      </c>
      <c r="G635" s="171">
        <v>23.54</v>
      </c>
      <c r="H635" s="226"/>
      <c r="I635" s="129"/>
      <c r="J635" s="226"/>
      <c r="K635" s="138">
        <v>0</v>
      </c>
      <c r="L635" s="149">
        <v>432</v>
      </c>
      <c r="M635" s="424">
        <v>24614</v>
      </c>
      <c r="N635" s="424">
        <v>1850</v>
      </c>
      <c r="O635" s="424">
        <v>14938</v>
      </c>
      <c r="P635" s="424">
        <v>700</v>
      </c>
      <c r="Q635" s="145">
        <f t="shared" si="32"/>
        <v>18645</v>
      </c>
      <c r="R635" s="140">
        <f t="shared" si="34"/>
        <v>13491</v>
      </c>
    </row>
    <row r="636" spans="1:18" s="131" customFormat="1" ht="25.5" x14ac:dyDescent="0.2">
      <c r="A636" s="132">
        <v>629</v>
      </c>
      <c r="B636" s="222" t="s">
        <v>624</v>
      </c>
      <c r="C636" s="134"/>
      <c r="D636" s="223" t="s">
        <v>612</v>
      </c>
      <c r="E636" s="142" t="s">
        <v>632</v>
      </c>
      <c r="F636" s="166" t="s">
        <v>602</v>
      </c>
      <c r="G636" s="171">
        <v>7.85</v>
      </c>
      <c r="H636" s="226"/>
      <c r="I636" s="129"/>
      <c r="J636" s="226"/>
      <c r="K636" s="138">
        <v>0</v>
      </c>
      <c r="L636" s="149">
        <v>648</v>
      </c>
      <c r="M636" s="424">
        <v>24614</v>
      </c>
      <c r="N636" s="424">
        <v>1850</v>
      </c>
      <c r="O636" s="424">
        <v>14938</v>
      </c>
      <c r="P636" s="424">
        <v>700</v>
      </c>
      <c r="Q636" s="145">
        <f t="shared" si="32"/>
        <v>55262</v>
      </c>
      <c r="R636" s="140">
        <f t="shared" si="34"/>
        <v>40455</v>
      </c>
    </row>
    <row r="637" spans="1:18" s="131" customFormat="1" ht="25.5" x14ac:dyDescent="0.2">
      <c r="A637" s="132">
        <v>630</v>
      </c>
      <c r="B637" s="222" t="s">
        <v>624</v>
      </c>
      <c r="C637" s="134"/>
      <c r="D637" s="223" t="s">
        <v>613</v>
      </c>
      <c r="E637" s="142" t="s">
        <v>632</v>
      </c>
      <c r="F637" s="166" t="s">
        <v>602</v>
      </c>
      <c r="G637" s="171">
        <v>7.85</v>
      </c>
      <c r="H637" s="226"/>
      <c r="I637" s="129"/>
      <c r="J637" s="226"/>
      <c r="K637" s="138">
        <v>0</v>
      </c>
      <c r="L637" s="149">
        <v>648</v>
      </c>
      <c r="M637" s="424">
        <v>24614</v>
      </c>
      <c r="N637" s="424">
        <v>1850</v>
      </c>
      <c r="O637" s="424">
        <v>14938</v>
      </c>
      <c r="P637" s="424">
        <v>700</v>
      </c>
      <c r="Q637" s="145">
        <f t="shared" si="32"/>
        <v>55262</v>
      </c>
      <c r="R637" s="140">
        <f t="shared" si="34"/>
        <v>40455</v>
      </c>
    </row>
    <row r="638" spans="1:18" s="131" customFormat="1" ht="25.5" x14ac:dyDescent="0.2">
      <c r="A638" s="132">
        <v>631</v>
      </c>
      <c r="B638" s="222" t="s">
        <v>624</v>
      </c>
      <c r="C638" s="134"/>
      <c r="D638" s="223" t="s">
        <v>619</v>
      </c>
      <c r="E638" s="142" t="s">
        <v>632</v>
      </c>
      <c r="F638" s="166" t="s">
        <v>629</v>
      </c>
      <c r="G638" s="171">
        <v>78.47</v>
      </c>
      <c r="H638" s="226"/>
      <c r="I638" s="129"/>
      <c r="J638" s="226"/>
      <c r="K638" s="138">
        <v>0</v>
      </c>
      <c r="L638" s="149">
        <v>216</v>
      </c>
      <c r="M638" s="424">
        <v>24614</v>
      </c>
      <c r="N638" s="424">
        <v>1850</v>
      </c>
      <c r="O638" s="424">
        <v>14938</v>
      </c>
      <c r="P638" s="424">
        <v>700</v>
      </c>
      <c r="Q638" s="145">
        <f t="shared" si="32"/>
        <v>5679</v>
      </c>
      <c r="R638" s="140">
        <f t="shared" si="34"/>
        <v>4047</v>
      </c>
    </row>
    <row r="639" spans="1:18" s="131" customFormat="1" ht="25.5" x14ac:dyDescent="0.2">
      <c r="A639" s="132">
        <v>632</v>
      </c>
      <c r="B639" s="222" t="s">
        <v>624</v>
      </c>
      <c r="C639" s="134"/>
      <c r="D639" s="223" t="s">
        <v>620</v>
      </c>
      <c r="E639" s="142" t="s">
        <v>632</v>
      </c>
      <c r="F639" s="166" t="s">
        <v>628</v>
      </c>
      <c r="G639" s="171">
        <v>29.43</v>
      </c>
      <c r="H639" s="226"/>
      <c r="I639" s="129"/>
      <c r="J639" s="226"/>
      <c r="K639" s="138">
        <v>0</v>
      </c>
      <c r="L639" s="149">
        <v>432</v>
      </c>
      <c r="M639" s="424">
        <v>24614</v>
      </c>
      <c r="N639" s="424">
        <v>1850</v>
      </c>
      <c r="O639" s="424">
        <v>14938</v>
      </c>
      <c r="P639" s="424">
        <v>700</v>
      </c>
      <c r="Q639" s="145">
        <f t="shared" si="32"/>
        <v>15000</v>
      </c>
      <c r="R639" s="140">
        <f t="shared" si="34"/>
        <v>10791</v>
      </c>
    </row>
    <row r="640" spans="1:18" s="131" customFormat="1" ht="25.5" x14ac:dyDescent="0.2">
      <c r="A640" s="132">
        <v>633</v>
      </c>
      <c r="B640" s="222" t="s">
        <v>624</v>
      </c>
      <c r="C640" s="134"/>
      <c r="D640" s="223" t="s">
        <v>616</v>
      </c>
      <c r="E640" s="142" t="s">
        <v>632</v>
      </c>
      <c r="F640" s="166" t="s">
        <v>602</v>
      </c>
      <c r="G640" s="171">
        <v>7.85</v>
      </c>
      <c r="H640" s="226"/>
      <c r="I640" s="129"/>
      <c r="J640" s="226"/>
      <c r="K640" s="138">
        <v>0</v>
      </c>
      <c r="L640" s="149">
        <v>648</v>
      </c>
      <c r="M640" s="424">
        <v>24614</v>
      </c>
      <c r="N640" s="424">
        <v>1850</v>
      </c>
      <c r="O640" s="424">
        <v>14938</v>
      </c>
      <c r="P640" s="424">
        <v>700</v>
      </c>
      <c r="Q640" s="145">
        <f t="shared" ref="Q640:Q664" si="35">SUM(R640,ROUND(R640*35%,0),L640)</f>
        <v>55262</v>
      </c>
      <c r="R640" s="140">
        <f t="shared" si="34"/>
        <v>40455</v>
      </c>
    </row>
    <row r="641" spans="1:18" s="131" customFormat="1" ht="25.5" x14ac:dyDescent="0.2">
      <c r="A641" s="132">
        <v>634</v>
      </c>
      <c r="B641" s="222" t="s">
        <v>624</v>
      </c>
      <c r="C641" s="134"/>
      <c r="D641" s="223" t="s">
        <v>599</v>
      </c>
      <c r="E641" s="142" t="s">
        <v>633</v>
      </c>
      <c r="F641" s="166" t="s">
        <v>626</v>
      </c>
      <c r="G641" s="171">
        <v>44.56</v>
      </c>
      <c r="H641" s="226"/>
      <c r="I641" s="129"/>
      <c r="J641" s="226"/>
      <c r="K641" s="138">
        <v>0</v>
      </c>
      <c r="L641" s="149">
        <v>0</v>
      </c>
      <c r="M641" s="424">
        <v>22802</v>
      </c>
      <c r="N641" s="424">
        <v>1600</v>
      </c>
      <c r="O641" s="424">
        <v>14938</v>
      </c>
      <c r="P641" s="424">
        <v>700</v>
      </c>
      <c r="Q641" s="145">
        <f t="shared" si="35"/>
        <v>8871</v>
      </c>
      <c r="R641" s="140">
        <f t="shared" si="34"/>
        <v>6571</v>
      </c>
    </row>
    <row r="642" spans="1:18" s="131" customFormat="1" ht="25.5" x14ac:dyDescent="0.2">
      <c r="A642" s="132">
        <v>635</v>
      </c>
      <c r="B642" s="222" t="s">
        <v>624</v>
      </c>
      <c r="C642" s="134"/>
      <c r="D642" s="223" t="s">
        <v>603</v>
      </c>
      <c r="E642" s="142" t="s">
        <v>633</v>
      </c>
      <c r="F642" s="166" t="s">
        <v>628</v>
      </c>
      <c r="G642" s="171">
        <v>27.85</v>
      </c>
      <c r="H642" s="226"/>
      <c r="I642" s="129"/>
      <c r="J642" s="226"/>
      <c r="K642" s="138">
        <v>0</v>
      </c>
      <c r="L642" s="149">
        <v>0</v>
      </c>
      <c r="M642" s="424">
        <v>22802</v>
      </c>
      <c r="N642" s="424">
        <v>1600</v>
      </c>
      <c r="O642" s="424">
        <v>14938</v>
      </c>
      <c r="P642" s="424">
        <v>700</v>
      </c>
      <c r="Q642" s="145">
        <f t="shared" si="35"/>
        <v>14194</v>
      </c>
      <c r="R642" s="140">
        <f t="shared" si="34"/>
        <v>10514</v>
      </c>
    </row>
    <row r="643" spans="1:18" s="131" customFormat="1" ht="25.5" x14ac:dyDescent="0.2">
      <c r="A643" s="132">
        <v>636</v>
      </c>
      <c r="B643" s="222" t="s">
        <v>624</v>
      </c>
      <c r="C643" s="134"/>
      <c r="D643" s="223" t="s">
        <v>605</v>
      </c>
      <c r="E643" s="142" t="s">
        <v>633</v>
      </c>
      <c r="F643" s="166" t="s">
        <v>600</v>
      </c>
      <c r="G643" s="171">
        <v>22.28</v>
      </c>
      <c r="H643" s="226"/>
      <c r="I643" s="129"/>
      <c r="J643" s="226"/>
      <c r="K643" s="138">
        <v>0</v>
      </c>
      <c r="L643" s="149">
        <v>0</v>
      </c>
      <c r="M643" s="424">
        <v>22802</v>
      </c>
      <c r="N643" s="424">
        <v>1600</v>
      </c>
      <c r="O643" s="424">
        <v>14938</v>
      </c>
      <c r="P643" s="424">
        <v>700</v>
      </c>
      <c r="Q643" s="145">
        <f t="shared" si="35"/>
        <v>17743</v>
      </c>
      <c r="R643" s="140">
        <f t="shared" si="34"/>
        <v>13143</v>
      </c>
    </row>
    <row r="644" spans="1:18" s="131" customFormat="1" ht="25.5" x14ac:dyDescent="0.2">
      <c r="A644" s="132">
        <v>637</v>
      </c>
      <c r="B644" s="222" t="s">
        <v>624</v>
      </c>
      <c r="C644" s="134"/>
      <c r="D644" s="223" t="s">
        <v>606</v>
      </c>
      <c r="E644" s="142" t="s">
        <v>633</v>
      </c>
      <c r="F644" s="166" t="s">
        <v>628</v>
      </c>
      <c r="G644" s="171">
        <v>27.85</v>
      </c>
      <c r="H644" s="226"/>
      <c r="I644" s="129"/>
      <c r="J644" s="226"/>
      <c r="K644" s="138">
        <v>0</v>
      </c>
      <c r="L644" s="149">
        <v>0</v>
      </c>
      <c r="M644" s="424">
        <v>22802</v>
      </c>
      <c r="N644" s="424">
        <v>1600</v>
      </c>
      <c r="O644" s="424">
        <v>14938</v>
      </c>
      <c r="P644" s="424">
        <v>700</v>
      </c>
      <c r="Q644" s="145">
        <f t="shared" si="35"/>
        <v>14194</v>
      </c>
      <c r="R644" s="140">
        <f t="shared" si="34"/>
        <v>10514</v>
      </c>
    </row>
    <row r="645" spans="1:18" s="131" customFormat="1" ht="25.5" x14ac:dyDescent="0.2">
      <c r="A645" s="132">
        <v>638</v>
      </c>
      <c r="B645" s="222" t="s">
        <v>624</v>
      </c>
      <c r="C645" s="134"/>
      <c r="D645" s="223" t="s">
        <v>609</v>
      </c>
      <c r="E645" s="142" t="s">
        <v>633</v>
      </c>
      <c r="F645" s="166" t="s">
        <v>600</v>
      </c>
      <c r="G645" s="171">
        <v>22.28</v>
      </c>
      <c r="H645" s="226"/>
      <c r="I645" s="129"/>
      <c r="J645" s="226"/>
      <c r="K645" s="138">
        <v>0</v>
      </c>
      <c r="L645" s="149">
        <v>0</v>
      </c>
      <c r="M645" s="424">
        <v>22802</v>
      </c>
      <c r="N645" s="424">
        <v>1600</v>
      </c>
      <c r="O645" s="424">
        <v>14938</v>
      </c>
      <c r="P645" s="424">
        <v>700</v>
      </c>
      <c r="Q645" s="145">
        <f t="shared" si="35"/>
        <v>17743</v>
      </c>
      <c r="R645" s="140">
        <f t="shared" si="34"/>
        <v>13143</v>
      </c>
    </row>
    <row r="646" spans="1:18" s="131" customFormat="1" ht="25.5" x14ac:dyDescent="0.2">
      <c r="A646" s="132">
        <v>639</v>
      </c>
      <c r="B646" s="222" t="s">
        <v>624</v>
      </c>
      <c r="C646" s="134"/>
      <c r="D646" s="223" t="s">
        <v>610</v>
      </c>
      <c r="E646" s="142" t="s">
        <v>633</v>
      </c>
      <c r="F646" s="166" t="s">
        <v>600</v>
      </c>
      <c r="G646" s="171">
        <v>22.28</v>
      </c>
      <c r="H646" s="226"/>
      <c r="I646" s="129"/>
      <c r="J646" s="226"/>
      <c r="K646" s="138">
        <v>0</v>
      </c>
      <c r="L646" s="149">
        <v>0</v>
      </c>
      <c r="M646" s="424">
        <v>22802</v>
      </c>
      <c r="N646" s="424">
        <v>1600</v>
      </c>
      <c r="O646" s="424">
        <v>14938</v>
      </c>
      <c r="P646" s="424">
        <v>700</v>
      </c>
      <c r="Q646" s="145">
        <f t="shared" si="35"/>
        <v>17743</v>
      </c>
      <c r="R646" s="140">
        <f t="shared" si="34"/>
        <v>13143</v>
      </c>
    </row>
    <row r="647" spans="1:18" s="131" customFormat="1" ht="25.5" x14ac:dyDescent="0.2">
      <c r="A647" s="132">
        <v>640</v>
      </c>
      <c r="B647" s="222" t="s">
        <v>624</v>
      </c>
      <c r="C647" s="134"/>
      <c r="D647" s="223" t="s">
        <v>612</v>
      </c>
      <c r="E647" s="142" t="s">
        <v>633</v>
      </c>
      <c r="F647" s="166" t="s">
        <v>602</v>
      </c>
      <c r="G647" s="171">
        <v>7.43</v>
      </c>
      <c r="H647" s="226"/>
      <c r="I647" s="129"/>
      <c r="J647" s="226"/>
      <c r="K647" s="138">
        <v>0</v>
      </c>
      <c r="L647" s="149">
        <v>0</v>
      </c>
      <c r="M647" s="424">
        <v>22802</v>
      </c>
      <c r="N647" s="424">
        <v>1600</v>
      </c>
      <c r="O647" s="424">
        <v>14938</v>
      </c>
      <c r="P647" s="424">
        <v>700</v>
      </c>
      <c r="Q647" s="145">
        <f t="shared" si="35"/>
        <v>53205</v>
      </c>
      <c r="R647" s="140">
        <f t="shared" si="34"/>
        <v>39411</v>
      </c>
    </row>
    <row r="648" spans="1:18" s="131" customFormat="1" ht="25.5" x14ac:dyDescent="0.2">
      <c r="A648" s="132">
        <v>641</v>
      </c>
      <c r="B648" s="222" t="s">
        <v>624</v>
      </c>
      <c r="C648" s="134"/>
      <c r="D648" s="223" t="s">
        <v>613</v>
      </c>
      <c r="E648" s="142" t="s">
        <v>633</v>
      </c>
      <c r="F648" s="166" t="s">
        <v>602</v>
      </c>
      <c r="G648" s="171">
        <v>7.43</v>
      </c>
      <c r="H648" s="226"/>
      <c r="I648" s="129"/>
      <c r="J648" s="226"/>
      <c r="K648" s="138">
        <v>0</v>
      </c>
      <c r="L648" s="149">
        <v>0</v>
      </c>
      <c r="M648" s="424">
        <v>22802</v>
      </c>
      <c r="N648" s="424">
        <v>1600</v>
      </c>
      <c r="O648" s="424">
        <v>14938</v>
      </c>
      <c r="P648" s="424">
        <v>700</v>
      </c>
      <c r="Q648" s="145">
        <f t="shared" si="35"/>
        <v>53205</v>
      </c>
      <c r="R648" s="140">
        <f t="shared" si="34"/>
        <v>39411</v>
      </c>
    </row>
    <row r="649" spans="1:18" s="131" customFormat="1" ht="25.5" x14ac:dyDescent="0.2">
      <c r="A649" s="132">
        <v>642</v>
      </c>
      <c r="B649" s="222" t="s">
        <v>624</v>
      </c>
      <c r="C649" s="134"/>
      <c r="D649" s="223" t="s">
        <v>619</v>
      </c>
      <c r="E649" s="142" t="s">
        <v>633</v>
      </c>
      <c r="F649" s="166" t="s">
        <v>629</v>
      </c>
      <c r="G649" s="171">
        <v>74.27</v>
      </c>
      <c r="H649" s="226"/>
      <c r="I649" s="129"/>
      <c r="J649" s="226"/>
      <c r="K649" s="138">
        <v>0</v>
      </c>
      <c r="L649" s="149">
        <v>0</v>
      </c>
      <c r="M649" s="424">
        <v>22802</v>
      </c>
      <c r="N649" s="424">
        <v>1600</v>
      </c>
      <c r="O649" s="424">
        <v>14938</v>
      </c>
      <c r="P649" s="424">
        <v>700</v>
      </c>
      <c r="Q649" s="145">
        <f t="shared" si="35"/>
        <v>5323</v>
      </c>
      <c r="R649" s="140">
        <f>ROUND(1/G649*(M649+N649)*12,0)</f>
        <v>3943</v>
      </c>
    </row>
    <row r="650" spans="1:18" s="131" customFormat="1" ht="25.5" x14ac:dyDescent="0.2">
      <c r="A650" s="132">
        <v>643</v>
      </c>
      <c r="B650" s="222" t="s">
        <v>624</v>
      </c>
      <c r="C650" s="134"/>
      <c r="D650" s="223" t="s">
        <v>620</v>
      </c>
      <c r="E650" s="142" t="s">
        <v>633</v>
      </c>
      <c r="F650" s="166" t="s">
        <v>628</v>
      </c>
      <c r="G650" s="171">
        <v>27.85</v>
      </c>
      <c r="H650" s="226"/>
      <c r="I650" s="129"/>
      <c r="J650" s="226"/>
      <c r="K650" s="138">
        <v>0</v>
      </c>
      <c r="L650" s="149">
        <v>0</v>
      </c>
      <c r="M650" s="424">
        <v>22802</v>
      </c>
      <c r="N650" s="424">
        <v>1600</v>
      </c>
      <c r="O650" s="424">
        <v>14938</v>
      </c>
      <c r="P650" s="424">
        <v>700</v>
      </c>
      <c r="Q650" s="145">
        <f t="shared" si="35"/>
        <v>14194</v>
      </c>
      <c r="R650" s="140">
        <f t="shared" si="34"/>
        <v>10514</v>
      </c>
    </row>
    <row r="651" spans="1:18" s="131" customFormat="1" ht="25.5" x14ac:dyDescent="0.2">
      <c r="A651" s="132">
        <v>644</v>
      </c>
      <c r="B651" s="222" t="s">
        <v>624</v>
      </c>
      <c r="C651" s="134"/>
      <c r="D651" s="223" t="s">
        <v>616</v>
      </c>
      <c r="E651" s="142" t="s">
        <v>633</v>
      </c>
      <c r="F651" s="166" t="s">
        <v>602</v>
      </c>
      <c r="G651" s="171">
        <v>7.43</v>
      </c>
      <c r="H651" s="226"/>
      <c r="I651" s="129"/>
      <c r="J651" s="226"/>
      <c r="K651" s="138">
        <v>0</v>
      </c>
      <c r="L651" s="149">
        <v>0</v>
      </c>
      <c r="M651" s="424">
        <v>22802</v>
      </c>
      <c r="N651" s="424">
        <v>1600</v>
      </c>
      <c r="O651" s="424">
        <v>14938</v>
      </c>
      <c r="P651" s="424">
        <v>700</v>
      </c>
      <c r="Q651" s="145">
        <f t="shared" si="35"/>
        <v>53205</v>
      </c>
      <c r="R651" s="140">
        <f t="shared" ref="R651:R657" si="36">ROUND(1/G651*(M651+N651)*12,0)</f>
        <v>39411</v>
      </c>
    </row>
    <row r="652" spans="1:18" s="131" customFormat="1" ht="25.5" x14ac:dyDescent="0.2">
      <c r="A652" s="132">
        <v>645</v>
      </c>
      <c r="B652" s="222" t="s">
        <v>624</v>
      </c>
      <c r="C652" s="134"/>
      <c r="D652" s="223" t="s">
        <v>603</v>
      </c>
      <c r="E652" s="142" t="s">
        <v>634</v>
      </c>
      <c r="F652" s="166" t="s">
        <v>628</v>
      </c>
      <c r="G652" s="171">
        <v>15.63</v>
      </c>
      <c r="H652" s="226"/>
      <c r="I652" s="129"/>
      <c r="J652" s="226"/>
      <c r="K652" s="138">
        <v>0</v>
      </c>
      <c r="L652" s="149">
        <v>626</v>
      </c>
      <c r="M652" s="424">
        <v>24395</v>
      </c>
      <c r="N652" s="424">
        <v>1850</v>
      </c>
      <c r="O652" s="424">
        <v>14793</v>
      </c>
      <c r="P652" s="424">
        <v>790</v>
      </c>
      <c r="Q652" s="145">
        <f t="shared" si="35"/>
        <v>27829</v>
      </c>
      <c r="R652" s="140">
        <f t="shared" si="36"/>
        <v>20150</v>
      </c>
    </row>
    <row r="653" spans="1:18" s="131" customFormat="1" ht="25.5" x14ac:dyDescent="0.2">
      <c r="A653" s="132">
        <v>646</v>
      </c>
      <c r="B653" s="222" t="s">
        <v>624</v>
      </c>
      <c r="C653" s="134"/>
      <c r="D653" s="223" t="s">
        <v>605</v>
      </c>
      <c r="E653" s="142" t="s">
        <v>634</v>
      </c>
      <c r="F653" s="166" t="s">
        <v>600</v>
      </c>
      <c r="G653" s="171">
        <v>12.5</v>
      </c>
      <c r="H653" s="226"/>
      <c r="I653" s="129"/>
      <c r="J653" s="226"/>
      <c r="K653" s="138">
        <v>0</v>
      </c>
      <c r="L653" s="149">
        <v>626</v>
      </c>
      <c r="M653" s="424">
        <v>24395</v>
      </c>
      <c r="N653" s="424">
        <v>1850</v>
      </c>
      <c r="O653" s="424">
        <v>14793</v>
      </c>
      <c r="P653" s="424">
        <v>790</v>
      </c>
      <c r="Q653" s="145">
        <f t="shared" si="35"/>
        <v>34639</v>
      </c>
      <c r="R653" s="140">
        <f t="shared" si="36"/>
        <v>25195</v>
      </c>
    </row>
    <row r="654" spans="1:18" s="131" customFormat="1" ht="25.5" x14ac:dyDescent="0.2">
      <c r="A654" s="132">
        <v>647</v>
      </c>
      <c r="B654" s="222" t="s">
        <v>624</v>
      </c>
      <c r="C654" s="134"/>
      <c r="D654" s="223" t="s">
        <v>606</v>
      </c>
      <c r="E654" s="142" t="s">
        <v>634</v>
      </c>
      <c r="F654" s="166" t="s">
        <v>628</v>
      </c>
      <c r="G654" s="171">
        <v>15.63</v>
      </c>
      <c r="H654" s="226"/>
      <c r="I654" s="129"/>
      <c r="J654" s="226"/>
      <c r="K654" s="138">
        <v>0</v>
      </c>
      <c r="L654" s="149">
        <v>626</v>
      </c>
      <c r="M654" s="424">
        <v>24395</v>
      </c>
      <c r="N654" s="424">
        <v>1850</v>
      </c>
      <c r="O654" s="424">
        <v>14793</v>
      </c>
      <c r="P654" s="424">
        <v>790</v>
      </c>
      <c r="Q654" s="145">
        <f t="shared" si="35"/>
        <v>27829</v>
      </c>
      <c r="R654" s="140">
        <f t="shared" si="36"/>
        <v>20150</v>
      </c>
    </row>
    <row r="655" spans="1:18" s="131" customFormat="1" ht="25.5" x14ac:dyDescent="0.2">
      <c r="A655" s="132">
        <v>648</v>
      </c>
      <c r="B655" s="222" t="s">
        <v>624</v>
      </c>
      <c r="C655" s="134"/>
      <c r="D655" s="223" t="s">
        <v>607</v>
      </c>
      <c r="E655" s="142" t="s">
        <v>634</v>
      </c>
      <c r="F655" s="166" t="s">
        <v>600</v>
      </c>
      <c r="G655" s="171">
        <v>12.5</v>
      </c>
      <c r="H655" s="226"/>
      <c r="I655" s="129"/>
      <c r="J655" s="226"/>
      <c r="K655" s="138">
        <v>0</v>
      </c>
      <c r="L655" s="149">
        <v>626</v>
      </c>
      <c r="M655" s="424">
        <v>24395</v>
      </c>
      <c r="N655" s="424">
        <v>1850</v>
      </c>
      <c r="O655" s="424">
        <v>14793</v>
      </c>
      <c r="P655" s="424">
        <v>790</v>
      </c>
      <c r="Q655" s="145">
        <f t="shared" si="35"/>
        <v>34639</v>
      </c>
      <c r="R655" s="140">
        <f t="shared" si="36"/>
        <v>25195</v>
      </c>
    </row>
    <row r="656" spans="1:18" s="131" customFormat="1" ht="25.5" x14ac:dyDescent="0.2">
      <c r="A656" s="132">
        <v>649</v>
      </c>
      <c r="B656" s="222" t="s">
        <v>624</v>
      </c>
      <c r="C656" s="134"/>
      <c r="D656" s="223" t="s">
        <v>610</v>
      </c>
      <c r="E656" s="142" t="s">
        <v>634</v>
      </c>
      <c r="F656" s="166" t="s">
        <v>600</v>
      </c>
      <c r="G656" s="171">
        <v>12.5</v>
      </c>
      <c r="H656" s="226"/>
      <c r="I656" s="129"/>
      <c r="J656" s="226"/>
      <c r="K656" s="138">
        <v>0</v>
      </c>
      <c r="L656" s="149">
        <v>626</v>
      </c>
      <c r="M656" s="424">
        <v>24395</v>
      </c>
      <c r="N656" s="424">
        <v>1850</v>
      </c>
      <c r="O656" s="424">
        <v>14793</v>
      </c>
      <c r="P656" s="424">
        <v>790</v>
      </c>
      <c r="Q656" s="145">
        <f t="shared" si="35"/>
        <v>34639</v>
      </c>
      <c r="R656" s="140">
        <f t="shared" si="36"/>
        <v>25195</v>
      </c>
    </row>
    <row r="657" spans="1:18" s="131" customFormat="1" ht="25.5" x14ac:dyDescent="0.2">
      <c r="A657" s="132">
        <v>650</v>
      </c>
      <c r="B657" s="222" t="s">
        <v>624</v>
      </c>
      <c r="C657" s="134"/>
      <c r="D657" s="223" t="s">
        <v>613</v>
      </c>
      <c r="E657" s="142" t="s">
        <v>634</v>
      </c>
      <c r="F657" s="166" t="s">
        <v>602</v>
      </c>
      <c r="G657" s="171">
        <v>4.17</v>
      </c>
      <c r="H657" s="226"/>
      <c r="I657" s="129"/>
      <c r="J657" s="226"/>
      <c r="K657" s="138">
        <v>0</v>
      </c>
      <c r="L657" s="149">
        <v>626</v>
      </c>
      <c r="M657" s="424">
        <v>24395</v>
      </c>
      <c r="N657" s="424">
        <v>1850</v>
      </c>
      <c r="O657" s="424">
        <v>14793</v>
      </c>
      <c r="P657" s="424">
        <v>790</v>
      </c>
      <c r="Q657" s="145">
        <f t="shared" si="35"/>
        <v>102585</v>
      </c>
      <c r="R657" s="140">
        <f t="shared" si="36"/>
        <v>75525</v>
      </c>
    </row>
    <row r="658" spans="1:18" s="131" customFormat="1" ht="25.5" x14ac:dyDescent="0.2">
      <c r="A658" s="132">
        <v>651</v>
      </c>
      <c r="B658" s="222" t="s">
        <v>635</v>
      </c>
      <c r="C658" s="134"/>
      <c r="D658" s="223" t="s">
        <v>636</v>
      </c>
      <c r="E658" s="142" t="s">
        <v>83</v>
      </c>
      <c r="F658" s="166"/>
      <c r="G658" s="230">
        <v>11</v>
      </c>
      <c r="H658" s="226"/>
      <c r="I658" s="129"/>
      <c r="J658" s="226"/>
      <c r="K658" s="138">
        <v>52.02</v>
      </c>
      <c r="L658" s="149">
        <v>576</v>
      </c>
      <c r="M658" s="424">
        <v>24387</v>
      </c>
      <c r="N658" s="424">
        <v>1900</v>
      </c>
      <c r="O658" s="424">
        <v>14370</v>
      </c>
      <c r="P658" s="424">
        <v>790</v>
      </c>
      <c r="Q658" s="145">
        <f t="shared" si="35"/>
        <v>44011</v>
      </c>
      <c r="R658" s="140">
        <f t="shared" ref="R658:R659" si="37">ROUND(1/G658*(M658+N658)*12+1/K658*(O658+P658)*12,0)</f>
        <v>32174</v>
      </c>
    </row>
    <row r="659" spans="1:18" s="131" customFormat="1" ht="25.5" x14ac:dyDescent="0.2">
      <c r="A659" s="132">
        <v>652</v>
      </c>
      <c r="B659" s="222" t="s">
        <v>635</v>
      </c>
      <c r="C659" s="134"/>
      <c r="D659" s="223" t="s">
        <v>637</v>
      </c>
      <c r="E659" s="142" t="s">
        <v>83</v>
      </c>
      <c r="F659" s="166"/>
      <c r="G659" s="231">
        <v>9.5</v>
      </c>
      <c r="H659" s="226"/>
      <c r="I659" s="129"/>
      <c r="J659" s="226"/>
      <c r="K659" s="138">
        <v>44.88</v>
      </c>
      <c r="L659" s="149">
        <v>482</v>
      </c>
      <c r="M659" s="424">
        <v>24387</v>
      </c>
      <c r="N659" s="424">
        <v>1900</v>
      </c>
      <c r="O659" s="424">
        <v>14370</v>
      </c>
      <c r="P659" s="424">
        <v>790</v>
      </c>
      <c r="Q659" s="145">
        <f t="shared" si="35"/>
        <v>50780</v>
      </c>
      <c r="R659" s="140">
        <f t="shared" si="37"/>
        <v>37258</v>
      </c>
    </row>
    <row r="660" spans="1:18" s="131" customFormat="1" ht="25.5" x14ac:dyDescent="0.2">
      <c r="A660" s="132">
        <v>653</v>
      </c>
      <c r="B660" s="222" t="s">
        <v>638</v>
      </c>
      <c r="C660" s="134"/>
      <c r="D660" s="223" t="s">
        <v>639</v>
      </c>
      <c r="E660" s="142" t="s">
        <v>79</v>
      </c>
      <c r="F660" s="166"/>
      <c r="G660" s="224">
        <v>170</v>
      </c>
      <c r="H660" s="221"/>
      <c r="I660" s="168"/>
      <c r="J660" s="221"/>
      <c r="K660" s="138">
        <v>0</v>
      </c>
      <c r="L660" s="139">
        <v>439</v>
      </c>
      <c r="M660" s="424">
        <v>21650</v>
      </c>
      <c r="N660" s="424">
        <v>1000</v>
      </c>
      <c r="O660" s="424">
        <v>12128</v>
      </c>
      <c r="P660" s="424">
        <v>680</v>
      </c>
      <c r="Q660" s="145">
        <f t="shared" si="35"/>
        <v>2598</v>
      </c>
      <c r="R660" s="140">
        <f>ROUND(1/G660*(M660+N660)*12,0)</f>
        <v>1599</v>
      </c>
    </row>
    <row r="661" spans="1:18" s="131" customFormat="1" ht="25.5" x14ac:dyDescent="0.2">
      <c r="A661" s="132">
        <v>654</v>
      </c>
      <c r="B661" s="222" t="s">
        <v>640</v>
      </c>
      <c r="C661" s="134"/>
      <c r="D661" s="223" t="s">
        <v>639</v>
      </c>
      <c r="E661" s="142" t="s">
        <v>81</v>
      </c>
      <c r="F661" s="166"/>
      <c r="G661" s="225">
        <v>290</v>
      </c>
      <c r="H661" s="226"/>
      <c r="I661" s="129"/>
      <c r="J661" s="226"/>
      <c r="K661" s="138">
        <v>693.6</v>
      </c>
      <c r="L661" s="149">
        <v>963</v>
      </c>
      <c r="M661" s="424">
        <v>24290</v>
      </c>
      <c r="N661" s="424">
        <v>1800</v>
      </c>
      <c r="O661" s="424">
        <v>14077</v>
      </c>
      <c r="P661" s="424">
        <v>790</v>
      </c>
      <c r="Q661" s="145">
        <f t="shared" si="35"/>
        <v>2768</v>
      </c>
      <c r="R661" s="140">
        <f>ROUND(1/G661*(M661+N661)*12+1/K661*(O661+P661)*12,0)</f>
        <v>1337</v>
      </c>
    </row>
    <row r="662" spans="1:18" s="131" customFormat="1" ht="38.25" x14ac:dyDescent="0.2">
      <c r="A662" s="132">
        <v>655</v>
      </c>
      <c r="B662" s="222" t="s">
        <v>641</v>
      </c>
      <c r="C662" s="134"/>
      <c r="D662" s="223" t="s">
        <v>642</v>
      </c>
      <c r="E662" s="142" t="s">
        <v>81</v>
      </c>
      <c r="F662" s="166"/>
      <c r="G662" s="225">
        <v>14</v>
      </c>
      <c r="H662" s="226"/>
      <c r="I662" s="129"/>
      <c r="J662" s="226"/>
      <c r="K662" s="138">
        <v>0</v>
      </c>
      <c r="L662" s="149">
        <v>29</v>
      </c>
      <c r="M662" s="424">
        <v>20315</v>
      </c>
      <c r="N662" s="424">
        <v>950</v>
      </c>
      <c r="O662" s="424">
        <v>0</v>
      </c>
      <c r="P662" s="424">
        <v>0</v>
      </c>
      <c r="Q662" s="145">
        <f t="shared" si="35"/>
        <v>24635</v>
      </c>
      <c r="R662" s="152">
        <f>ROUND(1/G662*(M662+N662)*12,0)</f>
        <v>18227</v>
      </c>
    </row>
    <row r="663" spans="1:18" s="131" customFormat="1" ht="38.25" x14ac:dyDescent="0.2">
      <c r="A663" s="132">
        <v>656</v>
      </c>
      <c r="B663" s="222" t="s">
        <v>643</v>
      </c>
      <c r="C663" s="134"/>
      <c r="D663" s="223" t="s">
        <v>644</v>
      </c>
      <c r="E663" s="142" t="s">
        <v>81</v>
      </c>
      <c r="F663" s="166"/>
      <c r="G663" s="225">
        <v>30</v>
      </c>
      <c r="H663" s="226"/>
      <c r="I663" s="129"/>
      <c r="J663" s="226"/>
      <c r="K663" s="138">
        <v>0</v>
      </c>
      <c r="L663" s="149">
        <v>14</v>
      </c>
      <c r="M663" s="424">
        <v>20315</v>
      </c>
      <c r="N663" s="424">
        <v>950</v>
      </c>
      <c r="O663" s="424">
        <v>0</v>
      </c>
      <c r="P663" s="424">
        <v>0</v>
      </c>
      <c r="Q663" s="145">
        <f t="shared" si="35"/>
        <v>11497</v>
      </c>
      <c r="R663" s="152">
        <f>ROUND(1/G663*(M663+N663)*12,0)</f>
        <v>8506</v>
      </c>
    </row>
    <row r="664" spans="1:18" s="131" customFormat="1" ht="38.25" x14ac:dyDescent="0.2">
      <c r="A664" s="132">
        <v>657</v>
      </c>
      <c r="B664" s="222" t="s">
        <v>645</v>
      </c>
      <c r="C664" s="134"/>
      <c r="D664" s="223" t="s">
        <v>646</v>
      </c>
      <c r="E664" s="142"/>
      <c r="F664" s="166"/>
      <c r="G664" s="232">
        <v>9</v>
      </c>
      <c r="H664" s="226"/>
      <c r="I664" s="129"/>
      <c r="J664" s="226"/>
      <c r="K664" s="138">
        <v>0</v>
      </c>
      <c r="L664" s="149">
        <v>385</v>
      </c>
      <c r="M664" s="424">
        <v>21996</v>
      </c>
      <c r="N664" s="424">
        <v>1100</v>
      </c>
      <c r="O664" s="424">
        <v>12784</v>
      </c>
      <c r="P664" s="424">
        <v>450</v>
      </c>
      <c r="Q664" s="145">
        <f t="shared" si="35"/>
        <v>41958</v>
      </c>
      <c r="R664" s="152">
        <f>ROUND(1/G664*(M664+N664)*12,0)</f>
        <v>30795</v>
      </c>
    </row>
    <row r="665" spans="1:18" s="131" customFormat="1" ht="38.25" x14ac:dyDescent="0.2">
      <c r="A665" s="132">
        <v>658</v>
      </c>
      <c r="B665" s="222" t="s">
        <v>645</v>
      </c>
      <c r="C665" s="134"/>
      <c r="D665" s="223" t="s">
        <v>647</v>
      </c>
      <c r="E665" s="142"/>
      <c r="F665" s="166"/>
      <c r="G665" s="232">
        <v>17</v>
      </c>
      <c r="H665" s="226"/>
      <c r="I665" s="129"/>
      <c r="J665" s="226"/>
      <c r="K665" s="138">
        <v>0</v>
      </c>
      <c r="L665" s="149">
        <v>194</v>
      </c>
      <c r="M665" s="424">
        <v>21996</v>
      </c>
      <c r="N665" s="424">
        <v>1100</v>
      </c>
      <c r="O665" s="424">
        <v>12784</v>
      </c>
      <c r="P665" s="424">
        <v>450</v>
      </c>
      <c r="Q665" s="145">
        <f>SUM(R665,ROUND(R665*35%,0),L665)</f>
        <v>22203</v>
      </c>
      <c r="R665" s="152">
        <f>ROUND(1/G665*(M665+N665)*12,0)</f>
        <v>16303</v>
      </c>
    </row>
    <row r="666" spans="1:18" s="131" customFormat="1" ht="51" x14ac:dyDescent="0.2">
      <c r="A666" s="132">
        <v>659</v>
      </c>
      <c r="B666" s="222"/>
      <c r="C666" s="134"/>
      <c r="D666" s="223" t="s">
        <v>923</v>
      </c>
      <c r="E666" s="165" t="s">
        <v>81</v>
      </c>
      <c r="F666" s="166"/>
      <c r="G666" s="232"/>
      <c r="H666" s="226"/>
      <c r="I666" s="129"/>
      <c r="J666" s="226"/>
      <c r="K666" s="225"/>
      <c r="L666" s="149"/>
      <c r="M666" s="130"/>
      <c r="N666" s="130"/>
      <c r="O666" s="149"/>
      <c r="P666" s="130"/>
      <c r="Q666" s="130"/>
      <c r="R666" s="152"/>
    </row>
    <row r="667" spans="1:18" s="131" customFormat="1" ht="38.25" x14ac:dyDescent="0.2">
      <c r="A667" s="132">
        <v>660</v>
      </c>
      <c r="B667" s="222"/>
      <c r="C667" s="134"/>
      <c r="D667" s="223" t="s">
        <v>924</v>
      </c>
      <c r="E667" s="165" t="s">
        <v>81</v>
      </c>
      <c r="F667" s="166"/>
      <c r="G667" s="232"/>
      <c r="H667" s="226"/>
      <c r="I667" s="129"/>
      <c r="J667" s="226"/>
      <c r="K667" s="225"/>
      <c r="L667" s="149"/>
      <c r="M667" s="130"/>
      <c r="N667" s="130"/>
      <c r="O667" s="149"/>
      <c r="P667" s="130"/>
      <c r="Q667" s="130"/>
      <c r="R667" s="152"/>
    </row>
    <row r="668" spans="1:18" s="131" customFormat="1" ht="38.25" x14ac:dyDescent="0.2">
      <c r="A668" s="132">
        <v>661</v>
      </c>
      <c r="B668" s="222" t="s">
        <v>648</v>
      </c>
      <c r="C668" s="134"/>
      <c r="D668" s="223" t="s">
        <v>649</v>
      </c>
      <c r="E668" s="165" t="s">
        <v>79</v>
      </c>
      <c r="F668" s="166"/>
      <c r="G668" s="232"/>
      <c r="H668" s="226"/>
      <c r="I668" s="129"/>
      <c r="J668" s="226"/>
      <c r="K668" s="225"/>
      <c r="L668" s="149"/>
      <c r="M668" s="130"/>
      <c r="N668" s="130"/>
      <c r="O668" s="149"/>
      <c r="P668" s="130"/>
      <c r="Q668" s="130"/>
      <c r="R668" s="152"/>
    </row>
    <row r="669" spans="1:18" s="131" customFormat="1" ht="38.25" x14ac:dyDescent="0.2">
      <c r="A669" s="132">
        <v>662</v>
      </c>
      <c r="B669" s="222" t="s">
        <v>650</v>
      </c>
      <c r="C669" s="134"/>
      <c r="D669" s="223" t="s">
        <v>649</v>
      </c>
      <c r="E669" s="165" t="s">
        <v>81</v>
      </c>
      <c r="F669" s="166"/>
      <c r="G669" s="232"/>
      <c r="H669" s="226"/>
      <c r="I669" s="129"/>
      <c r="J669" s="226"/>
      <c r="K669" s="225"/>
      <c r="L669" s="149"/>
      <c r="M669" s="130"/>
      <c r="N669" s="130"/>
      <c r="O669" s="149"/>
      <c r="P669" s="130"/>
      <c r="Q669" s="130"/>
      <c r="R669" s="152"/>
    </row>
    <row r="670" spans="1:18" s="131" customFormat="1" ht="38.25" x14ac:dyDescent="0.2">
      <c r="A670" s="132">
        <v>663</v>
      </c>
      <c r="B670" s="222" t="s">
        <v>650</v>
      </c>
      <c r="C670" s="134"/>
      <c r="D670" s="223" t="s">
        <v>649</v>
      </c>
      <c r="E670" s="165" t="s">
        <v>83</v>
      </c>
      <c r="F670" s="166"/>
      <c r="G670" s="232"/>
      <c r="H670" s="226"/>
      <c r="I670" s="129"/>
      <c r="J670" s="226"/>
      <c r="K670" s="225"/>
      <c r="L670" s="149"/>
      <c r="M670" s="130"/>
      <c r="N670" s="130"/>
      <c r="O670" s="149"/>
      <c r="P670" s="130"/>
      <c r="Q670" s="130"/>
      <c r="R670" s="152"/>
    </row>
    <row r="671" spans="1:18" s="131" customFormat="1" ht="25.5" x14ac:dyDescent="0.2">
      <c r="A671" s="132">
        <v>664</v>
      </c>
      <c r="B671" s="146" t="s">
        <v>651</v>
      </c>
      <c r="C671" s="233"/>
      <c r="D671" s="135" t="s">
        <v>652</v>
      </c>
      <c r="E671" s="147" t="s">
        <v>653</v>
      </c>
      <c r="F671" s="158"/>
      <c r="G671" s="171"/>
      <c r="H671" s="129"/>
      <c r="I671" s="129"/>
      <c r="J671" s="129"/>
      <c r="K671" s="129"/>
      <c r="L671" s="149"/>
      <c r="M671" s="151"/>
      <c r="N671" s="151"/>
      <c r="O671" s="151"/>
      <c r="P671" s="130"/>
      <c r="Q671" s="130"/>
      <c r="R671" s="172"/>
    </row>
    <row r="672" spans="1:18" s="131" customFormat="1" ht="25.5" x14ac:dyDescent="0.2">
      <c r="A672" s="132">
        <v>665</v>
      </c>
      <c r="B672" s="146" t="s">
        <v>654</v>
      </c>
      <c r="C672" s="233"/>
      <c r="D672" s="135" t="s">
        <v>655</v>
      </c>
      <c r="E672" s="147" t="s">
        <v>653</v>
      </c>
      <c r="F672" s="158"/>
      <c r="G672" s="171"/>
      <c r="H672" s="129"/>
      <c r="I672" s="129"/>
      <c r="J672" s="129"/>
      <c r="K672" s="129"/>
      <c r="L672" s="149"/>
      <c r="M672" s="151"/>
      <c r="N672" s="151"/>
      <c r="O672" s="151"/>
      <c r="P672" s="130"/>
      <c r="Q672" s="130"/>
      <c r="R672" s="172"/>
    </row>
    <row r="673" spans="1:18" s="131" customFormat="1" ht="25.5" x14ac:dyDescent="0.2">
      <c r="A673" s="132">
        <v>666</v>
      </c>
      <c r="B673" s="153" t="s">
        <v>656</v>
      </c>
      <c r="C673" s="141"/>
      <c r="D673" s="135" t="s">
        <v>657</v>
      </c>
      <c r="E673" s="147" t="s">
        <v>658</v>
      </c>
      <c r="F673" s="158"/>
      <c r="G673" s="171"/>
      <c r="H673" s="129"/>
      <c r="I673" s="129"/>
      <c r="J673" s="129"/>
      <c r="K673" s="129"/>
      <c r="L673" s="149"/>
      <c r="M673" s="151"/>
      <c r="N673" s="151"/>
      <c r="O673" s="151"/>
      <c r="P673" s="130"/>
      <c r="Q673" s="130"/>
      <c r="R673" s="162"/>
    </row>
    <row r="674" spans="1:18" s="131" customFormat="1" ht="25.5" x14ac:dyDescent="0.2">
      <c r="A674" s="132">
        <v>667</v>
      </c>
      <c r="B674" s="153" t="s">
        <v>656</v>
      </c>
      <c r="C674" s="141"/>
      <c r="D674" s="135" t="s">
        <v>659</v>
      </c>
      <c r="E674" s="147" t="s">
        <v>660</v>
      </c>
      <c r="F674" s="158"/>
      <c r="G674" s="171"/>
      <c r="H674" s="129"/>
      <c r="I674" s="129"/>
      <c r="J674" s="129"/>
      <c r="K674" s="129"/>
      <c r="L674" s="149"/>
      <c r="M674" s="151"/>
      <c r="N674" s="151"/>
      <c r="O674" s="151"/>
      <c r="P674" s="130"/>
      <c r="Q674" s="130"/>
      <c r="R674" s="162"/>
    </row>
    <row r="675" spans="1:18" s="131" customFormat="1" ht="25.5" x14ac:dyDescent="0.2">
      <c r="A675" s="132">
        <v>668</v>
      </c>
      <c r="B675" s="153" t="s">
        <v>656</v>
      </c>
      <c r="C675" s="141"/>
      <c r="D675" s="135" t="s">
        <v>661</v>
      </c>
      <c r="E675" s="147" t="s">
        <v>662</v>
      </c>
      <c r="F675" s="158"/>
      <c r="G675" s="171"/>
      <c r="H675" s="129"/>
      <c r="I675" s="129"/>
      <c r="J675" s="129"/>
      <c r="K675" s="129"/>
      <c r="L675" s="149"/>
      <c r="M675" s="151"/>
      <c r="N675" s="151"/>
      <c r="O675" s="151"/>
      <c r="P675" s="130"/>
      <c r="Q675" s="130"/>
      <c r="R675" s="162"/>
    </row>
    <row r="676" spans="1:18" s="131" customFormat="1" ht="25.5" x14ac:dyDescent="0.2">
      <c r="A676" s="132">
        <v>669</v>
      </c>
      <c r="B676" s="153" t="s">
        <v>656</v>
      </c>
      <c r="C676" s="141"/>
      <c r="D676" s="135" t="s">
        <v>663</v>
      </c>
      <c r="E676" s="147" t="s">
        <v>664</v>
      </c>
      <c r="F676" s="158"/>
      <c r="G676" s="171"/>
      <c r="H676" s="129"/>
      <c r="I676" s="129"/>
      <c r="J676" s="129"/>
      <c r="K676" s="129"/>
      <c r="L676" s="149"/>
      <c r="M676" s="151"/>
      <c r="N676" s="151"/>
      <c r="O676" s="151"/>
      <c r="P676" s="130"/>
      <c r="Q676" s="130"/>
      <c r="R676" s="162"/>
    </row>
    <row r="677" spans="1:18" s="131" customFormat="1" ht="25.5" x14ac:dyDescent="0.2">
      <c r="A677" s="132">
        <v>670</v>
      </c>
      <c r="B677" s="146" t="s">
        <v>665</v>
      </c>
      <c r="C677" s="141"/>
      <c r="D677" s="135" t="s">
        <v>666</v>
      </c>
      <c r="E677" s="147" t="s">
        <v>667</v>
      </c>
      <c r="F677" s="158"/>
      <c r="G677" s="171"/>
      <c r="H677" s="129"/>
      <c r="I677" s="129"/>
      <c r="J677" s="129"/>
      <c r="K677" s="129"/>
      <c r="L677" s="149"/>
      <c r="M677" s="151"/>
      <c r="N677" s="151"/>
      <c r="O677" s="151"/>
      <c r="P677" s="130"/>
      <c r="Q677" s="130"/>
      <c r="R677" s="162"/>
    </row>
    <row r="678" spans="1:18" s="131" customFormat="1" ht="25.5" x14ac:dyDescent="0.2">
      <c r="A678" s="132">
        <v>671</v>
      </c>
      <c r="B678" s="153" t="s">
        <v>668</v>
      </c>
      <c r="C678" s="141"/>
      <c r="D678" s="135" t="s">
        <v>669</v>
      </c>
      <c r="E678" s="147" t="s">
        <v>658</v>
      </c>
      <c r="F678" s="158"/>
      <c r="G678" s="171"/>
      <c r="H678" s="129"/>
      <c r="I678" s="129"/>
      <c r="J678" s="129"/>
      <c r="K678" s="129"/>
      <c r="L678" s="149"/>
      <c r="M678" s="151"/>
      <c r="N678" s="151"/>
      <c r="O678" s="151"/>
      <c r="P678" s="130"/>
      <c r="Q678" s="130"/>
      <c r="R678" s="172"/>
    </row>
    <row r="679" spans="1:18" s="131" customFormat="1" ht="25.5" x14ac:dyDescent="0.2">
      <c r="A679" s="132">
        <v>672</v>
      </c>
      <c r="B679" s="153" t="s">
        <v>668</v>
      </c>
      <c r="C679" s="141"/>
      <c r="D679" s="135" t="s">
        <v>670</v>
      </c>
      <c r="E679" s="147" t="s">
        <v>662</v>
      </c>
      <c r="F679" s="158"/>
      <c r="G679" s="171"/>
      <c r="H679" s="129"/>
      <c r="I679" s="129"/>
      <c r="J679" s="129"/>
      <c r="K679" s="129"/>
      <c r="L679" s="149"/>
      <c r="M679" s="151"/>
      <c r="N679" s="151"/>
      <c r="O679" s="151"/>
      <c r="P679" s="130"/>
      <c r="Q679" s="130"/>
      <c r="R679" s="162"/>
    </row>
    <row r="680" spans="1:18" s="131" customFormat="1" x14ac:dyDescent="0.2">
      <c r="A680" s="132">
        <v>673</v>
      </c>
      <c r="B680" s="153" t="s">
        <v>671</v>
      </c>
      <c r="C680" s="141"/>
      <c r="D680" s="135" t="s">
        <v>672</v>
      </c>
      <c r="E680" s="147" t="s">
        <v>673</v>
      </c>
      <c r="F680" s="147"/>
      <c r="G680" s="171"/>
      <c r="H680" s="129"/>
      <c r="I680" s="129"/>
      <c r="J680" s="129"/>
      <c r="K680" s="129"/>
      <c r="L680" s="149"/>
      <c r="M680" s="151"/>
      <c r="N680" s="151"/>
      <c r="O680" s="151"/>
      <c r="P680" s="130"/>
      <c r="Q680" s="130"/>
      <c r="R680" s="172"/>
    </row>
    <row r="681" spans="1:18" s="131" customFormat="1" ht="25.5" x14ac:dyDescent="0.2">
      <c r="A681" s="132">
        <v>674</v>
      </c>
      <c r="B681" s="153" t="s">
        <v>656</v>
      </c>
      <c r="C681" s="141"/>
      <c r="D681" s="135" t="s">
        <v>674</v>
      </c>
      <c r="E681" s="147" t="s">
        <v>662</v>
      </c>
      <c r="F681" s="158"/>
      <c r="G681" s="171"/>
      <c r="H681" s="129"/>
      <c r="I681" s="129"/>
      <c r="J681" s="129"/>
      <c r="K681" s="129"/>
      <c r="L681" s="149"/>
      <c r="M681" s="151"/>
      <c r="N681" s="151"/>
      <c r="O681" s="151"/>
      <c r="P681" s="130"/>
      <c r="Q681" s="130"/>
      <c r="R681" s="162"/>
    </row>
    <row r="682" spans="1:18" s="131" customFormat="1" ht="25.5" x14ac:dyDescent="0.2">
      <c r="A682" s="132">
        <v>675</v>
      </c>
      <c r="B682" s="153" t="s">
        <v>656</v>
      </c>
      <c r="C682" s="141"/>
      <c r="D682" s="135" t="s">
        <v>675</v>
      </c>
      <c r="E682" s="147" t="s">
        <v>662</v>
      </c>
      <c r="F682" s="158"/>
      <c r="G682" s="171"/>
      <c r="H682" s="129"/>
      <c r="I682" s="129"/>
      <c r="J682" s="129"/>
      <c r="K682" s="129"/>
      <c r="L682" s="149"/>
      <c r="M682" s="151"/>
      <c r="N682" s="151"/>
      <c r="O682" s="151"/>
      <c r="P682" s="130"/>
      <c r="Q682" s="130"/>
      <c r="R682" s="162"/>
    </row>
    <row r="683" spans="1:18" s="131" customFormat="1" ht="25.5" x14ac:dyDescent="0.2">
      <c r="A683" s="132">
        <v>676</v>
      </c>
      <c r="B683" s="146" t="s">
        <v>665</v>
      </c>
      <c r="C683" s="141"/>
      <c r="D683" s="135" t="s">
        <v>676</v>
      </c>
      <c r="E683" s="147" t="s">
        <v>667</v>
      </c>
      <c r="F683" s="158"/>
      <c r="G683" s="171"/>
      <c r="H683" s="129"/>
      <c r="I683" s="129"/>
      <c r="J683" s="129"/>
      <c r="K683" s="129"/>
      <c r="L683" s="149"/>
      <c r="M683" s="151"/>
      <c r="N683" s="151"/>
      <c r="O683" s="151"/>
      <c r="P683" s="130"/>
      <c r="Q683" s="130"/>
      <c r="R683" s="162"/>
    </row>
    <row r="684" spans="1:18" s="131" customFormat="1" ht="25.5" x14ac:dyDescent="0.2">
      <c r="A684" s="132">
        <v>677</v>
      </c>
      <c r="B684" s="146" t="s">
        <v>665</v>
      </c>
      <c r="C684" s="141"/>
      <c r="D684" s="135" t="s">
        <v>677</v>
      </c>
      <c r="E684" s="147" t="s">
        <v>667</v>
      </c>
      <c r="F684" s="158"/>
      <c r="G684" s="171"/>
      <c r="H684" s="129"/>
      <c r="I684" s="129"/>
      <c r="J684" s="129"/>
      <c r="K684" s="129"/>
      <c r="L684" s="149"/>
      <c r="M684" s="151"/>
      <c r="N684" s="151"/>
      <c r="O684" s="151"/>
      <c r="P684" s="130"/>
      <c r="Q684" s="130"/>
      <c r="R684" s="162"/>
    </row>
    <row r="685" spans="1:18" s="131" customFormat="1" ht="25.5" x14ac:dyDescent="0.2">
      <c r="A685" s="132">
        <v>678</v>
      </c>
      <c r="B685" s="153" t="s">
        <v>656</v>
      </c>
      <c r="C685" s="141"/>
      <c r="D685" s="135" t="s">
        <v>678</v>
      </c>
      <c r="E685" s="147" t="s">
        <v>658</v>
      </c>
      <c r="F685" s="158"/>
      <c r="G685" s="171"/>
      <c r="H685" s="129"/>
      <c r="I685" s="129"/>
      <c r="J685" s="129"/>
      <c r="K685" s="129"/>
      <c r="L685" s="149"/>
      <c r="M685" s="151"/>
      <c r="N685" s="151"/>
      <c r="O685" s="151"/>
      <c r="P685" s="130"/>
      <c r="Q685" s="130"/>
      <c r="R685" s="172"/>
    </row>
    <row r="686" spans="1:18" s="131" customFormat="1" ht="25.5" x14ac:dyDescent="0.2">
      <c r="A686" s="132">
        <v>679</v>
      </c>
      <c r="B686" s="153" t="s">
        <v>656</v>
      </c>
      <c r="C686" s="141"/>
      <c r="D686" s="135" t="s">
        <v>679</v>
      </c>
      <c r="E686" s="147" t="s">
        <v>662</v>
      </c>
      <c r="F686" s="158"/>
      <c r="G686" s="171"/>
      <c r="H686" s="129"/>
      <c r="I686" s="129"/>
      <c r="J686" s="129"/>
      <c r="K686" s="129"/>
      <c r="L686" s="149"/>
      <c r="M686" s="151"/>
      <c r="N686" s="151"/>
      <c r="O686" s="151"/>
      <c r="P686" s="130"/>
      <c r="Q686" s="130"/>
      <c r="R686" s="172"/>
    </row>
    <row r="687" spans="1:18" s="131" customFormat="1" ht="25.5" x14ac:dyDescent="0.2">
      <c r="A687" s="132">
        <v>680</v>
      </c>
      <c r="B687" s="146" t="s">
        <v>665</v>
      </c>
      <c r="C687" s="141"/>
      <c r="D687" s="135" t="s">
        <v>680</v>
      </c>
      <c r="E687" s="147" t="s">
        <v>667</v>
      </c>
      <c r="F687" s="158"/>
      <c r="G687" s="171"/>
      <c r="H687" s="129"/>
      <c r="I687" s="129"/>
      <c r="J687" s="129"/>
      <c r="K687" s="129"/>
      <c r="L687" s="149"/>
      <c r="M687" s="151"/>
      <c r="N687" s="151"/>
      <c r="O687" s="151"/>
      <c r="P687" s="130"/>
      <c r="Q687" s="130"/>
      <c r="R687" s="172"/>
    </row>
    <row r="688" spans="1:18" s="131" customFormat="1" ht="25.5" x14ac:dyDescent="0.2">
      <c r="A688" s="132">
        <v>681</v>
      </c>
      <c r="B688" s="153" t="s">
        <v>144</v>
      </c>
      <c r="C688" s="141"/>
      <c r="D688" s="135" t="s">
        <v>681</v>
      </c>
      <c r="E688" s="147" t="s">
        <v>682</v>
      </c>
      <c r="F688" s="158"/>
      <c r="G688" s="171"/>
      <c r="H688" s="129"/>
      <c r="I688" s="129"/>
      <c r="J688" s="129"/>
      <c r="K688" s="129"/>
      <c r="L688" s="149"/>
      <c r="M688" s="151"/>
      <c r="N688" s="151"/>
      <c r="O688" s="151"/>
      <c r="P688" s="130"/>
      <c r="Q688" s="130"/>
      <c r="R688" s="172"/>
    </row>
    <row r="689" spans="1:18" s="131" customFormat="1" ht="25.5" x14ac:dyDescent="0.2">
      <c r="A689" s="132">
        <v>682</v>
      </c>
      <c r="B689" s="153"/>
      <c r="C689" s="141"/>
      <c r="D689" s="135" t="s">
        <v>925</v>
      </c>
      <c r="E689" s="147" t="s">
        <v>926</v>
      </c>
      <c r="F689" s="166"/>
      <c r="G689" s="171"/>
      <c r="H689" s="129"/>
      <c r="I689" s="129"/>
      <c r="J689" s="129"/>
      <c r="K689" s="129"/>
      <c r="L689" s="149"/>
      <c r="M689" s="151"/>
      <c r="N689" s="151"/>
      <c r="O689" s="151"/>
      <c r="P689" s="130"/>
      <c r="Q689" s="130"/>
      <c r="R689" s="172"/>
    </row>
    <row r="690" spans="1:18" s="131" customFormat="1" ht="25.5" x14ac:dyDescent="0.2">
      <c r="A690" s="132">
        <v>683</v>
      </c>
      <c r="B690" s="153"/>
      <c r="C690" s="141"/>
      <c r="D690" s="135" t="s">
        <v>927</v>
      </c>
      <c r="E690" s="147" t="s">
        <v>928</v>
      </c>
      <c r="F690" s="166"/>
      <c r="G690" s="171"/>
      <c r="H690" s="129"/>
      <c r="I690" s="129"/>
      <c r="J690" s="129"/>
      <c r="K690" s="129"/>
      <c r="L690" s="149"/>
      <c r="M690" s="151"/>
      <c r="N690" s="151"/>
      <c r="O690" s="151"/>
      <c r="P690" s="130"/>
      <c r="Q690" s="130"/>
      <c r="R690" s="172"/>
    </row>
    <row r="691" spans="1:18" s="131" customFormat="1" ht="25.5" x14ac:dyDescent="0.2">
      <c r="A691" s="132">
        <v>684</v>
      </c>
      <c r="B691" s="153"/>
      <c r="C691" s="141"/>
      <c r="D691" s="135" t="s">
        <v>927</v>
      </c>
      <c r="E691" s="147" t="s">
        <v>929</v>
      </c>
      <c r="F691" s="166"/>
      <c r="G691" s="171"/>
      <c r="H691" s="129"/>
      <c r="I691" s="129"/>
      <c r="J691" s="129"/>
      <c r="K691" s="129"/>
      <c r="L691" s="149"/>
      <c r="M691" s="151"/>
      <c r="N691" s="151"/>
      <c r="O691" s="151"/>
      <c r="P691" s="130"/>
      <c r="Q691" s="130"/>
      <c r="R691" s="172"/>
    </row>
    <row r="692" spans="1:18" s="131" customFormat="1" x14ac:dyDescent="0.2">
      <c r="A692" s="132">
        <v>685</v>
      </c>
      <c r="B692" s="153"/>
      <c r="C692" s="141"/>
      <c r="D692" s="150" t="s">
        <v>683</v>
      </c>
      <c r="E692" s="147"/>
      <c r="F692" s="166"/>
      <c r="G692" s="167"/>
      <c r="H692" s="221"/>
      <c r="I692" s="168"/>
      <c r="J692" s="221"/>
      <c r="K692" s="129"/>
      <c r="L692" s="149"/>
      <c r="M692" s="151"/>
      <c r="N692" s="151"/>
      <c r="O692" s="151"/>
      <c r="P692" s="130"/>
      <c r="Q692" s="130"/>
      <c r="R692" s="172"/>
    </row>
    <row r="693" spans="1:18" s="131" customFormat="1" x14ac:dyDescent="0.2">
      <c r="A693" s="132">
        <v>686</v>
      </c>
      <c r="B693" s="234"/>
      <c r="C693" s="141"/>
      <c r="D693" s="135" t="s">
        <v>684</v>
      </c>
      <c r="E693" s="147"/>
      <c r="F693" s="147"/>
      <c r="G693" s="171"/>
      <c r="H693" s="129"/>
      <c r="I693" s="129"/>
      <c r="J693" s="129"/>
      <c r="K693" s="129"/>
      <c r="L693" s="149"/>
      <c r="M693" s="149"/>
      <c r="N693" s="149"/>
      <c r="O693" s="149"/>
      <c r="P693" s="130"/>
      <c r="Q693" s="130"/>
      <c r="R693" s="172"/>
    </row>
    <row r="694" spans="1:18" s="131" customFormat="1" x14ac:dyDescent="0.2">
      <c r="A694" s="132">
        <v>687</v>
      </c>
      <c r="B694" s="234"/>
      <c r="C694" s="141"/>
      <c r="D694" s="135" t="s">
        <v>936</v>
      </c>
      <c r="E694" s="147"/>
      <c r="F694" s="147"/>
      <c r="G694" s="171"/>
      <c r="H694" s="129"/>
      <c r="I694" s="129"/>
      <c r="J694" s="129"/>
      <c r="K694" s="129"/>
      <c r="L694" s="149"/>
      <c r="M694" s="149"/>
      <c r="N694" s="149"/>
      <c r="O694" s="149"/>
      <c r="P694" s="130"/>
      <c r="Q694" s="130"/>
      <c r="R694" s="172"/>
    </row>
    <row r="695" spans="1:18" s="131" customFormat="1" x14ac:dyDescent="0.2">
      <c r="A695" s="132">
        <v>688</v>
      </c>
      <c r="B695" s="234"/>
      <c r="C695" s="141"/>
      <c r="D695" s="135" t="s">
        <v>936</v>
      </c>
      <c r="E695" s="147" t="s">
        <v>370</v>
      </c>
      <c r="F695" s="147"/>
      <c r="G695" s="171"/>
      <c r="H695" s="129"/>
      <c r="I695" s="129"/>
      <c r="J695" s="129"/>
      <c r="K695" s="129"/>
      <c r="L695" s="149"/>
      <c r="M695" s="149"/>
      <c r="N695" s="149"/>
      <c r="O695" s="149"/>
      <c r="P695" s="130"/>
      <c r="Q695" s="130"/>
      <c r="R695" s="172"/>
    </row>
    <row r="696" spans="1:18" s="131" customFormat="1" x14ac:dyDescent="0.2">
      <c r="A696" s="132">
        <v>689</v>
      </c>
      <c r="B696" s="234"/>
      <c r="C696" s="141"/>
      <c r="D696" s="135" t="s">
        <v>936</v>
      </c>
      <c r="E696" s="147" t="s">
        <v>685</v>
      </c>
      <c r="F696" s="147"/>
      <c r="G696" s="171"/>
      <c r="H696" s="129"/>
      <c r="I696" s="129"/>
      <c r="J696" s="129"/>
      <c r="K696" s="129"/>
      <c r="L696" s="149"/>
      <c r="M696" s="149"/>
      <c r="N696" s="149"/>
      <c r="O696" s="149"/>
      <c r="P696" s="130"/>
      <c r="Q696" s="130"/>
      <c r="R696" s="172"/>
    </row>
    <row r="697" spans="1:18" s="131" customFormat="1" ht="25.5" x14ac:dyDescent="0.2">
      <c r="A697" s="132">
        <v>690</v>
      </c>
      <c r="B697" s="234"/>
      <c r="C697" s="141"/>
      <c r="D697" s="135" t="s">
        <v>950</v>
      </c>
      <c r="E697" s="147"/>
      <c r="F697" s="147"/>
      <c r="G697" s="171"/>
      <c r="H697" s="129"/>
      <c r="I697" s="129"/>
      <c r="J697" s="129"/>
      <c r="K697" s="129"/>
      <c r="L697" s="149"/>
      <c r="M697" s="149"/>
      <c r="N697" s="149"/>
      <c r="O697" s="149"/>
      <c r="P697" s="130"/>
      <c r="Q697" s="130"/>
      <c r="R697" s="172"/>
    </row>
    <row r="698" spans="1:18" s="131" customFormat="1" ht="25.5" x14ac:dyDescent="0.2">
      <c r="A698" s="132">
        <v>691</v>
      </c>
      <c r="B698" s="234"/>
      <c r="C698" s="141"/>
      <c r="D698" s="135" t="s">
        <v>686</v>
      </c>
      <c r="E698" s="147"/>
      <c r="F698" s="147"/>
      <c r="G698" s="171"/>
      <c r="H698" s="129"/>
      <c r="I698" s="129"/>
      <c r="J698" s="129"/>
      <c r="K698" s="129"/>
      <c r="L698" s="149"/>
      <c r="M698" s="149"/>
      <c r="N698" s="149"/>
      <c r="O698" s="149"/>
      <c r="P698" s="130"/>
      <c r="Q698" s="130"/>
      <c r="R698" s="172"/>
    </row>
    <row r="699" spans="1:18" s="131" customFormat="1" ht="25.5" x14ac:dyDescent="0.2">
      <c r="A699" s="132">
        <v>692</v>
      </c>
      <c r="B699" s="234"/>
      <c r="C699" s="141"/>
      <c r="D699" s="135" t="s">
        <v>687</v>
      </c>
      <c r="E699" s="147"/>
      <c r="F699" s="147"/>
      <c r="G699" s="171"/>
      <c r="H699" s="129"/>
      <c r="I699" s="129"/>
      <c r="J699" s="129"/>
      <c r="K699" s="129"/>
      <c r="L699" s="149"/>
      <c r="M699" s="149"/>
      <c r="N699" s="149"/>
      <c r="O699" s="149"/>
      <c r="P699" s="130"/>
      <c r="Q699" s="130"/>
      <c r="R699" s="172"/>
    </row>
    <row r="700" spans="1:18" s="131" customFormat="1" x14ac:dyDescent="0.2">
      <c r="A700" s="132">
        <v>693</v>
      </c>
      <c r="B700" s="234"/>
      <c r="C700" s="141"/>
      <c r="D700" s="135" t="s">
        <v>688</v>
      </c>
      <c r="E700" s="147"/>
      <c r="F700" s="147"/>
      <c r="G700" s="171"/>
      <c r="H700" s="129"/>
      <c r="I700" s="129"/>
      <c r="J700" s="129"/>
      <c r="K700" s="129"/>
      <c r="L700" s="149"/>
      <c r="M700" s="149"/>
      <c r="N700" s="149"/>
      <c r="O700" s="149"/>
      <c r="P700" s="130"/>
      <c r="Q700" s="130"/>
      <c r="R700" s="172"/>
    </row>
    <row r="701" spans="1:18" s="131" customFormat="1" x14ac:dyDescent="0.2">
      <c r="A701" s="132">
        <v>694</v>
      </c>
      <c r="B701" s="234"/>
      <c r="C701" s="141"/>
      <c r="D701" s="135" t="s">
        <v>689</v>
      </c>
      <c r="E701" s="147"/>
      <c r="F701" s="147"/>
      <c r="G701" s="171"/>
      <c r="H701" s="129"/>
      <c r="I701" s="129"/>
      <c r="J701" s="129"/>
      <c r="K701" s="129"/>
      <c r="L701" s="149"/>
      <c r="M701" s="149"/>
      <c r="N701" s="149"/>
      <c r="O701" s="149"/>
      <c r="P701" s="130"/>
      <c r="Q701" s="130"/>
      <c r="R701" s="172"/>
    </row>
    <row r="702" spans="1:18" s="131" customFormat="1" ht="25.5" x14ac:dyDescent="0.2">
      <c r="A702" s="132">
        <v>695</v>
      </c>
      <c r="B702" s="234"/>
      <c r="C702" s="141"/>
      <c r="D702" s="135" t="s">
        <v>690</v>
      </c>
      <c r="E702" s="135" t="s">
        <v>690</v>
      </c>
      <c r="F702" s="147"/>
      <c r="G702" s="171"/>
      <c r="H702" s="129"/>
      <c r="I702" s="129"/>
      <c r="J702" s="129"/>
      <c r="K702" s="129"/>
      <c r="L702" s="149"/>
      <c r="M702" s="149"/>
      <c r="N702" s="149"/>
      <c r="O702" s="149"/>
      <c r="P702" s="130"/>
      <c r="Q702" s="130"/>
      <c r="R702" s="172"/>
    </row>
    <row r="703" spans="1:18" s="131" customFormat="1" ht="25.5" x14ac:dyDescent="0.2">
      <c r="A703" s="132">
        <v>696</v>
      </c>
      <c r="B703" s="234"/>
      <c r="C703" s="141"/>
      <c r="D703" s="135" t="s">
        <v>691</v>
      </c>
      <c r="E703" s="147" t="s">
        <v>691</v>
      </c>
      <c r="F703" s="147"/>
      <c r="G703" s="171"/>
      <c r="H703" s="129"/>
      <c r="I703" s="129"/>
      <c r="J703" s="129"/>
      <c r="K703" s="129"/>
      <c r="L703" s="149"/>
      <c r="M703" s="149"/>
      <c r="N703" s="149"/>
      <c r="O703" s="149"/>
      <c r="P703" s="130"/>
      <c r="Q703" s="130"/>
      <c r="R703" s="172"/>
    </row>
    <row r="704" spans="1:18" s="131" customFormat="1" x14ac:dyDescent="0.2">
      <c r="A704" s="132">
        <v>697</v>
      </c>
      <c r="B704" s="234"/>
      <c r="C704" s="141"/>
      <c r="D704" s="135" t="s">
        <v>692</v>
      </c>
      <c r="E704" s="135" t="s">
        <v>692</v>
      </c>
      <c r="F704" s="147"/>
      <c r="G704" s="171"/>
      <c r="H704" s="129"/>
      <c r="I704" s="129"/>
      <c r="J704" s="129"/>
      <c r="K704" s="129"/>
      <c r="L704" s="149"/>
      <c r="M704" s="149"/>
      <c r="N704" s="149"/>
      <c r="O704" s="149"/>
      <c r="P704" s="149"/>
      <c r="Q704" s="149"/>
      <c r="R704" s="172"/>
    </row>
    <row r="705" spans="1:18" s="131" customFormat="1" ht="25.5" x14ac:dyDescent="0.2">
      <c r="A705" s="132">
        <v>698</v>
      </c>
      <c r="B705" s="234"/>
      <c r="C705" s="141"/>
      <c r="D705" s="135" t="s">
        <v>693</v>
      </c>
      <c r="E705" s="147"/>
      <c r="F705" s="147"/>
      <c r="G705" s="171"/>
      <c r="H705" s="129"/>
      <c r="I705" s="129"/>
      <c r="J705" s="129"/>
      <c r="K705" s="129"/>
      <c r="L705" s="149"/>
      <c r="M705" s="149"/>
      <c r="N705" s="149"/>
      <c r="O705" s="149"/>
      <c r="P705" s="149"/>
      <c r="Q705" s="149"/>
      <c r="R705" s="172"/>
    </row>
    <row r="706" spans="1:18" s="131" customFormat="1" x14ac:dyDescent="0.2">
      <c r="A706" s="132">
        <v>699</v>
      </c>
      <c r="B706" s="234"/>
      <c r="C706" s="141"/>
      <c r="D706" s="135" t="s">
        <v>694</v>
      </c>
      <c r="E706" s="147"/>
      <c r="F706" s="147"/>
      <c r="G706" s="171"/>
      <c r="H706" s="129"/>
      <c r="I706" s="129"/>
      <c r="J706" s="129"/>
      <c r="K706" s="129"/>
      <c r="L706" s="149"/>
      <c r="M706" s="149"/>
      <c r="N706" s="149"/>
      <c r="O706" s="149"/>
      <c r="P706" s="149"/>
      <c r="Q706" s="149"/>
      <c r="R706" s="172"/>
    </row>
    <row r="707" spans="1:18" s="131" customFormat="1" ht="25.5" x14ac:dyDescent="0.2">
      <c r="A707" s="132">
        <v>700</v>
      </c>
      <c r="B707" s="234"/>
      <c r="C707" s="141"/>
      <c r="D707" s="135" t="s">
        <v>695</v>
      </c>
      <c r="E707" s="147" t="s">
        <v>696</v>
      </c>
      <c r="F707" s="147"/>
      <c r="G707" s="171"/>
      <c r="H707" s="129"/>
      <c r="I707" s="129"/>
      <c r="J707" s="129"/>
      <c r="K707" s="129"/>
      <c r="L707" s="149"/>
      <c r="M707" s="149"/>
      <c r="N707" s="149"/>
      <c r="O707" s="149"/>
      <c r="P707" s="149"/>
      <c r="Q707" s="149"/>
      <c r="R707" s="172"/>
    </row>
    <row r="708" spans="1:18" s="131" customFormat="1" x14ac:dyDescent="0.2">
      <c r="A708" s="418">
        <v>701</v>
      </c>
      <c r="B708" s="234"/>
      <c r="C708" s="141"/>
      <c r="D708" s="135" t="s">
        <v>695</v>
      </c>
      <c r="E708" s="147" t="s">
        <v>697</v>
      </c>
      <c r="F708" s="147"/>
      <c r="G708" s="171"/>
      <c r="H708" s="129"/>
      <c r="I708" s="129"/>
      <c r="J708" s="129"/>
      <c r="K708" s="129"/>
      <c r="L708" s="149"/>
      <c r="M708" s="149"/>
      <c r="N708" s="149"/>
      <c r="O708" s="149"/>
      <c r="P708" s="149"/>
      <c r="Q708" s="149"/>
      <c r="R708" s="172"/>
    </row>
    <row r="709" spans="1:18" s="131" customFormat="1" x14ac:dyDescent="0.2">
      <c r="A709" s="132">
        <v>702</v>
      </c>
      <c r="B709" s="234"/>
      <c r="C709" s="141"/>
      <c r="D709" s="173" t="s">
        <v>699</v>
      </c>
      <c r="E709" s="147"/>
      <c r="F709" s="147"/>
      <c r="G709" s="171"/>
      <c r="H709" s="129"/>
      <c r="I709" s="129"/>
      <c r="J709" s="129"/>
      <c r="K709" s="129"/>
      <c r="L709" s="149"/>
      <c r="M709" s="149"/>
      <c r="N709" s="149"/>
      <c r="O709" s="149"/>
      <c r="P709" s="149"/>
      <c r="Q709" s="149"/>
      <c r="R709" s="174"/>
    </row>
    <row r="710" spans="1:18" s="131" customFormat="1" ht="25.5" x14ac:dyDescent="0.2">
      <c r="A710" s="132">
        <v>703</v>
      </c>
      <c r="B710" s="234"/>
      <c r="C710" s="141"/>
      <c r="D710" s="173" t="s">
        <v>700</v>
      </c>
      <c r="E710" s="147"/>
      <c r="F710" s="147"/>
      <c r="G710" s="171"/>
      <c r="H710" s="129"/>
      <c r="I710" s="129"/>
      <c r="J710" s="129"/>
      <c r="K710" s="129"/>
      <c r="L710" s="149"/>
      <c r="M710" s="149"/>
      <c r="N710" s="149"/>
      <c r="O710" s="149"/>
      <c r="P710" s="149"/>
      <c r="Q710" s="149"/>
      <c r="R710" s="174"/>
    </row>
    <row r="711" spans="1:18" s="131" customFormat="1" x14ac:dyDescent="0.2">
      <c r="A711" s="132">
        <v>704</v>
      </c>
      <c r="B711" s="234"/>
      <c r="C711" s="141"/>
      <c r="D711" s="173" t="s">
        <v>701</v>
      </c>
      <c r="E711" s="147"/>
      <c r="F711" s="147"/>
      <c r="G711" s="171"/>
      <c r="H711" s="129"/>
      <c r="I711" s="129"/>
      <c r="J711" s="129"/>
      <c r="K711" s="129"/>
      <c r="L711" s="149"/>
      <c r="M711" s="149"/>
      <c r="N711" s="149"/>
      <c r="O711" s="149"/>
      <c r="P711" s="149"/>
      <c r="Q711" s="149"/>
      <c r="R711" s="175"/>
    </row>
    <row r="712" spans="1:18" s="131" customFormat="1" x14ac:dyDescent="0.2">
      <c r="A712" s="132">
        <v>705</v>
      </c>
      <c r="B712" s="234"/>
      <c r="C712" s="141"/>
      <c r="D712" s="173" t="s">
        <v>702</v>
      </c>
      <c r="E712" s="147"/>
      <c r="F712" s="147"/>
      <c r="G712" s="171"/>
      <c r="H712" s="129"/>
      <c r="I712" s="129"/>
      <c r="J712" s="129"/>
      <c r="K712" s="129"/>
      <c r="L712" s="149"/>
      <c r="M712" s="149"/>
      <c r="N712" s="149"/>
      <c r="O712" s="149"/>
      <c r="P712" s="149"/>
      <c r="Q712" s="149"/>
      <c r="R712" s="175"/>
    </row>
    <row r="713" spans="1:18" s="131" customFormat="1" ht="25.5" x14ac:dyDescent="0.2">
      <c r="A713" s="132">
        <v>706</v>
      </c>
      <c r="B713" s="234"/>
      <c r="C713" s="141"/>
      <c r="D713" s="135" t="s">
        <v>703</v>
      </c>
      <c r="E713" s="147"/>
      <c r="F713" s="147"/>
      <c r="G713" s="171"/>
      <c r="H713" s="129"/>
      <c r="I713" s="129"/>
      <c r="J713" s="129"/>
      <c r="K713" s="129"/>
      <c r="L713" s="149"/>
      <c r="M713" s="149"/>
      <c r="N713" s="149"/>
      <c r="O713" s="149"/>
      <c r="P713" s="149"/>
      <c r="Q713" s="149"/>
      <c r="R713" s="175"/>
    </row>
    <row r="714" spans="1:18" s="131" customFormat="1" ht="25.5" x14ac:dyDescent="0.2">
      <c r="A714" s="132">
        <v>707</v>
      </c>
      <c r="B714" s="234"/>
      <c r="C714" s="141"/>
      <c r="D714" s="135" t="s">
        <v>704</v>
      </c>
      <c r="E714" s="155"/>
      <c r="F714" s="147"/>
      <c r="G714" s="171"/>
      <c r="H714" s="129"/>
      <c r="I714" s="129"/>
      <c r="J714" s="129"/>
      <c r="K714" s="129"/>
      <c r="L714" s="149"/>
      <c r="M714" s="149"/>
      <c r="N714" s="149"/>
      <c r="O714" s="149"/>
      <c r="P714" s="149"/>
      <c r="Q714" s="149"/>
      <c r="R714" s="175"/>
    </row>
    <row r="715" spans="1:18" s="131" customFormat="1" x14ac:dyDescent="0.2">
      <c r="A715" s="132">
        <v>708</v>
      </c>
      <c r="B715" s="234"/>
      <c r="C715" s="141"/>
      <c r="D715" s="135" t="s">
        <v>941</v>
      </c>
      <c r="E715" s="155"/>
      <c r="F715" s="147"/>
      <c r="G715" s="171"/>
      <c r="H715" s="129"/>
      <c r="I715" s="129"/>
      <c r="J715" s="129"/>
      <c r="K715" s="129"/>
      <c r="L715" s="149"/>
      <c r="M715" s="149"/>
      <c r="N715" s="149"/>
      <c r="O715" s="149"/>
      <c r="P715" s="149"/>
      <c r="Q715" s="149"/>
      <c r="R715" s="175"/>
    </row>
    <row r="716" spans="1:18" s="131" customFormat="1" x14ac:dyDescent="0.2">
      <c r="A716" s="132">
        <v>709</v>
      </c>
      <c r="B716" s="234"/>
      <c r="C716" s="141"/>
      <c r="D716" s="135" t="s">
        <v>1042</v>
      </c>
      <c r="E716" s="155"/>
      <c r="F716" s="147"/>
      <c r="G716" s="171"/>
      <c r="H716" s="129"/>
      <c r="I716" s="129"/>
      <c r="J716" s="129"/>
      <c r="K716" s="129"/>
      <c r="L716" s="149"/>
      <c r="M716" s="149"/>
      <c r="N716" s="149"/>
      <c r="O716" s="149"/>
      <c r="P716" s="149"/>
      <c r="Q716" s="149"/>
      <c r="R716" s="175"/>
    </row>
    <row r="717" spans="1:18" s="131" customFormat="1" x14ac:dyDescent="0.2">
      <c r="A717" s="132">
        <v>710</v>
      </c>
      <c r="B717" s="234"/>
      <c r="C717" s="141"/>
      <c r="D717" s="135" t="s">
        <v>1068</v>
      </c>
      <c r="E717" s="155"/>
      <c r="F717" s="147"/>
      <c r="G717" s="171"/>
      <c r="H717" s="129"/>
      <c r="I717" s="129"/>
      <c r="J717" s="129"/>
      <c r="K717" s="129"/>
      <c r="L717" s="149"/>
      <c r="M717" s="149"/>
      <c r="N717" s="149"/>
      <c r="O717" s="149"/>
      <c r="P717" s="149"/>
      <c r="Q717" s="149"/>
      <c r="R717" s="175"/>
    </row>
    <row r="718" spans="1:18" s="131" customFormat="1" ht="25.5" x14ac:dyDescent="0.2">
      <c r="A718" s="132">
        <v>711</v>
      </c>
      <c r="B718" s="234"/>
      <c r="C718" s="141"/>
      <c r="D718" s="135" t="s">
        <v>705</v>
      </c>
      <c r="E718" s="155"/>
      <c r="F718" s="147"/>
      <c r="G718" s="171"/>
      <c r="H718" s="129"/>
      <c r="I718" s="129"/>
      <c r="J718" s="129"/>
      <c r="K718" s="129"/>
      <c r="L718" s="149"/>
      <c r="M718" s="149"/>
      <c r="N718" s="149"/>
      <c r="O718" s="149"/>
      <c r="P718" s="149"/>
      <c r="Q718" s="149"/>
      <c r="R718" s="175"/>
    </row>
    <row r="719" spans="1:18" s="131" customFormat="1" x14ac:dyDescent="0.2">
      <c r="A719" s="132">
        <v>712</v>
      </c>
      <c r="B719" s="234"/>
      <c r="C719" s="141"/>
      <c r="D719" s="135" t="s">
        <v>949</v>
      </c>
      <c r="E719" s="155" t="s">
        <v>949</v>
      </c>
      <c r="F719" s="147"/>
      <c r="G719" s="171"/>
      <c r="H719" s="129"/>
      <c r="I719" s="129"/>
      <c r="J719" s="129"/>
      <c r="K719" s="129"/>
      <c r="L719" s="149"/>
      <c r="M719" s="149"/>
      <c r="N719" s="149"/>
      <c r="O719" s="149"/>
      <c r="P719" s="149"/>
      <c r="Q719" s="149"/>
      <c r="R719" s="175"/>
    </row>
    <row r="720" spans="1:18" s="131" customFormat="1" ht="13.5" thickBot="1" x14ac:dyDescent="0.25">
      <c r="A720" s="235">
        <v>713</v>
      </c>
      <c r="B720" s="236"/>
      <c r="C720" s="176"/>
      <c r="D720" s="177" t="s">
        <v>706</v>
      </c>
      <c r="E720" s="178" t="s">
        <v>706</v>
      </c>
      <c r="F720" s="179"/>
      <c r="G720" s="180"/>
      <c r="H720" s="181"/>
      <c r="I720" s="181"/>
      <c r="J720" s="181"/>
      <c r="K720" s="181"/>
      <c r="L720" s="182"/>
      <c r="M720" s="182"/>
      <c r="N720" s="182"/>
      <c r="O720" s="182"/>
      <c r="P720" s="182"/>
      <c r="Q720" s="182"/>
      <c r="R720" s="183"/>
    </row>
    <row r="721" spans="1:19" s="131" customFormat="1" x14ac:dyDescent="0.2">
      <c r="A721" s="184"/>
      <c r="B721" s="122"/>
      <c r="C721" s="185"/>
      <c r="D721" s="122"/>
      <c r="E721" s="123"/>
      <c r="F721" s="123"/>
      <c r="G721" s="123"/>
      <c r="H721" s="123"/>
      <c r="I721" s="123"/>
      <c r="J721" s="123"/>
      <c r="K721" s="123"/>
      <c r="L721" s="123"/>
      <c r="M721" s="125"/>
      <c r="N721" s="125"/>
      <c r="O721" s="125"/>
      <c r="P721" s="125"/>
      <c r="Q721" s="125"/>
      <c r="R721" s="125"/>
      <c r="S721" s="122"/>
    </row>
    <row r="722" spans="1:19" s="131" customFormat="1" x14ac:dyDescent="0.2">
      <c r="A722" s="184"/>
      <c r="B722" s="122"/>
      <c r="C722" s="185"/>
      <c r="D722" s="122"/>
      <c r="E722" s="123"/>
      <c r="F722" s="123"/>
      <c r="G722" s="123"/>
      <c r="H722" s="123"/>
      <c r="I722" s="123"/>
      <c r="J722" s="123"/>
      <c r="K722" s="123"/>
      <c r="L722" s="123"/>
      <c r="M722" s="125"/>
      <c r="N722" s="125"/>
      <c r="O722" s="125"/>
      <c r="P722" s="125"/>
      <c r="Q722" s="125"/>
      <c r="R722" s="125"/>
      <c r="S722" s="122"/>
    </row>
    <row r="723" spans="1:19" s="131" customFormat="1" x14ac:dyDescent="0.2">
      <c r="A723" s="186" t="s">
        <v>707</v>
      </c>
      <c r="B723" s="122"/>
      <c r="C723" s="185"/>
      <c r="D723" s="122"/>
      <c r="E723" s="123"/>
      <c r="F723" s="123"/>
      <c r="G723" s="123"/>
      <c r="H723" s="123"/>
      <c r="I723" s="123"/>
      <c r="J723" s="123"/>
      <c r="K723" s="123"/>
      <c r="L723" s="123"/>
      <c r="M723" s="125"/>
      <c r="N723" s="125"/>
      <c r="O723" s="125"/>
      <c r="P723" s="125"/>
      <c r="Q723" s="125"/>
      <c r="R723" s="125"/>
      <c r="S723" s="122"/>
    </row>
    <row r="724" spans="1:19" s="131" customFormat="1" x14ac:dyDescent="0.2">
      <c r="A724" s="184"/>
      <c r="B724" s="122"/>
      <c r="C724" s="185"/>
      <c r="D724" s="122"/>
      <c r="E724" s="123"/>
      <c r="F724" s="123"/>
      <c r="G724" s="123"/>
      <c r="H724" s="123"/>
      <c r="I724" s="123"/>
      <c r="J724" s="123"/>
      <c r="K724" s="123"/>
      <c r="L724" s="123"/>
      <c r="M724" s="125"/>
      <c r="N724" s="125"/>
      <c r="O724" s="125"/>
      <c r="P724" s="125"/>
      <c r="Q724" s="125"/>
      <c r="R724" s="125"/>
      <c r="S724" s="122"/>
    </row>
    <row r="725" spans="1:19" s="131" customFormat="1" x14ac:dyDescent="0.2">
      <c r="A725" s="184"/>
      <c r="B725" s="122"/>
      <c r="C725" s="185"/>
      <c r="D725" s="122"/>
      <c r="E725" s="123"/>
      <c r="F725" s="123"/>
      <c r="G725" s="123"/>
      <c r="H725" s="123"/>
      <c r="I725" s="123"/>
      <c r="J725" s="123"/>
      <c r="K725" s="123"/>
      <c r="L725" s="123"/>
      <c r="M725" s="125"/>
      <c r="N725" s="125"/>
      <c r="O725" s="125"/>
      <c r="P725" s="125"/>
      <c r="Q725" s="125"/>
      <c r="R725" s="125"/>
      <c r="S725" s="122"/>
    </row>
    <row r="726" spans="1:19" s="131" customFormat="1" x14ac:dyDescent="0.2">
      <c r="A726" s="184"/>
      <c r="B726" s="122"/>
      <c r="C726" s="185"/>
      <c r="D726" s="122"/>
      <c r="E726" s="123"/>
      <c r="F726" s="123"/>
      <c r="G726" s="123"/>
      <c r="H726" s="123"/>
      <c r="I726" s="123"/>
      <c r="J726" s="123"/>
      <c r="K726" s="123"/>
      <c r="L726" s="123"/>
      <c r="M726" s="125"/>
      <c r="N726" s="125"/>
      <c r="O726" s="125"/>
      <c r="P726" s="125"/>
      <c r="Q726" s="125"/>
      <c r="R726" s="125"/>
      <c r="S726" s="122"/>
    </row>
    <row r="727" spans="1:19" s="131" customFormat="1" x14ac:dyDescent="0.2">
      <c r="A727" s="184"/>
      <c r="B727" s="122"/>
      <c r="C727" s="185"/>
      <c r="D727" s="122"/>
      <c r="E727" s="123"/>
      <c r="F727" s="123"/>
      <c r="G727" s="123"/>
      <c r="H727" s="123"/>
      <c r="I727" s="123"/>
      <c r="J727" s="123"/>
      <c r="K727" s="123"/>
      <c r="L727" s="123"/>
      <c r="M727" s="125"/>
      <c r="N727" s="125"/>
      <c r="O727" s="125"/>
      <c r="P727" s="125"/>
      <c r="Q727" s="125"/>
      <c r="R727" s="125"/>
      <c r="S727" s="122"/>
    </row>
    <row r="728" spans="1:19" s="131" customFormat="1" x14ac:dyDescent="0.2">
      <c r="A728" s="184"/>
      <c r="B728" s="122"/>
      <c r="C728" s="185"/>
      <c r="D728" s="122"/>
      <c r="E728" s="123"/>
      <c r="F728" s="123"/>
      <c r="G728" s="123"/>
      <c r="H728" s="123"/>
      <c r="I728" s="123"/>
      <c r="J728" s="123"/>
      <c r="K728" s="123"/>
      <c r="L728" s="123"/>
      <c r="M728" s="125"/>
      <c r="N728" s="125"/>
      <c r="O728" s="125"/>
      <c r="P728" s="125"/>
      <c r="Q728" s="125"/>
      <c r="R728" s="125"/>
      <c r="S728" s="122"/>
    </row>
    <row r="729" spans="1:19" s="131" customFormat="1" x14ac:dyDescent="0.2">
      <c r="A729" s="184"/>
      <c r="B729" s="122"/>
      <c r="C729" s="185"/>
      <c r="D729" s="122"/>
      <c r="E729" s="123"/>
      <c r="F729" s="123"/>
      <c r="G729" s="123"/>
      <c r="H729" s="123"/>
      <c r="I729" s="123"/>
      <c r="J729" s="123"/>
      <c r="K729" s="123"/>
      <c r="L729" s="123"/>
      <c r="M729" s="125"/>
      <c r="N729" s="125"/>
      <c r="O729" s="125"/>
      <c r="P729" s="125"/>
      <c r="Q729" s="125"/>
      <c r="R729" s="125"/>
      <c r="S729" s="122"/>
    </row>
    <row r="730" spans="1:19" s="131" customFormat="1" x14ac:dyDescent="0.2">
      <c r="A730" s="184"/>
      <c r="B730" s="122"/>
      <c r="C730" s="185"/>
      <c r="D730" s="122"/>
      <c r="E730" s="123"/>
      <c r="F730" s="123"/>
      <c r="G730" s="123"/>
      <c r="H730" s="123"/>
      <c r="I730" s="123"/>
      <c r="J730" s="123"/>
      <c r="K730" s="123"/>
      <c r="L730" s="123"/>
      <c r="M730" s="125"/>
      <c r="N730" s="125"/>
      <c r="O730" s="125"/>
      <c r="P730" s="125"/>
      <c r="Q730" s="125"/>
      <c r="R730" s="125"/>
      <c r="S730" s="122"/>
    </row>
    <row r="731" spans="1:19" s="131" customFormat="1" x14ac:dyDescent="0.2">
      <c r="A731" s="184"/>
      <c r="B731" s="122"/>
      <c r="C731" s="185"/>
      <c r="D731" s="122"/>
      <c r="E731" s="123"/>
      <c r="F731" s="123"/>
      <c r="G731" s="123"/>
      <c r="H731" s="123"/>
      <c r="I731" s="123"/>
      <c r="J731" s="123"/>
      <c r="K731" s="123"/>
      <c r="L731" s="123"/>
      <c r="M731" s="125"/>
      <c r="N731" s="125"/>
      <c r="O731" s="125"/>
      <c r="P731" s="125"/>
      <c r="Q731" s="125"/>
      <c r="R731" s="125"/>
      <c r="S731" s="122"/>
    </row>
    <row r="732" spans="1:19" s="131" customFormat="1" x14ac:dyDescent="0.2">
      <c r="A732" s="184"/>
      <c r="B732" s="122"/>
      <c r="C732" s="185"/>
      <c r="D732" s="122"/>
      <c r="E732" s="123"/>
      <c r="F732" s="123"/>
      <c r="G732" s="123"/>
      <c r="H732" s="123"/>
      <c r="I732" s="123"/>
      <c r="J732" s="123"/>
      <c r="K732" s="123"/>
      <c r="L732" s="123"/>
      <c r="M732" s="125"/>
      <c r="N732" s="125"/>
      <c r="O732" s="125"/>
      <c r="P732" s="125"/>
      <c r="Q732" s="125"/>
      <c r="R732" s="125"/>
      <c r="S732" s="122"/>
    </row>
    <row r="733" spans="1:19" s="131" customFormat="1" x14ac:dyDescent="0.2">
      <c r="A733" s="184"/>
      <c r="B733" s="122"/>
      <c r="C733" s="185"/>
      <c r="D733" s="122"/>
      <c r="E733" s="123"/>
      <c r="F733" s="123"/>
      <c r="G733" s="123"/>
      <c r="H733" s="123"/>
      <c r="I733" s="123"/>
      <c r="J733" s="123"/>
      <c r="K733" s="123"/>
      <c r="L733" s="123"/>
      <c r="M733" s="125"/>
      <c r="N733" s="125"/>
      <c r="O733" s="125"/>
      <c r="P733" s="125"/>
      <c r="Q733" s="125"/>
      <c r="R733" s="125"/>
      <c r="S733" s="122"/>
    </row>
    <row r="734" spans="1:19" s="131" customFormat="1" x14ac:dyDescent="0.2">
      <c r="A734" s="184"/>
      <c r="B734" s="122"/>
      <c r="C734" s="185"/>
      <c r="D734" s="122"/>
      <c r="E734" s="123"/>
      <c r="F734" s="123"/>
      <c r="G734" s="123"/>
      <c r="H734" s="123"/>
      <c r="I734" s="123"/>
      <c r="J734" s="123"/>
      <c r="K734" s="123"/>
      <c r="L734" s="123"/>
      <c r="M734" s="125"/>
      <c r="N734" s="125"/>
      <c r="O734" s="125"/>
      <c r="P734" s="125"/>
      <c r="Q734" s="125"/>
      <c r="R734" s="125"/>
      <c r="S734" s="122"/>
    </row>
    <row r="735" spans="1:19" s="131" customFormat="1" x14ac:dyDescent="0.2">
      <c r="A735" s="184"/>
      <c r="B735" s="122"/>
      <c r="C735" s="185"/>
      <c r="D735" s="122"/>
      <c r="E735" s="123"/>
      <c r="F735" s="123"/>
      <c r="G735" s="123"/>
      <c r="H735" s="123"/>
      <c r="I735" s="123"/>
      <c r="J735" s="123"/>
      <c r="K735" s="123"/>
      <c r="L735" s="123"/>
      <c r="M735" s="125"/>
      <c r="N735" s="125"/>
      <c r="O735" s="125"/>
      <c r="P735" s="125"/>
      <c r="Q735" s="125"/>
      <c r="R735" s="125"/>
      <c r="S735" s="122"/>
    </row>
    <row r="736" spans="1:19" s="131" customFormat="1" x14ac:dyDescent="0.2">
      <c r="A736" s="184"/>
      <c r="B736" s="122"/>
      <c r="C736" s="185"/>
      <c r="D736" s="122"/>
      <c r="E736" s="123"/>
      <c r="F736" s="123"/>
      <c r="G736" s="123"/>
      <c r="H736" s="123"/>
      <c r="I736" s="123"/>
      <c r="J736" s="123"/>
      <c r="K736" s="123"/>
      <c r="L736" s="123"/>
      <c r="M736" s="125"/>
      <c r="N736" s="125"/>
      <c r="O736" s="125"/>
      <c r="P736" s="125"/>
      <c r="Q736" s="125"/>
      <c r="R736" s="125"/>
      <c r="S736" s="122"/>
    </row>
    <row r="737" spans="1:19" s="131" customFormat="1" x14ac:dyDescent="0.2">
      <c r="A737" s="184"/>
      <c r="B737" s="122"/>
      <c r="C737" s="185"/>
      <c r="D737" s="122"/>
      <c r="E737" s="123"/>
      <c r="F737" s="123"/>
      <c r="G737" s="123"/>
      <c r="H737" s="123"/>
      <c r="I737" s="123"/>
      <c r="J737" s="123"/>
      <c r="K737" s="123"/>
      <c r="L737" s="123"/>
      <c r="M737" s="125"/>
      <c r="N737" s="125"/>
      <c r="O737" s="125"/>
      <c r="P737" s="125"/>
      <c r="Q737" s="125"/>
      <c r="R737" s="125"/>
      <c r="S737" s="122"/>
    </row>
    <row r="738" spans="1:19" s="131" customFormat="1" x14ac:dyDescent="0.2">
      <c r="A738" s="184"/>
      <c r="B738" s="122"/>
      <c r="C738" s="185"/>
      <c r="D738" s="122"/>
      <c r="E738" s="123"/>
      <c r="F738" s="123"/>
      <c r="G738" s="123"/>
      <c r="H738" s="123"/>
      <c r="I738" s="123"/>
      <c r="J738" s="123"/>
      <c r="K738" s="123"/>
      <c r="L738" s="123"/>
      <c r="M738" s="125"/>
      <c r="N738" s="125"/>
      <c r="O738" s="125"/>
      <c r="P738" s="125"/>
      <c r="Q738" s="125"/>
      <c r="R738" s="125"/>
      <c r="S738" s="122"/>
    </row>
    <row r="739" spans="1:19" s="131" customFormat="1" x14ac:dyDescent="0.2">
      <c r="A739" s="184"/>
      <c r="B739" s="122"/>
      <c r="C739" s="185"/>
      <c r="D739" s="122"/>
      <c r="E739" s="123"/>
      <c r="F739" s="123"/>
      <c r="G739" s="123"/>
      <c r="H739" s="123"/>
      <c r="I739" s="123"/>
      <c r="J739" s="123"/>
      <c r="K739" s="123"/>
      <c r="L739" s="123"/>
      <c r="M739" s="125"/>
      <c r="N739" s="125"/>
      <c r="O739" s="125"/>
      <c r="P739" s="125"/>
      <c r="Q739" s="125"/>
      <c r="R739" s="125"/>
      <c r="S739" s="122"/>
    </row>
    <row r="740" spans="1:19" s="131" customFormat="1" x14ac:dyDescent="0.2">
      <c r="A740" s="184"/>
      <c r="B740" s="122"/>
      <c r="C740" s="185"/>
      <c r="D740" s="122"/>
      <c r="E740" s="123"/>
      <c r="F740" s="123"/>
      <c r="G740" s="123"/>
      <c r="H740" s="123"/>
      <c r="I740" s="123"/>
      <c r="J740" s="123"/>
      <c r="K740" s="123"/>
      <c r="L740" s="123"/>
      <c r="M740" s="125"/>
      <c r="N740" s="125"/>
      <c r="O740" s="125"/>
      <c r="P740" s="125"/>
      <c r="Q740" s="125"/>
      <c r="R740" s="125"/>
      <c r="S740" s="122"/>
    </row>
    <row r="741" spans="1:19" s="131" customFormat="1" x14ac:dyDescent="0.2">
      <c r="A741" s="184"/>
      <c r="B741" s="122"/>
      <c r="C741" s="185"/>
      <c r="D741" s="122"/>
      <c r="E741" s="123"/>
      <c r="F741" s="123"/>
      <c r="G741" s="123"/>
      <c r="H741" s="123"/>
      <c r="I741" s="123"/>
      <c r="J741" s="123"/>
      <c r="K741" s="123"/>
      <c r="L741" s="123"/>
      <c r="M741" s="125"/>
      <c r="N741" s="125"/>
      <c r="O741" s="125"/>
      <c r="P741" s="125"/>
      <c r="Q741" s="125"/>
      <c r="R741" s="125"/>
      <c r="S741" s="122"/>
    </row>
    <row r="742" spans="1:19" s="131" customFormat="1" x14ac:dyDescent="0.2">
      <c r="A742" s="184"/>
      <c r="B742" s="122"/>
      <c r="C742" s="185"/>
      <c r="D742" s="122"/>
      <c r="E742" s="123"/>
      <c r="F742" s="123"/>
      <c r="G742" s="123"/>
      <c r="H742" s="123"/>
      <c r="I742" s="123"/>
      <c r="J742" s="123"/>
      <c r="K742" s="123"/>
      <c r="L742" s="123"/>
      <c r="M742" s="125"/>
      <c r="N742" s="125"/>
      <c r="O742" s="125"/>
      <c r="P742" s="125"/>
      <c r="Q742" s="125"/>
      <c r="R742" s="125"/>
      <c r="S742" s="122"/>
    </row>
    <row r="743" spans="1:19" s="131" customFormat="1" x14ac:dyDescent="0.2">
      <c r="A743" s="184"/>
      <c r="B743" s="122"/>
      <c r="C743" s="185"/>
      <c r="D743" s="122"/>
      <c r="E743" s="123"/>
      <c r="F743" s="123"/>
      <c r="G743" s="123"/>
      <c r="H743" s="123"/>
      <c r="I743" s="123"/>
      <c r="J743" s="123"/>
      <c r="K743" s="123"/>
      <c r="L743" s="123"/>
      <c r="M743" s="125"/>
      <c r="N743" s="125"/>
      <c r="O743" s="125"/>
      <c r="P743" s="125"/>
      <c r="Q743" s="125"/>
      <c r="R743" s="125"/>
      <c r="S743" s="122"/>
    </row>
    <row r="744" spans="1:19" s="131" customFormat="1" x14ac:dyDescent="0.2">
      <c r="A744" s="184"/>
      <c r="B744" s="122"/>
      <c r="C744" s="185"/>
      <c r="D744" s="122"/>
      <c r="E744" s="123"/>
      <c r="F744" s="123"/>
      <c r="G744" s="123"/>
      <c r="H744" s="123"/>
      <c r="I744" s="123"/>
      <c r="J744" s="123"/>
      <c r="K744" s="123"/>
      <c r="L744" s="123"/>
      <c r="M744" s="125"/>
      <c r="N744" s="125"/>
      <c r="O744" s="125"/>
      <c r="P744" s="125"/>
      <c r="Q744" s="125"/>
      <c r="R744" s="125"/>
      <c r="S744" s="122"/>
    </row>
    <row r="745" spans="1:19" s="131" customFormat="1" x14ac:dyDescent="0.2">
      <c r="A745" s="184"/>
      <c r="B745" s="122"/>
      <c r="C745" s="185"/>
      <c r="D745" s="122"/>
      <c r="E745" s="123"/>
      <c r="F745" s="123"/>
      <c r="G745" s="123"/>
      <c r="H745" s="123"/>
      <c r="I745" s="123"/>
      <c r="J745" s="123"/>
      <c r="K745" s="123"/>
      <c r="L745" s="123"/>
      <c r="M745" s="125"/>
      <c r="N745" s="125"/>
      <c r="O745" s="125"/>
      <c r="P745" s="125"/>
      <c r="Q745" s="125"/>
      <c r="R745" s="125"/>
      <c r="S745" s="122"/>
    </row>
    <row r="746" spans="1:19" s="131" customFormat="1" x14ac:dyDescent="0.2">
      <c r="A746" s="184"/>
      <c r="B746" s="122"/>
      <c r="C746" s="185"/>
      <c r="D746" s="122"/>
      <c r="E746" s="123"/>
      <c r="F746" s="123"/>
      <c r="G746" s="123"/>
      <c r="H746" s="123"/>
      <c r="I746" s="123"/>
      <c r="J746" s="123"/>
      <c r="K746" s="123"/>
      <c r="L746" s="123"/>
      <c r="M746" s="125"/>
      <c r="N746" s="125"/>
      <c r="O746" s="125"/>
      <c r="P746" s="125"/>
      <c r="Q746" s="125"/>
      <c r="R746" s="125"/>
      <c r="S746" s="122"/>
    </row>
    <row r="747" spans="1:19" s="131" customFormat="1" x14ac:dyDescent="0.2">
      <c r="A747" s="184"/>
      <c r="B747" s="122"/>
      <c r="C747" s="185"/>
      <c r="D747" s="122"/>
      <c r="E747" s="123"/>
      <c r="F747" s="123"/>
      <c r="G747" s="123"/>
      <c r="H747" s="123"/>
      <c r="I747" s="123"/>
      <c r="J747" s="123"/>
      <c r="K747" s="123"/>
      <c r="L747" s="123"/>
      <c r="M747" s="125"/>
      <c r="N747" s="125"/>
      <c r="O747" s="125"/>
      <c r="P747" s="125"/>
      <c r="Q747" s="125"/>
      <c r="R747" s="125"/>
      <c r="S747" s="122"/>
    </row>
    <row r="748" spans="1:19" s="131" customFormat="1" x14ac:dyDescent="0.2">
      <c r="A748" s="184"/>
      <c r="B748" s="122"/>
      <c r="C748" s="185"/>
      <c r="D748" s="122"/>
      <c r="E748" s="123"/>
      <c r="F748" s="123"/>
      <c r="G748" s="123"/>
      <c r="H748" s="123"/>
      <c r="I748" s="123"/>
      <c r="J748" s="123"/>
      <c r="K748" s="123"/>
      <c r="L748" s="123"/>
      <c r="M748" s="125"/>
      <c r="N748" s="125"/>
      <c r="O748" s="125"/>
      <c r="P748" s="125"/>
      <c r="Q748" s="125"/>
      <c r="R748" s="125"/>
      <c r="S748" s="122"/>
    </row>
    <row r="749" spans="1:19" s="131" customFormat="1" x14ac:dyDescent="0.2">
      <c r="A749" s="184"/>
      <c r="B749" s="122"/>
      <c r="C749" s="185"/>
      <c r="D749" s="122"/>
      <c r="E749" s="123"/>
      <c r="F749" s="123"/>
      <c r="G749" s="123"/>
      <c r="H749" s="123"/>
      <c r="I749" s="123"/>
      <c r="J749" s="123"/>
      <c r="K749" s="123"/>
      <c r="L749" s="123"/>
      <c r="M749" s="125"/>
      <c r="N749" s="125"/>
      <c r="O749" s="125"/>
      <c r="P749" s="125"/>
      <c r="Q749" s="125"/>
      <c r="R749" s="125"/>
      <c r="S749" s="122"/>
    </row>
    <row r="750" spans="1:19" s="131" customFormat="1" x14ac:dyDescent="0.2">
      <c r="A750" s="184"/>
      <c r="B750" s="122"/>
      <c r="C750" s="185"/>
      <c r="D750" s="122"/>
      <c r="E750" s="123"/>
      <c r="F750" s="123"/>
      <c r="G750" s="123"/>
      <c r="H750" s="123"/>
      <c r="I750" s="123"/>
      <c r="J750" s="123"/>
      <c r="K750" s="123"/>
      <c r="L750" s="123"/>
      <c r="M750" s="125"/>
      <c r="N750" s="125"/>
      <c r="O750" s="125"/>
      <c r="P750" s="125"/>
      <c r="Q750" s="125"/>
      <c r="R750" s="125"/>
      <c r="S750" s="122"/>
    </row>
    <row r="751" spans="1:19" s="131" customFormat="1" x14ac:dyDescent="0.2">
      <c r="A751" s="184"/>
      <c r="B751" s="122"/>
      <c r="C751" s="185"/>
      <c r="D751" s="122"/>
      <c r="E751" s="123"/>
      <c r="F751" s="123"/>
      <c r="G751" s="123"/>
      <c r="H751" s="123"/>
      <c r="I751" s="123"/>
      <c r="J751" s="123"/>
      <c r="K751" s="123"/>
      <c r="L751" s="123"/>
      <c r="M751" s="125"/>
      <c r="N751" s="125"/>
      <c r="O751" s="125"/>
      <c r="P751" s="125"/>
      <c r="Q751" s="125"/>
      <c r="R751" s="125"/>
      <c r="S751" s="122"/>
    </row>
    <row r="752" spans="1:19" s="131" customFormat="1" x14ac:dyDescent="0.2">
      <c r="A752" s="184"/>
      <c r="B752" s="122"/>
      <c r="C752" s="185"/>
      <c r="D752" s="122"/>
      <c r="E752" s="123"/>
      <c r="F752" s="123"/>
      <c r="G752" s="123"/>
      <c r="H752" s="123"/>
      <c r="I752" s="123"/>
      <c r="J752" s="123"/>
      <c r="K752" s="123"/>
      <c r="L752" s="123"/>
      <c r="M752" s="125"/>
      <c r="N752" s="125"/>
      <c r="O752" s="125"/>
      <c r="P752" s="125"/>
      <c r="Q752" s="125"/>
      <c r="R752" s="125"/>
      <c r="S752" s="122"/>
    </row>
    <row r="753" spans="1:19" s="131" customFormat="1" x14ac:dyDescent="0.2">
      <c r="A753" s="184"/>
      <c r="B753" s="122"/>
      <c r="C753" s="185"/>
      <c r="D753" s="122"/>
      <c r="E753" s="123"/>
      <c r="F753" s="123"/>
      <c r="G753" s="123"/>
      <c r="H753" s="123"/>
      <c r="I753" s="123"/>
      <c r="J753" s="123"/>
      <c r="K753" s="123"/>
      <c r="L753" s="123"/>
      <c r="M753" s="125"/>
      <c r="N753" s="125"/>
      <c r="O753" s="125"/>
      <c r="P753" s="125"/>
      <c r="Q753" s="125"/>
      <c r="R753" s="125"/>
      <c r="S753" s="122"/>
    </row>
    <row r="754" spans="1:19" s="131" customFormat="1" x14ac:dyDescent="0.2">
      <c r="A754" s="184"/>
      <c r="B754" s="122"/>
      <c r="C754" s="185"/>
      <c r="D754" s="122"/>
      <c r="E754" s="123"/>
      <c r="F754" s="123"/>
      <c r="G754" s="123"/>
      <c r="H754" s="123"/>
      <c r="I754" s="123"/>
      <c r="J754" s="123"/>
      <c r="K754" s="123"/>
      <c r="L754" s="123"/>
      <c r="M754" s="125"/>
      <c r="N754" s="125"/>
      <c r="O754" s="125"/>
      <c r="P754" s="125"/>
      <c r="Q754" s="125"/>
      <c r="R754" s="125"/>
      <c r="S754" s="122"/>
    </row>
    <row r="755" spans="1:19" s="131" customFormat="1" x14ac:dyDescent="0.2">
      <c r="A755" s="184"/>
      <c r="B755" s="122"/>
      <c r="C755" s="185"/>
      <c r="D755" s="122"/>
      <c r="E755" s="123"/>
      <c r="F755" s="123"/>
      <c r="G755" s="123"/>
      <c r="H755" s="123"/>
      <c r="I755" s="123"/>
      <c r="J755" s="123"/>
      <c r="K755" s="123"/>
      <c r="L755" s="123"/>
      <c r="M755" s="125"/>
      <c r="N755" s="125"/>
      <c r="O755" s="125"/>
      <c r="P755" s="125"/>
      <c r="Q755" s="125"/>
      <c r="R755" s="125"/>
      <c r="S755" s="122"/>
    </row>
    <row r="756" spans="1:19" s="131" customFormat="1" x14ac:dyDescent="0.2">
      <c r="A756" s="184"/>
      <c r="B756" s="122"/>
      <c r="C756" s="185"/>
      <c r="D756" s="122"/>
      <c r="E756" s="123"/>
      <c r="F756" s="123"/>
      <c r="G756" s="123"/>
      <c r="H756" s="123"/>
      <c r="I756" s="123"/>
      <c r="J756" s="123"/>
      <c r="K756" s="123"/>
      <c r="L756" s="123"/>
      <c r="M756" s="125"/>
      <c r="N756" s="125"/>
      <c r="O756" s="125"/>
      <c r="P756" s="125"/>
      <c r="Q756" s="125"/>
      <c r="R756" s="125"/>
      <c r="S756" s="122"/>
    </row>
    <row r="757" spans="1:19" s="131" customFormat="1" x14ac:dyDescent="0.2">
      <c r="A757" s="184"/>
      <c r="B757" s="122"/>
      <c r="C757" s="185"/>
      <c r="D757" s="122"/>
      <c r="E757" s="123"/>
      <c r="F757" s="123"/>
      <c r="G757" s="123"/>
      <c r="H757" s="123"/>
      <c r="I757" s="123"/>
      <c r="J757" s="123"/>
      <c r="K757" s="123"/>
      <c r="L757" s="123"/>
      <c r="M757" s="125"/>
      <c r="N757" s="125"/>
      <c r="O757" s="125"/>
      <c r="P757" s="125"/>
      <c r="Q757" s="125"/>
      <c r="R757" s="125"/>
      <c r="S757" s="122"/>
    </row>
    <row r="758" spans="1:19" s="131" customFormat="1" x14ac:dyDescent="0.2">
      <c r="A758" s="184"/>
      <c r="B758" s="122"/>
      <c r="C758" s="185"/>
      <c r="D758" s="122"/>
      <c r="E758" s="123"/>
      <c r="F758" s="123"/>
      <c r="G758" s="123"/>
      <c r="H758" s="123"/>
      <c r="I758" s="123"/>
      <c r="J758" s="123"/>
      <c r="K758" s="123"/>
      <c r="L758" s="123"/>
      <c r="M758" s="125"/>
      <c r="N758" s="125"/>
      <c r="O758" s="125"/>
      <c r="P758" s="125"/>
      <c r="Q758" s="125"/>
      <c r="R758" s="125"/>
      <c r="S758" s="122"/>
    </row>
    <row r="759" spans="1:19" s="131" customFormat="1" x14ac:dyDescent="0.2">
      <c r="A759" s="184"/>
      <c r="B759" s="122"/>
      <c r="C759" s="185"/>
      <c r="D759" s="122"/>
      <c r="E759" s="123"/>
      <c r="F759" s="123"/>
      <c r="G759" s="123"/>
      <c r="H759" s="123"/>
      <c r="I759" s="123"/>
      <c r="J759" s="123"/>
      <c r="K759" s="123"/>
      <c r="L759" s="123"/>
      <c r="M759" s="125"/>
      <c r="N759" s="125"/>
      <c r="O759" s="125"/>
      <c r="P759" s="125"/>
      <c r="Q759" s="125"/>
      <c r="R759" s="125"/>
      <c r="S759" s="122"/>
    </row>
    <row r="760" spans="1:19" s="131" customFormat="1" x14ac:dyDescent="0.2">
      <c r="A760" s="184"/>
      <c r="B760" s="122"/>
      <c r="C760" s="185"/>
      <c r="D760" s="122"/>
      <c r="E760" s="123"/>
      <c r="F760" s="123"/>
      <c r="G760" s="123"/>
      <c r="H760" s="123"/>
      <c r="I760" s="123"/>
      <c r="J760" s="123"/>
      <c r="K760" s="123"/>
      <c r="L760" s="123"/>
      <c r="M760" s="125"/>
      <c r="N760" s="125"/>
      <c r="O760" s="125"/>
      <c r="P760" s="125"/>
      <c r="Q760" s="125"/>
      <c r="R760" s="125"/>
      <c r="S760" s="122"/>
    </row>
    <row r="761" spans="1:19" s="131" customFormat="1" x14ac:dyDescent="0.2">
      <c r="A761" s="184"/>
      <c r="B761" s="122"/>
      <c r="C761" s="185"/>
      <c r="D761" s="122"/>
      <c r="E761" s="123"/>
      <c r="F761" s="123"/>
      <c r="G761" s="123"/>
      <c r="H761" s="123"/>
      <c r="I761" s="123"/>
      <c r="J761" s="123"/>
      <c r="K761" s="123"/>
      <c r="L761" s="123"/>
      <c r="M761" s="125"/>
      <c r="N761" s="125"/>
      <c r="O761" s="125"/>
      <c r="P761" s="125"/>
      <c r="Q761" s="125"/>
      <c r="R761" s="125"/>
      <c r="S761" s="122"/>
    </row>
    <row r="762" spans="1:19" s="131" customFormat="1" x14ac:dyDescent="0.2">
      <c r="A762" s="184"/>
      <c r="B762" s="122"/>
      <c r="C762" s="185"/>
      <c r="D762" s="122"/>
      <c r="E762" s="123"/>
      <c r="F762" s="123"/>
      <c r="G762" s="123"/>
      <c r="H762" s="123"/>
      <c r="I762" s="123"/>
      <c r="J762" s="123"/>
      <c r="K762" s="123"/>
      <c r="L762" s="123"/>
      <c r="M762" s="125"/>
      <c r="N762" s="125"/>
      <c r="O762" s="125"/>
      <c r="P762" s="125"/>
      <c r="Q762" s="125"/>
      <c r="R762" s="125"/>
      <c r="S762" s="122"/>
    </row>
    <row r="763" spans="1:19" s="131" customFormat="1" x14ac:dyDescent="0.2">
      <c r="A763" s="184"/>
      <c r="B763" s="122"/>
      <c r="C763" s="185"/>
      <c r="D763" s="122"/>
      <c r="E763" s="123"/>
      <c r="F763" s="123"/>
      <c r="G763" s="123"/>
      <c r="H763" s="123"/>
      <c r="I763" s="123"/>
      <c r="J763" s="123"/>
      <c r="K763" s="123"/>
      <c r="L763" s="123"/>
      <c r="M763" s="125"/>
      <c r="N763" s="125"/>
      <c r="O763" s="125"/>
      <c r="P763" s="125"/>
      <c r="Q763" s="125"/>
      <c r="R763" s="125"/>
      <c r="S763" s="122"/>
    </row>
    <row r="764" spans="1:19" s="131" customFormat="1" x14ac:dyDescent="0.2">
      <c r="A764" s="184"/>
      <c r="B764" s="122"/>
      <c r="C764" s="185"/>
      <c r="D764" s="122"/>
      <c r="E764" s="123"/>
      <c r="F764" s="123"/>
      <c r="G764" s="123"/>
      <c r="H764" s="123"/>
      <c r="I764" s="123"/>
      <c r="J764" s="123"/>
      <c r="K764" s="123"/>
      <c r="L764" s="123"/>
      <c r="M764" s="125"/>
      <c r="N764" s="125"/>
      <c r="O764" s="125"/>
      <c r="P764" s="125"/>
      <c r="Q764" s="125"/>
      <c r="R764" s="125"/>
      <c r="S764" s="122"/>
    </row>
    <row r="765" spans="1:19" s="131" customFormat="1" x14ac:dyDescent="0.2">
      <c r="A765" s="184"/>
      <c r="B765" s="122"/>
      <c r="C765" s="185"/>
      <c r="D765" s="122"/>
      <c r="E765" s="123"/>
      <c r="F765" s="123"/>
      <c r="G765" s="123"/>
      <c r="H765" s="123"/>
      <c r="I765" s="123"/>
      <c r="J765" s="123"/>
      <c r="K765" s="123"/>
      <c r="L765" s="123"/>
      <c r="M765" s="125"/>
      <c r="N765" s="125"/>
      <c r="O765" s="125"/>
      <c r="P765" s="125"/>
      <c r="Q765" s="125"/>
      <c r="R765" s="125"/>
      <c r="S765" s="122"/>
    </row>
    <row r="766" spans="1:19" s="131" customFormat="1" x14ac:dyDescent="0.2">
      <c r="A766" s="184"/>
      <c r="B766" s="122"/>
      <c r="C766" s="185"/>
      <c r="D766" s="122"/>
      <c r="E766" s="123"/>
      <c r="F766" s="123"/>
      <c r="G766" s="123"/>
      <c r="H766" s="123"/>
      <c r="I766" s="123"/>
      <c r="J766" s="123"/>
      <c r="K766" s="123"/>
      <c r="L766" s="123"/>
      <c r="M766" s="125"/>
      <c r="N766" s="125"/>
      <c r="O766" s="125"/>
      <c r="P766" s="125"/>
      <c r="Q766" s="125"/>
      <c r="R766" s="125"/>
      <c r="S766" s="122"/>
    </row>
    <row r="767" spans="1:19" s="131" customFormat="1" x14ac:dyDescent="0.2">
      <c r="A767" s="184"/>
      <c r="B767" s="122"/>
      <c r="C767" s="185"/>
      <c r="D767" s="122"/>
      <c r="E767" s="123"/>
      <c r="F767" s="123"/>
      <c r="G767" s="123"/>
      <c r="H767" s="123"/>
      <c r="I767" s="123"/>
      <c r="J767" s="123"/>
      <c r="K767" s="123"/>
      <c r="L767" s="123"/>
      <c r="M767" s="125"/>
      <c r="N767" s="125"/>
      <c r="O767" s="125"/>
      <c r="P767" s="125"/>
      <c r="Q767" s="125"/>
      <c r="R767" s="125"/>
      <c r="S767" s="122"/>
    </row>
    <row r="768" spans="1:19" s="131" customFormat="1" x14ac:dyDescent="0.2">
      <c r="A768" s="184"/>
      <c r="B768" s="122"/>
      <c r="C768" s="185"/>
      <c r="D768" s="122"/>
      <c r="E768" s="123"/>
      <c r="F768" s="123"/>
      <c r="G768" s="123"/>
      <c r="H768" s="123"/>
      <c r="I768" s="123"/>
      <c r="J768" s="123"/>
      <c r="K768" s="123"/>
      <c r="L768" s="123"/>
      <c r="M768" s="125"/>
      <c r="N768" s="125"/>
      <c r="O768" s="125"/>
      <c r="P768" s="125"/>
      <c r="Q768" s="125"/>
      <c r="R768" s="125"/>
      <c r="S768" s="122"/>
    </row>
    <row r="769" spans="1:19" s="131" customFormat="1" x14ac:dyDescent="0.2">
      <c r="A769" s="184"/>
      <c r="B769" s="122"/>
      <c r="C769" s="185"/>
      <c r="D769" s="122"/>
      <c r="E769" s="123"/>
      <c r="F769" s="123"/>
      <c r="G769" s="123"/>
      <c r="H769" s="123"/>
      <c r="I769" s="123"/>
      <c r="J769" s="123"/>
      <c r="K769" s="123"/>
      <c r="L769" s="123"/>
      <c r="M769" s="125"/>
      <c r="N769" s="125"/>
      <c r="O769" s="125"/>
      <c r="P769" s="125"/>
      <c r="Q769" s="125"/>
      <c r="R769" s="125"/>
      <c r="S769" s="122"/>
    </row>
    <row r="770" spans="1:19" s="131" customFormat="1" x14ac:dyDescent="0.2">
      <c r="A770" s="184"/>
      <c r="B770" s="122"/>
      <c r="C770" s="185"/>
      <c r="D770" s="122"/>
      <c r="E770" s="123"/>
      <c r="F770" s="123"/>
      <c r="G770" s="123"/>
      <c r="H770" s="123"/>
      <c r="I770" s="123"/>
      <c r="J770" s="123"/>
      <c r="K770" s="123"/>
      <c r="L770" s="123"/>
      <c r="M770" s="125"/>
      <c r="N770" s="125"/>
      <c r="O770" s="125"/>
      <c r="P770" s="125"/>
      <c r="Q770" s="125"/>
      <c r="R770" s="125"/>
      <c r="S770" s="122"/>
    </row>
    <row r="771" spans="1:19" s="131" customFormat="1" x14ac:dyDescent="0.2">
      <c r="A771" s="184"/>
      <c r="B771" s="122"/>
      <c r="C771" s="185"/>
      <c r="D771" s="122"/>
      <c r="E771" s="123"/>
      <c r="F771" s="123"/>
      <c r="G771" s="123"/>
      <c r="H771" s="123"/>
      <c r="I771" s="123"/>
      <c r="J771" s="123"/>
      <c r="K771" s="123"/>
      <c r="L771" s="123"/>
      <c r="M771" s="125"/>
      <c r="N771" s="125"/>
      <c r="O771" s="125"/>
      <c r="P771" s="125"/>
      <c r="Q771" s="125"/>
      <c r="R771" s="125"/>
      <c r="S771" s="122"/>
    </row>
    <row r="772" spans="1:19" s="131" customFormat="1" x14ac:dyDescent="0.2">
      <c r="A772" s="184"/>
      <c r="B772" s="122"/>
      <c r="C772" s="185"/>
      <c r="D772" s="122"/>
      <c r="E772" s="123"/>
      <c r="F772" s="123"/>
      <c r="G772" s="123"/>
      <c r="H772" s="123"/>
      <c r="I772" s="123"/>
      <c r="J772" s="123"/>
      <c r="K772" s="123"/>
      <c r="L772" s="123"/>
      <c r="M772" s="125"/>
      <c r="N772" s="125"/>
      <c r="O772" s="125"/>
      <c r="P772" s="125"/>
      <c r="Q772" s="125"/>
      <c r="R772" s="125"/>
      <c r="S772" s="122"/>
    </row>
    <row r="773" spans="1:19" s="131" customFormat="1" x14ac:dyDescent="0.2">
      <c r="A773" s="184"/>
      <c r="B773" s="122"/>
      <c r="C773" s="185"/>
      <c r="D773" s="122"/>
      <c r="E773" s="123"/>
      <c r="F773" s="123"/>
      <c r="G773" s="123"/>
      <c r="H773" s="123"/>
      <c r="I773" s="123"/>
      <c r="J773" s="123"/>
      <c r="K773" s="123"/>
      <c r="L773" s="123"/>
      <c r="M773" s="125"/>
      <c r="N773" s="125"/>
      <c r="O773" s="125"/>
      <c r="P773" s="125"/>
      <c r="Q773" s="125"/>
      <c r="R773" s="125"/>
      <c r="S773" s="122"/>
    </row>
    <row r="774" spans="1:19" s="131" customFormat="1" x14ac:dyDescent="0.2">
      <c r="A774" s="184"/>
      <c r="B774" s="122"/>
      <c r="C774" s="185"/>
      <c r="D774" s="122"/>
      <c r="E774" s="123"/>
      <c r="F774" s="123"/>
      <c r="G774" s="123"/>
      <c r="H774" s="123"/>
      <c r="I774" s="123"/>
      <c r="J774" s="123"/>
      <c r="K774" s="123"/>
      <c r="L774" s="123"/>
      <c r="M774" s="125"/>
      <c r="N774" s="125"/>
      <c r="O774" s="125"/>
      <c r="P774" s="125"/>
      <c r="Q774" s="125"/>
      <c r="R774" s="125"/>
      <c r="S774" s="122"/>
    </row>
    <row r="775" spans="1:19" s="131" customFormat="1" x14ac:dyDescent="0.2">
      <c r="A775" s="184"/>
      <c r="B775" s="122"/>
      <c r="C775" s="185"/>
      <c r="D775" s="122"/>
      <c r="E775" s="123"/>
      <c r="F775" s="123"/>
      <c r="G775" s="123"/>
      <c r="H775" s="123"/>
      <c r="I775" s="123"/>
      <c r="J775" s="123"/>
      <c r="K775" s="123"/>
      <c r="L775" s="123"/>
      <c r="M775" s="125"/>
      <c r="N775" s="125"/>
      <c r="O775" s="125"/>
      <c r="P775" s="125"/>
      <c r="Q775" s="125"/>
      <c r="R775" s="125"/>
      <c r="S775" s="122"/>
    </row>
    <row r="776" spans="1:19" s="131" customFormat="1" x14ac:dyDescent="0.2">
      <c r="A776" s="184"/>
      <c r="B776" s="122"/>
      <c r="C776" s="185"/>
      <c r="D776" s="122"/>
      <c r="E776" s="123"/>
      <c r="F776" s="123"/>
      <c r="G776" s="123"/>
      <c r="H776" s="123"/>
      <c r="I776" s="123"/>
      <c r="J776" s="123"/>
      <c r="K776" s="123"/>
      <c r="L776" s="123"/>
      <c r="M776" s="125"/>
      <c r="N776" s="125"/>
      <c r="O776" s="125"/>
      <c r="P776" s="125"/>
      <c r="Q776" s="125"/>
      <c r="R776" s="125"/>
      <c r="S776" s="122"/>
    </row>
    <row r="777" spans="1:19" s="131" customFormat="1" x14ac:dyDescent="0.2">
      <c r="A777" s="184"/>
      <c r="B777" s="122"/>
      <c r="C777" s="185"/>
      <c r="D777" s="122"/>
      <c r="E777" s="123"/>
      <c r="F777" s="123"/>
      <c r="G777" s="123"/>
      <c r="H777" s="123"/>
      <c r="I777" s="123"/>
      <c r="J777" s="123"/>
      <c r="K777" s="123"/>
      <c r="L777" s="123"/>
      <c r="M777" s="125"/>
      <c r="N777" s="125"/>
      <c r="O777" s="125"/>
      <c r="P777" s="125"/>
      <c r="Q777" s="125"/>
      <c r="R777" s="125"/>
      <c r="S777" s="122"/>
    </row>
    <row r="778" spans="1:19" s="131" customFormat="1" x14ac:dyDescent="0.2">
      <c r="A778" s="184"/>
      <c r="B778" s="122"/>
      <c r="C778" s="185"/>
      <c r="D778" s="122"/>
      <c r="E778" s="123"/>
      <c r="F778" s="123"/>
      <c r="G778" s="123"/>
      <c r="H778" s="123"/>
      <c r="I778" s="123"/>
      <c r="J778" s="123"/>
      <c r="K778" s="123"/>
      <c r="L778" s="123"/>
      <c r="M778" s="125"/>
      <c r="N778" s="125"/>
      <c r="O778" s="125"/>
      <c r="P778" s="125"/>
      <c r="Q778" s="125"/>
      <c r="R778" s="125"/>
      <c r="S778" s="122"/>
    </row>
    <row r="779" spans="1:19" s="131" customFormat="1" x14ac:dyDescent="0.2">
      <c r="A779" s="184"/>
      <c r="B779" s="122"/>
      <c r="C779" s="185"/>
      <c r="D779" s="122"/>
      <c r="E779" s="123"/>
      <c r="F779" s="123"/>
      <c r="G779" s="123"/>
      <c r="H779" s="123"/>
      <c r="I779" s="123"/>
      <c r="J779" s="123"/>
      <c r="K779" s="123"/>
      <c r="L779" s="123"/>
      <c r="M779" s="125"/>
      <c r="N779" s="125"/>
      <c r="O779" s="125"/>
      <c r="P779" s="125"/>
      <c r="Q779" s="125"/>
      <c r="R779" s="125"/>
      <c r="S779" s="122"/>
    </row>
    <row r="780" spans="1:19" s="131" customFormat="1" x14ac:dyDescent="0.2">
      <c r="A780" s="184"/>
      <c r="B780" s="122"/>
      <c r="C780" s="185"/>
      <c r="D780" s="122"/>
      <c r="E780" s="123"/>
      <c r="F780" s="123"/>
      <c r="G780" s="123"/>
      <c r="H780" s="123"/>
      <c r="I780" s="123"/>
      <c r="J780" s="123"/>
      <c r="K780" s="123"/>
      <c r="L780" s="123"/>
      <c r="M780" s="125"/>
      <c r="N780" s="125"/>
      <c r="O780" s="125"/>
      <c r="P780" s="125"/>
      <c r="Q780" s="125"/>
      <c r="R780" s="125"/>
      <c r="S780" s="122"/>
    </row>
    <row r="781" spans="1:19" s="131" customFormat="1" x14ac:dyDescent="0.2">
      <c r="A781" s="184"/>
      <c r="B781" s="122"/>
      <c r="C781" s="185"/>
      <c r="D781" s="122"/>
      <c r="E781" s="123"/>
      <c r="F781" s="123"/>
      <c r="G781" s="123"/>
      <c r="H781" s="123"/>
      <c r="I781" s="123"/>
      <c r="J781" s="123"/>
      <c r="K781" s="123"/>
      <c r="L781" s="123"/>
      <c r="M781" s="125"/>
      <c r="N781" s="125"/>
      <c r="O781" s="125"/>
      <c r="P781" s="125"/>
      <c r="Q781" s="125"/>
      <c r="R781" s="125"/>
      <c r="S781" s="122"/>
    </row>
    <row r="782" spans="1:19" s="131" customFormat="1" x14ac:dyDescent="0.2">
      <c r="A782" s="184"/>
      <c r="B782" s="122"/>
      <c r="C782" s="185"/>
      <c r="D782" s="122"/>
      <c r="E782" s="123"/>
      <c r="F782" s="123"/>
      <c r="G782" s="123"/>
      <c r="H782" s="123"/>
      <c r="I782" s="123"/>
      <c r="J782" s="123"/>
      <c r="K782" s="123"/>
      <c r="L782" s="123"/>
      <c r="M782" s="125"/>
      <c r="N782" s="125"/>
      <c r="O782" s="125"/>
      <c r="P782" s="125"/>
      <c r="Q782" s="125"/>
      <c r="R782" s="125"/>
      <c r="S782" s="122"/>
    </row>
    <row r="783" spans="1:19" s="131" customFormat="1" x14ac:dyDescent="0.2">
      <c r="A783" s="184"/>
      <c r="B783" s="122"/>
      <c r="C783" s="185"/>
      <c r="D783" s="122"/>
      <c r="E783" s="123"/>
      <c r="F783" s="123"/>
      <c r="G783" s="123"/>
      <c r="H783" s="123"/>
      <c r="I783" s="123"/>
      <c r="J783" s="123"/>
      <c r="K783" s="123"/>
      <c r="L783" s="123"/>
      <c r="M783" s="125"/>
      <c r="N783" s="125"/>
      <c r="O783" s="125"/>
      <c r="P783" s="125"/>
      <c r="Q783" s="125"/>
      <c r="R783" s="125"/>
      <c r="S783" s="122"/>
    </row>
    <row r="784" spans="1:19" s="131" customFormat="1" x14ac:dyDescent="0.2">
      <c r="A784" s="184"/>
      <c r="B784" s="122"/>
      <c r="C784" s="185"/>
      <c r="D784" s="122"/>
      <c r="E784" s="123"/>
      <c r="F784" s="123"/>
      <c r="G784" s="123"/>
      <c r="H784" s="123"/>
      <c r="I784" s="123"/>
      <c r="J784" s="123"/>
      <c r="K784" s="123"/>
      <c r="L784" s="123"/>
      <c r="M784" s="125"/>
      <c r="N784" s="125"/>
      <c r="O784" s="125"/>
      <c r="P784" s="125"/>
      <c r="Q784" s="125"/>
      <c r="R784" s="125"/>
      <c r="S784" s="122"/>
    </row>
    <row r="785" spans="1:19" s="131" customFormat="1" x14ac:dyDescent="0.2">
      <c r="A785" s="184"/>
      <c r="B785" s="122"/>
      <c r="C785" s="185"/>
      <c r="D785" s="122"/>
      <c r="E785" s="123"/>
      <c r="F785" s="123"/>
      <c r="G785" s="123"/>
      <c r="H785" s="123"/>
      <c r="I785" s="123"/>
      <c r="J785" s="123"/>
      <c r="K785" s="123"/>
      <c r="L785" s="123"/>
      <c r="M785" s="125"/>
      <c r="N785" s="125"/>
      <c r="O785" s="125"/>
      <c r="P785" s="125"/>
      <c r="Q785" s="125"/>
      <c r="R785" s="125"/>
      <c r="S785" s="122"/>
    </row>
    <row r="786" spans="1:19" s="131" customFormat="1" x14ac:dyDescent="0.2">
      <c r="A786" s="184"/>
      <c r="B786" s="122"/>
      <c r="C786" s="185"/>
      <c r="D786" s="122"/>
      <c r="E786" s="123"/>
      <c r="F786" s="123"/>
      <c r="G786" s="123"/>
      <c r="H786" s="123"/>
      <c r="I786" s="123"/>
      <c r="J786" s="123"/>
      <c r="K786" s="123"/>
      <c r="L786" s="123"/>
      <c r="M786" s="125"/>
      <c r="N786" s="125"/>
      <c r="O786" s="125"/>
      <c r="P786" s="125"/>
      <c r="Q786" s="125"/>
      <c r="R786" s="125"/>
      <c r="S786" s="122"/>
    </row>
    <row r="787" spans="1:19" s="131" customFormat="1" x14ac:dyDescent="0.2">
      <c r="A787" s="184"/>
      <c r="B787" s="122"/>
      <c r="C787" s="185"/>
      <c r="D787" s="122"/>
      <c r="E787" s="123"/>
      <c r="F787" s="123"/>
      <c r="G787" s="123"/>
      <c r="H787" s="123"/>
      <c r="I787" s="123"/>
      <c r="J787" s="123"/>
      <c r="K787" s="123"/>
      <c r="L787" s="123"/>
      <c r="M787" s="125"/>
      <c r="N787" s="125"/>
      <c r="O787" s="125"/>
      <c r="P787" s="125"/>
      <c r="Q787" s="125"/>
      <c r="R787" s="125"/>
      <c r="S787" s="122"/>
    </row>
    <row r="788" spans="1:19" s="131" customFormat="1" x14ac:dyDescent="0.2">
      <c r="A788" s="184"/>
      <c r="B788" s="122"/>
      <c r="C788" s="185"/>
      <c r="D788" s="122"/>
      <c r="E788" s="123"/>
      <c r="F788" s="123"/>
      <c r="G788" s="123"/>
      <c r="H788" s="123"/>
      <c r="I788" s="123"/>
      <c r="J788" s="123"/>
      <c r="K788" s="123"/>
      <c r="L788" s="123"/>
      <c r="M788" s="125"/>
      <c r="N788" s="125"/>
      <c r="O788" s="125"/>
      <c r="P788" s="125"/>
      <c r="Q788" s="125"/>
      <c r="R788" s="125"/>
      <c r="S788" s="122"/>
    </row>
    <row r="789" spans="1:19" s="131" customFormat="1" x14ac:dyDescent="0.2">
      <c r="A789" s="184"/>
      <c r="B789" s="122"/>
      <c r="C789" s="185"/>
      <c r="D789" s="122"/>
      <c r="E789" s="123"/>
      <c r="F789" s="123"/>
      <c r="G789" s="123"/>
      <c r="H789" s="123"/>
      <c r="I789" s="123"/>
      <c r="J789" s="123"/>
      <c r="K789" s="123"/>
      <c r="L789" s="123"/>
      <c r="M789" s="125"/>
      <c r="N789" s="125"/>
      <c r="O789" s="125"/>
      <c r="P789" s="125"/>
      <c r="Q789" s="125"/>
      <c r="R789" s="125"/>
      <c r="S789" s="122"/>
    </row>
    <row r="790" spans="1:19" s="131" customFormat="1" x14ac:dyDescent="0.2">
      <c r="A790" s="184"/>
      <c r="B790" s="122"/>
      <c r="C790" s="185"/>
      <c r="D790" s="122"/>
      <c r="E790" s="123"/>
      <c r="F790" s="123"/>
      <c r="G790" s="123"/>
      <c r="H790" s="123"/>
      <c r="I790" s="123"/>
      <c r="J790" s="123"/>
      <c r="K790" s="123"/>
      <c r="L790" s="123"/>
      <c r="M790" s="125"/>
      <c r="N790" s="125"/>
      <c r="O790" s="125"/>
      <c r="P790" s="125"/>
      <c r="Q790" s="125"/>
      <c r="R790" s="125"/>
      <c r="S790" s="122"/>
    </row>
    <row r="791" spans="1:19" s="131" customFormat="1" x14ac:dyDescent="0.2">
      <c r="A791" s="184"/>
      <c r="B791" s="122"/>
      <c r="C791" s="185"/>
      <c r="D791" s="122"/>
      <c r="E791" s="123"/>
      <c r="F791" s="123"/>
      <c r="G791" s="123"/>
      <c r="H791" s="123"/>
      <c r="I791" s="123"/>
      <c r="J791" s="123"/>
      <c r="K791" s="123"/>
      <c r="L791" s="123"/>
      <c r="M791" s="125"/>
      <c r="N791" s="125"/>
      <c r="O791" s="125"/>
      <c r="P791" s="125"/>
      <c r="Q791" s="125"/>
      <c r="R791" s="125"/>
      <c r="S791" s="122"/>
    </row>
    <row r="792" spans="1:19" s="131" customFormat="1" x14ac:dyDescent="0.2">
      <c r="A792" s="184"/>
      <c r="B792" s="122"/>
      <c r="C792" s="185"/>
      <c r="D792" s="122"/>
      <c r="E792" s="123"/>
      <c r="F792" s="123"/>
      <c r="G792" s="123"/>
      <c r="H792" s="123"/>
      <c r="I792" s="123"/>
      <c r="J792" s="123"/>
      <c r="K792" s="123"/>
      <c r="L792" s="123"/>
      <c r="M792" s="125"/>
      <c r="N792" s="125"/>
      <c r="O792" s="125"/>
      <c r="P792" s="125"/>
      <c r="Q792" s="125"/>
      <c r="R792" s="125"/>
      <c r="S792" s="122"/>
    </row>
    <row r="793" spans="1:19" s="131" customFormat="1" x14ac:dyDescent="0.2">
      <c r="A793" s="184"/>
      <c r="B793" s="122"/>
      <c r="C793" s="185"/>
      <c r="D793" s="122"/>
      <c r="E793" s="123"/>
      <c r="F793" s="123"/>
      <c r="G793" s="123"/>
      <c r="H793" s="123"/>
      <c r="I793" s="123"/>
      <c r="J793" s="123"/>
      <c r="K793" s="123"/>
      <c r="L793" s="123"/>
      <c r="M793" s="125"/>
      <c r="N793" s="125"/>
      <c r="O793" s="125"/>
      <c r="P793" s="125"/>
      <c r="Q793" s="125"/>
      <c r="R793" s="125"/>
      <c r="S793" s="122"/>
    </row>
    <row r="794" spans="1:19" s="131" customFormat="1" x14ac:dyDescent="0.2">
      <c r="A794" s="184"/>
      <c r="B794" s="122"/>
      <c r="C794" s="185"/>
      <c r="D794" s="122"/>
      <c r="E794" s="123"/>
      <c r="F794" s="123"/>
      <c r="G794" s="123"/>
      <c r="H794" s="123"/>
      <c r="I794" s="123"/>
      <c r="J794" s="123"/>
      <c r="K794" s="123"/>
      <c r="L794" s="123"/>
      <c r="M794" s="125"/>
      <c r="N794" s="125"/>
      <c r="O794" s="125"/>
      <c r="P794" s="125"/>
      <c r="Q794" s="125"/>
      <c r="R794" s="125"/>
      <c r="S794" s="122"/>
    </row>
    <row r="795" spans="1:19" s="131" customFormat="1" x14ac:dyDescent="0.2">
      <c r="A795" s="184"/>
      <c r="B795" s="122"/>
      <c r="C795" s="185"/>
      <c r="D795" s="122"/>
      <c r="E795" s="123"/>
      <c r="F795" s="123"/>
      <c r="G795" s="123"/>
      <c r="H795" s="123"/>
      <c r="I795" s="123"/>
      <c r="J795" s="123"/>
      <c r="K795" s="123"/>
      <c r="L795" s="123"/>
      <c r="M795" s="125"/>
      <c r="N795" s="125"/>
      <c r="O795" s="125"/>
      <c r="P795" s="125"/>
      <c r="Q795" s="125"/>
      <c r="R795" s="125"/>
      <c r="S795" s="122"/>
    </row>
    <row r="796" spans="1:19" s="131" customFormat="1" x14ac:dyDescent="0.2">
      <c r="A796" s="184"/>
      <c r="B796" s="122"/>
      <c r="C796" s="185"/>
      <c r="D796" s="122"/>
      <c r="E796" s="123"/>
      <c r="F796" s="123"/>
      <c r="G796" s="123"/>
      <c r="H796" s="123"/>
      <c r="I796" s="123"/>
      <c r="J796" s="123"/>
      <c r="K796" s="123"/>
      <c r="L796" s="123"/>
      <c r="M796" s="125"/>
      <c r="N796" s="125"/>
      <c r="O796" s="125"/>
      <c r="P796" s="125"/>
      <c r="Q796" s="125"/>
      <c r="R796" s="125"/>
      <c r="S796" s="122"/>
    </row>
    <row r="797" spans="1:19" s="131" customFormat="1" x14ac:dyDescent="0.2">
      <c r="A797" s="184"/>
      <c r="B797" s="122"/>
      <c r="C797" s="185"/>
      <c r="D797" s="122"/>
      <c r="E797" s="123"/>
      <c r="F797" s="123"/>
      <c r="G797" s="123"/>
      <c r="H797" s="123"/>
      <c r="I797" s="123"/>
      <c r="J797" s="123"/>
      <c r="K797" s="123"/>
      <c r="L797" s="123"/>
      <c r="M797" s="125"/>
      <c r="N797" s="125"/>
      <c r="O797" s="125"/>
      <c r="P797" s="125"/>
      <c r="Q797" s="125"/>
      <c r="R797" s="125"/>
      <c r="S797" s="122"/>
    </row>
    <row r="798" spans="1:19" s="131" customFormat="1" x14ac:dyDescent="0.2">
      <c r="A798" s="184"/>
      <c r="B798" s="122"/>
      <c r="C798" s="185"/>
      <c r="D798" s="122"/>
      <c r="E798" s="123"/>
      <c r="F798" s="123"/>
      <c r="G798" s="123"/>
      <c r="H798" s="123"/>
      <c r="I798" s="123"/>
      <c r="J798" s="123"/>
      <c r="K798" s="123"/>
      <c r="L798" s="123"/>
      <c r="M798" s="125"/>
      <c r="N798" s="125"/>
      <c r="O798" s="125"/>
      <c r="P798" s="125"/>
      <c r="Q798" s="125"/>
      <c r="R798" s="125"/>
      <c r="S798" s="122"/>
    </row>
    <row r="799" spans="1:19" s="131" customFormat="1" x14ac:dyDescent="0.2">
      <c r="A799" s="184"/>
      <c r="B799" s="122"/>
      <c r="C799" s="185"/>
      <c r="D799" s="122"/>
      <c r="E799" s="123"/>
      <c r="F799" s="123"/>
      <c r="G799" s="123"/>
      <c r="H799" s="123"/>
      <c r="I799" s="123"/>
      <c r="J799" s="123"/>
      <c r="K799" s="123"/>
      <c r="L799" s="123"/>
      <c r="M799" s="125"/>
      <c r="N799" s="125"/>
      <c r="O799" s="125"/>
      <c r="P799" s="125"/>
      <c r="Q799" s="125"/>
      <c r="R799" s="125"/>
      <c r="S799" s="122"/>
    </row>
    <row r="800" spans="1:19" s="131" customFormat="1" x14ac:dyDescent="0.2">
      <c r="A800" s="184"/>
      <c r="B800" s="122"/>
      <c r="C800" s="185"/>
      <c r="D800" s="122"/>
      <c r="E800" s="123"/>
      <c r="F800" s="123"/>
      <c r="G800" s="123"/>
      <c r="H800" s="123"/>
      <c r="I800" s="123"/>
      <c r="J800" s="123"/>
      <c r="K800" s="123"/>
      <c r="L800" s="123"/>
      <c r="M800" s="125"/>
      <c r="N800" s="125"/>
      <c r="O800" s="125"/>
      <c r="P800" s="125"/>
      <c r="Q800" s="125"/>
      <c r="R800" s="125"/>
      <c r="S800" s="122"/>
    </row>
    <row r="801" spans="1:19" s="131" customFormat="1" x14ac:dyDescent="0.2">
      <c r="A801" s="184"/>
      <c r="B801" s="122"/>
      <c r="C801" s="185"/>
      <c r="D801" s="122"/>
      <c r="E801" s="123"/>
      <c r="F801" s="123"/>
      <c r="G801" s="123"/>
      <c r="H801" s="123"/>
      <c r="I801" s="123"/>
      <c r="J801" s="123"/>
      <c r="K801" s="123"/>
      <c r="L801" s="123"/>
      <c r="M801" s="125"/>
      <c r="N801" s="125"/>
      <c r="O801" s="125"/>
      <c r="P801" s="125"/>
      <c r="Q801" s="125"/>
      <c r="R801" s="125"/>
      <c r="S801" s="122"/>
    </row>
    <row r="802" spans="1:19" s="131" customFormat="1" x14ac:dyDescent="0.2">
      <c r="A802" s="184"/>
      <c r="B802" s="122"/>
      <c r="C802" s="185"/>
      <c r="D802" s="122"/>
      <c r="E802" s="123"/>
      <c r="F802" s="123"/>
      <c r="G802" s="123"/>
      <c r="H802" s="123"/>
      <c r="I802" s="123"/>
      <c r="J802" s="123"/>
      <c r="K802" s="123"/>
      <c r="L802" s="123"/>
      <c r="M802" s="125"/>
      <c r="N802" s="125"/>
      <c r="O802" s="125"/>
      <c r="P802" s="125"/>
      <c r="Q802" s="125"/>
      <c r="R802" s="125"/>
      <c r="S802" s="122"/>
    </row>
    <row r="803" spans="1:19" s="131" customFormat="1" x14ac:dyDescent="0.2">
      <c r="A803" s="184"/>
      <c r="B803" s="122"/>
      <c r="C803" s="185"/>
      <c r="D803" s="122"/>
      <c r="E803" s="123"/>
      <c r="F803" s="123"/>
      <c r="G803" s="123"/>
      <c r="H803" s="123"/>
      <c r="I803" s="123"/>
      <c r="J803" s="123"/>
      <c r="K803" s="123"/>
      <c r="L803" s="123"/>
      <c r="M803" s="125"/>
      <c r="N803" s="125"/>
      <c r="O803" s="125"/>
      <c r="P803" s="125"/>
      <c r="Q803" s="125"/>
      <c r="R803" s="125"/>
      <c r="S803" s="122"/>
    </row>
    <row r="804" spans="1:19" s="131" customFormat="1" x14ac:dyDescent="0.2">
      <c r="A804" s="184"/>
      <c r="B804" s="122"/>
      <c r="C804" s="185"/>
      <c r="D804" s="122"/>
      <c r="E804" s="123"/>
      <c r="F804" s="123"/>
      <c r="G804" s="123"/>
      <c r="H804" s="123"/>
      <c r="I804" s="123"/>
      <c r="J804" s="123"/>
      <c r="K804" s="123"/>
      <c r="L804" s="123"/>
      <c r="M804" s="125"/>
      <c r="N804" s="125"/>
      <c r="O804" s="125"/>
      <c r="P804" s="125"/>
      <c r="Q804" s="125"/>
      <c r="R804" s="125"/>
      <c r="S804" s="122"/>
    </row>
    <row r="805" spans="1:19" s="131" customFormat="1" x14ac:dyDescent="0.2">
      <c r="A805" s="184"/>
      <c r="B805" s="122"/>
      <c r="C805" s="185"/>
      <c r="D805" s="122"/>
      <c r="E805" s="123"/>
      <c r="F805" s="123"/>
      <c r="G805" s="123"/>
      <c r="H805" s="123"/>
      <c r="I805" s="123"/>
      <c r="J805" s="123"/>
      <c r="K805" s="123"/>
      <c r="L805" s="123"/>
      <c r="M805" s="125"/>
      <c r="N805" s="125"/>
      <c r="O805" s="125"/>
      <c r="P805" s="125"/>
      <c r="Q805" s="125"/>
      <c r="R805" s="125"/>
      <c r="S805" s="122"/>
    </row>
    <row r="806" spans="1:19" s="131" customFormat="1" x14ac:dyDescent="0.2">
      <c r="A806" s="184"/>
      <c r="B806" s="122"/>
      <c r="C806" s="185"/>
      <c r="D806" s="122"/>
      <c r="E806" s="123"/>
      <c r="F806" s="123"/>
      <c r="G806" s="123"/>
      <c r="H806" s="123"/>
      <c r="I806" s="123"/>
      <c r="J806" s="123"/>
      <c r="K806" s="123"/>
      <c r="L806" s="123"/>
      <c r="M806" s="125"/>
      <c r="N806" s="125"/>
      <c r="O806" s="125"/>
      <c r="P806" s="125"/>
      <c r="Q806" s="125"/>
      <c r="R806" s="125"/>
      <c r="S806" s="122"/>
    </row>
    <row r="807" spans="1:19" s="131" customFormat="1" x14ac:dyDescent="0.2">
      <c r="A807" s="184"/>
      <c r="B807" s="122"/>
      <c r="C807" s="185"/>
      <c r="D807" s="122"/>
      <c r="E807" s="123"/>
      <c r="F807" s="123"/>
      <c r="G807" s="123"/>
      <c r="H807" s="123"/>
      <c r="I807" s="123"/>
      <c r="J807" s="123"/>
      <c r="K807" s="123"/>
      <c r="L807" s="123"/>
      <c r="M807" s="125"/>
      <c r="N807" s="125"/>
      <c r="O807" s="125"/>
      <c r="P807" s="125"/>
      <c r="Q807" s="125"/>
      <c r="R807" s="125"/>
      <c r="S807" s="122"/>
    </row>
    <row r="808" spans="1:19" s="131" customFormat="1" x14ac:dyDescent="0.2">
      <c r="A808" s="184"/>
      <c r="B808" s="122"/>
      <c r="C808" s="185"/>
      <c r="D808" s="122"/>
      <c r="E808" s="123"/>
      <c r="F808" s="123"/>
      <c r="G808" s="123"/>
      <c r="H808" s="123"/>
      <c r="I808" s="123"/>
      <c r="J808" s="123"/>
      <c r="K808" s="123"/>
      <c r="L808" s="123"/>
      <c r="M808" s="125"/>
      <c r="N808" s="125"/>
      <c r="O808" s="125"/>
      <c r="P808" s="125"/>
      <c r="Q808" s="125"/>
      <c r="R808" s="125"/>
      <c r="S808" s="122"/>
    </row>
    <row r="809" spans="1:19" s="131" customFormat="1" x14ac:dyDescent="0.2">
      <c r="A809" s="184"/>
      <c r="B809" s="122"/>
      <c r="C809" s="185"/>
      <c r="D809" s="122"/>
      <c r="E809" s="123"/>
      <c r="F809" s="123"/>
      <c r="G809" s="123"/>
      <c r="H809" s="123"/>
      <c r="I809" s="123"/>
      <c r="J809" s="123"/>
      <c r="K809" s="123"/>
      <c r="L809" s="123"/>
      <c r="M809" s="125"/>
      <c r="N809" s="125"/>
      <c r="O809" s="125"/>
      <c r="P809" s="125"/>
      <c r="Q809" s="125"/>
      <c r="R809" s="125"/>
      <c r="S809" s="122"/>
    </row>
    <row r="810" spans="1:19" s="131" customFormat="1" x14ac:dyDescent="0.2">
      <c r="A810" s="184"/>
      <c r="B810" s="122"/>
      <c r="C810" s="185"/>
      <c r="D810" s="122"/>
      <c r="E810" s="123"/>
      <c r="F810" s="123"/>
      <c r="G810" s="123"/>
      <c r="H810" s="123"/>
      <c r="I810" s="123"/>
      <c r="J810" s="123"/>
      <c r="K810" s="123"/>
      <c r="L810" s="123"/>
      <c r="M810" s="125"/>
      <c r="N810" s="125"/>
      <c r="O810" s="125"/>
      <c r="P810" s="125"/>
      <c r="Q810" s="125"/>
      <c r="R810" s="125"/>
      <c r="S810" s="122"/>
    </row>
    <row r="811" spans="1:19" s="131" customFormat="1" x14ac:dyDescent="0.2">
      <c r="A811" s="184"/>
      <c r="B811" s="122"/>
      <c r="C811" s="185"/>
      <c r="D811" s="122"/>
      <c r="E811" s="123"/>
      <c r="F811" s="123"/>
      <c r="G811" s="123"/>
      <c r="H811" s="123"/>
      <c r="I811" s="123"/>
      <c r="J811" s="123"/>
      <c r="K811" s="123"/>
      <c r="L811" s="123"/>
      <c r="M811" s="125"/>
      <c r="N811" s="125"/>
      <c r="O811" s="125"/>
      <c r="P811" s="125"/>
      <c r="Q811" s="125"/>
      <c r="R811" s="125"/>
      <c r="S811" s="122"/>
    </row>
    <row r="812" spans="1:19" s="131" customFormat="1" x14ac:dyDescent="0.2">
      <c r="A812" s="184"/>
      <c r="B812" s="122"/>
      <c r="C812" s="185"/>
      <c r="D812" s="122"/>
      <c r="E812" s="123"/>
      <c r="F812" s="123"/>
      <c r="G812" s="123"/>
      <c r="H812" s="123"/>
      <c r="I812" s="123"/>
      <c r="J812" s="123"/>
      <c r="K812" s="123"/>
      <c r="L812" s="123"/>
      <c r="M812" s="125"/>
      <c r="N812" s="125"/>
      <c r="O812" s="125"/>
      <c r="P812" s="125"/>
      <c r="Q812" s="125"/>
      <c r="R812" s="125"/>
      <c r="S812" s="122"/>
    </row>
    <row r="813" spans="1:19" s="131" customFormat="1" x14ac:dyDescent="0.2">
      <c r="A813" s="184"/>
      <c r="B813" s="122"/>
      <c r="C813" s="185"/>
      <c r="D813" s="122"/>
      <c r="E813" s="123"/>
      <c r="F813" s="123"/>
      <c r="G813" s="123"/>
      <c r="H813" s="123"/>
      <c r="I813" s="123"/>
      <c r="J813" s="123"/>
      <c r="K813" s="123"/>
      <c r="L813" s="123"/>
      <c r="M813" s="125"/>
      <c r="N813" s="125"/>
      <c r="O813" s="125"/>
      <c r="P813" s="125"/>
      <c r="Q813" s="125"/>
      <c r="R813" s="125"/>
      <c r="S813" s="122"/>
    </row>
    <row r="814" spans="1:19" s="131" customFormat="1" x14ac:dyDescent="0.2">
      <c r="A814" s="184"/>
      <c r="B814" s="122"/>
      <c r="C814" s="185"/>
      <c r="D814" s="122"/>
      <c r="E814" s="123"/>
      <c r="F814" s="123"/>
      <c r="G814" s="123"/>
      <c r="H814" s="123"/>
      <c r="I814" s="123"/>
      <c r="J814" s="123"/>
      <c r="K814" s="123"/>
      <c r="L814" s="123"/>
      <c r="M814" s="125"/>
      <c r="N814" s="125"/>
      <c r="O814" s="125"/>
      <c r="P814" s="125"/>
      <c r="Q814" s="125"/>
      <c r="R814" s="125"/>
      <c r="S814" s="122"/>
    </row>
    <row r="815" spans="1:19" s="131" customFormat="1" x14ac:dyDescent="0.2">
      <c r="A815" s="184"/>
      <c r="B815" s="122"/>
      <c r="C815" s="185"/>
      <c r="D815" s="122"/>
      <c r="E815" s="123"/>
      <c r="F815" s="123"/>
      <c r="G815" s="123"/>
      <c r="H815" s="123"/>
      <c r="I815" s="123"/>
      <c r="J815" s="123"/>
      <c r="K815" s="123"/>
      <c r="L815" s="123"/>
      <c r="M815" s="125"/>
      <c r="N815" s="125"/>
      <c r="O815" s="125"/>
      <c r="P815" s="125"/>
      <c r="Q815" s="125"/>
      <c r="R815" s="125"/>
      <c r="S815" s="122"/>
    </row>
    <row r="816" spans="1:19" s="131" customFormat="1" x14ac:dyDescent="0.2">
      <c r="A816" s="184"/>
      <c r="B816" s="122"/>
      <c r="C816" s="185"/>
      <c r="D816" s="122"/>
      <c r="E816" s="123"/>
      <c r="F816" s="123"/>
      <c r="G816" s="123"/>
      <c r="H816" s="123"/>
      <c r="I816" s="123"/>
      <c r="J816" s="123"/>
      <c r="K816" s="123"/>
      <c r="L816" s="123"/>
      <c r="M816" s="125"/>
      <c r="N816" s="125"/>
      <c r="O816" s="125"/>
      <c r="P816" s="125"/>
      <c r="Q816" s="125"/>
      <c r="R816" s="125"/>
      <c r="S816" s="122"/>
    </row>
    <row r="817" spans="1:19" s="131" customFormat="1" x14ac:dyDescent="0.2">
      <c r="A817" s="184"/>
      <c r="B817" s="122"/>
      <c r="C817" s="185"/>
      <c r="D817" s="122"/>
      <c r="E817" s="123"/>
      <c r="F817" s="123"/>
      <c r="G817" s="123"/>
      <c r="H817" s="123"/>
      <c r="I817" s="123"/>
      <c r="J817" s="123"/>
      <c r="K817" s="123"/>
      <c r="L817" s="123"/>
      <c r="M817" s="125"/>
      <c r="N817" s="125"/>
      <c r="O817" s="125"/>
      <c r="P817" s="125"/>
      <c r="Q817" s="125"/>
      <c r="R817" s="125"/>
      <c r="S817" s="122"/>
    </row>
    <row r="818" spans="1:19" s="131" customFormat="1" x14ac:dyDescent="0.2">
      <c r="A818" s="184"/>
      <c r="B818" s="122"/>
      <c r="C818" s="185"/>
      <c r="D818" s="122"/>
      <c r="E818" s="123"/>
      <c r="F818" s="123"/>
      <c r="G818" s="123"/>
      <c r="H818" s="123"/>
      <c r="I818" s="123"/>
      <c r="J818" s="123"/>
      <c r="K818" s="123"/>
      <c r="L818" s="123"/>
      <c r="M818" s="125"/>
      <c r="N818" s="125"/>
      <c r="O818" s="125"/>
      <c r="P818" s="125"/>
      <c r="Q818" s="125"/>
      <c r="R818" s="125"/>
      <c r="S818" s="122"/>
    </row>
    <row r="819" spans="1:19" s="131" customFormat="1" x14ac:dyDescent="0.2">
      <c r="A819" s="184"/>
      <c r="B819" s="122"/>
      <c r="C819" s="185"/>
      <c r="D819" s="122"/>
      <c r="E819" s="123"/>
      <c r="F819" s="123"/>
      <c r="G819" s="123"/>
      <c r="H819" s="123"/>
      <c r="I819" s="123"/>
      <c r="J819" s="123"/>
      <c r="K819" s="123"/>
      <c r="L819" s="123"/>
      <c r="M819" s="125"/>
      <c r="N819" s="125"/>
      <c r="O819" s="125"/>
      <c r="P819" s="125"/>
      <c r="Q819" s="125"/>
      <c r="R819" s="125"/>
      <c r="S819" s="122"/>
    </row>
    <row r="820" spans="1:19" s="131" customFormat="1" x14ac:dyDescent="0.2">
      <c r="A820" s="184"/>
      <c r="B820" s="122"/>
      <c r="C820" s="185"/>
      <c r="D820" s="122"/>
      <c r="E820" s="123"/>
      <c r="F820" s="123"/>
      <c r="G820" s="123"/>
      <c r="H820" s="123"/>
      <c r="I820" s="123"/>
      <c r="J820" s="123"/>
      <c r="K820" s="123"/>
      <c r="L820" s="123"/>
      <c r="M820" s="125"/>
      <c r="N820" s="125"/>
      <c r="O820" s="125"/>
      <c r="P820" s="125"/>
      <c r="Q820" s="125"/>
      <c r="R820" s="125"/>
      <c r="S820" s="122"/>
    </row>
    <row r="821" spans="1:19" s="131" customFormat="1" x14ac:dyDescent="0.2">
      <c r="A821" s="184"/>
      <c r="B821" s="122"/>
      <c r="C821" s="185"/>
      <c r="D821" s="122"/>
      <c r="E821" s="123"/>
      <c r="F821" s="123"/>
      <c r="G821" s="123"/>
      <c r="H821" s="123"/>
      <c r="I821" s="123"/>
      <c r="J821" s="123"/>
      <c r="K821" s="123"/>
      <c r="L821" s="123"/>
      <c r="M821" s="125"/>
      <c r="N821" s="125"/>
      <c r="O821" s="125"/>
      <c r="P821" s="125"/>
      <c r="Q821" s="125"/>
      <c r="R821" s="125"/>
      <c r="S821" s="122"/>
    </row>
    <row r="822" spans="1:19" s="131" customFormat="1" x14ac:dyDescent="0.2">
      <c r="A822" s="184"/>
      <c r="B822" s="122"/>
      <c r="C822" s="185"/>
      <c r="D822" s="122"/>
      <c r="E822" s="123"/>
      <c r="F822" s="123"/>
      <c r="G822" s="123"/>
      <c r="H822" s="123"/>
      <c r="I822" s="123"/>
      <c r="J822" s="123"/>
      <c r="K822" s="123"/>
      <c r="L822" s="123"/>
      <c r="M822" s="125"/>
      <c r="N822" s="125"/>
      <c r="O822" s="125"/>
      <c r="P822" s="125"/>
      <c r="Q822" s="125"/>
      <c r="R822" s="125"/>
      <c r="S822" s="122"/>
    </row>
    <row r="823" spans="1:19" s="131" customFormat="1" x14ac:dyDescent="0.2">
      <c r="A823" s="184"/>
      <c r="B823" s="122"/>
      <c r="C823" s="185"/>
      <c r="D823" s="122"/>
      <c r="E823" s="123"/>
      <c r="F823" s="123"/>
      <c r="G823" s="123"/>
      <c r="H823" s="123"/>
      <c r="I823" s="123"/>
      <c r="J823" s="123"/>
      <c r="K823" s="123"/>
      <c r="L823" s="123"/>
      <c r="M823" s="125"/>
      <c r="N823" s="125"/>
      <c r="O823" s="125"/>
      <c r="P823" s="125"/>
      <c r="Q823" s="125"/>
      <c r="R823" s="125"/>
      <c r="S823" s="122"/>
    </row>
    <row r="824" spans="1:19" s="131" customFormat="1" x14ac:dyDescent="0.2">
      <c r="A824" s="184"/>
      <c r="B824" s="122"/>
      <c r="C824" s="185"/>
      <c r="D824" s="122"/>
      <c r="E824" s="123"/>
      <c r="F824" s="123"/>
      <c r="G824" s="123"/>
      <c r="H824" s="123"/>
      <c r="I824" s="123"/>
      <c r="J824" s="123"/>
      <c r="K824" s="123"/>
      <c r="L824" s="123"/>
      <c r="M824" s="125"/>
      <c r="N824" s="125"/>
      <c r="O824" s="125"/>
      <c r="P824" s="125"/>
      <c r="Q824" s="125"/>
      <c r="R824" s="125"/>
      <c r="S824" s="122"/>
    </row>
    <row r="825" spans="1:19" s="131" customFormat="1" x14ac:dyDescent="0.2">
      <c r="A825" s="184"/>
      <c r="B825" s="122"/>
      <c r="C825" s="185"/>
      <c r="D825" s="122"/>
      <c r="E825" s="123"/>
      <c r="F825" s="123"/>
      <c r="G825" s="123"/>
      <c r="H825" s="123"/>
      <c r="I825" s="123"/>
      <c r="J825" s="123"/>
      <c r="K825" s="123"/>
      <c r="L825" s="123"/>
      <c r="M825" s="125"/>
      <c r="N825" s="125"/>
      <c r="O825" s="125"/>
      <c r="P825" s="125"/>
      <c r="Q825" s="125"/>
      <c r="R825" s="125"/>
      <c r="S825" s="122"/>
    </row>
    <row r="826" spans="1:19" s="131" customFormat="1" x14ac:dyDescent="0.2">
      <c r="A826" s="184"/>
      <c r="B826" s="122"/>
      <c r="C826" s="185"/>
      <c r="D826" s="122"/>
      <c r="E826" s="123"/>
      <c r="F826" s="123"/>
      <c r="G826" s="123"/>
      <c r="H826" s="123"/>
      <c r="I826" s="123"/>
      <c r="J826" s="123"/>
      <c r="K826" s="123"/>
      <c r="L826" s="123"/>
      <c r="M826" s="125"/>
      <c r="N826" s="125"/>
      <c r="O826" s="125"/>
      <c r="P826" s="125"/>
      <c r="Q826" s="125"/>
      <c r="R826" s="125"/>
      <c r="S826" s="122"/>
    </row>
    <row r="827" spans="1:19" s="131" customFormat="1" x14ac:dyDescent="0.2">
      <c r="A827" s="184"/>
      <c r="B827" s="122"/>
      <c r="C827" s="185"/>
      <c r="D827" s="122"/>
      <c r="E827" s="123"/>
      <c r="F827" s="123"/>
      <c r="G827" s="123"/>
      <c r="H827" s="123"/>
      <c r="I827" s="123"/>
      <c r="J827" s="123"/>
      <c r="K827" s="123"/>
      <c r="L827" s="123"/>
      <c r="M827" s="125"/>
      <c r="N827" s="125"/>
      <c r="O827" s="125"/>
      <c r="P827" s="125"/>
      <c r="Q827" s="125"/>
      <c r="R827" s="125"/>
      <c r="S827" s="122"/>
    </row>
    <row r="828" spans="1:19" s="131" customFormat="1" x14ac:dyDescent="0.2">
      <c r="A828" s="184"/>
      <c r="B828" s="122"/>
      <c r="C828" s="185"/>
      <c r="D828" s="122"/>
      <c r="E828" s="123"/>
      <c r="F828" s="123"/>
      <c r="G828" s="123"/>
      <c r="H828" s="123"/>
      <c r="I828" s="123"/>
      <c r="J828" s="123"/>
      <c r="K828" s="123"/>
      <c r="L828" s="123"/>
      <c r="M828" s="125"/>
      <c r="N828" s="125"/>
      <c r="O828" s="125"/>
      <c r="P828" s="125"/>
      <c r="Q828" s="125"/>
      <c r="R828" s="125"/>
      <c r="S828" s="122"/>
    </row>
    <row r="829" spans="1:19" s="131" customFormat="1" x14ac:dyDescent="0.2">
      <c r="A829" s="184"/>
      <c r="B829" s="122"/>
      <c r="C829" s="185"/>
      <c r="D829" s="122"/>
      <c r="E829" s="123"/>
      <c r="F829" s="123"/>
      <c r="G829" s="123"/>
      <c r="H829" s="123"/>
      <c r="I829" s="123"/>
      <c r="J829" s="123"/>
      <c r="K829" s="123"/>
      <c r="L829" s="123"/>
      <c r="M829" s="125"/>
      <c r="N829" s="125"/>
      <c r="O829" s="125"/>
      <c r="P829" s="125"/>
      <c r="Q829" s="125"/>
      <c r="R829" s="125"/>
      <c r="S829" s="122"/>
    </row>
    <row r="830" spans="1:19" s="131" customFormat="1" x14ac:dyDescent="0.2">
      <c r="A830" s="184"/>
      <c r="B830" s="122"/>
      <c r="C830" s="185"/>
      <c r="D830" s="122"/>
      <c r="E830" s="123"/>
      <c r="F830" s="123"/>
      <c r="G830" s="123"/>
      <c r="H830" s="123"/>
      <c r="I830" s="123"/>
      <c r="J830" s="123"/>
      <c r="K830" s="123"/>
      <c r="L830" s="123"/>
      <c r="M830" s="125"/>
      <c r="N830" s="125"/>
      <c r="O830" s="125"/>
      <c r="P830" s="125"/>
      <c r="Q830" s="125"/>
      <c r="R830" s="125"/>
      <c r="S830" s="122"/>
    </row>
    <row r="831" spans="1:19" s="131" customFormat="1" x14ac:dyDescent="0.2">
      <c r="A831" s="184"/>
      <c r="B831" s="122"/>
      <c r="C831" s="185"/>
      <c r="D831" s="122"/>
      <c r="E831" s="123"/>
      <c r="F831" s="123"/>
      <c r="G831" s="123"/>
      <c r="H831" s="123"/>
      <c r="I831" s="123"/>
      <c r="J831" s="123"/>
      <c r="K831" s="123"/>
      <c r="L831" s="123"/>
      <c r="M831" s="125"/>
      <c r="N831" s="125"/>
      <c r="O831" s="125"/>
      <c r="P831" s="125"/>
      <c r="Q831" s="125"/>
      <c r="R831" s="125"/>
      <c r="S831" s="122"/>
    </row>
  </sheetData>
  <autoFilter ref="A7:S720"/>
  <mergeCells count="19">
    <mergeCell ref="A5:A7"/>
    <mergeCell ref="B5:B7"/>
    <mergeCell ref="C5:C7"/>
    <mergeCell ref="D5:D7"/>
    <mergeCell ref="E5:E7"/>
    <mergeCell ref="O5:O7"/>
    <mergeCell ref="B3:R3"/>
    <mergeCell ref="B4:F4"/>
    <mergeCell ref="G4:R4"/>
    <mergeCell ref="F5:F7"/>
    <mergeCell ref="G5:G7"/>
    <mergeCell ref="P5:P7"/>
    <mergeCell ref="Q5:Q7"/>
    <mergeCell ref="R5:R7"/>
    <mergeCell ref="M5:M7"/>
    <mergeCell ref="H5:J5"/>
    <mergeCell ref="K5:K7"/>
    <mergeCell ref="L5:L7"/>
    <mergeCell ref="N5:N7"/>
  </mergeCells>
  <printOptions horizontalCentered="1"/>
  <pageMargins left="0.19685039370078741" right="0.19685039370078741" top="0.59055118110236227" bottom="0.59055118110236227" header="0.51181102362204722" footer="0.51181102362204722"/>
  <pageSetup paperSize="9" scale="59" fitToHeight="20" orientation="portrait" r:id="rId1"/>
  <headerFooter alignWithMargins="0">
    <oddHeader>&amp;R&amp;"Times New Roman,Kurzíva"&amp;UPříloha č. 2
 pracovního postupu  Rozpis rozpočtu přímých výdajů na vzdělávání  - Soustava ukazatelů JMK</oddHeader>
    <oddFooter>&amp;C&amp;"Times New Roman,Obyčejné"&amp;P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-0.249977111117893"/>
  </sheetPr>
  <dimension ref="A1:AM83"/>
  <sheetViews>
    <sheetView zoomScaleNormal="100" workbookViewId="0">
      <pane xSplit="8" ySplit="3" topLeftCell="I4" activePane="bottomRight" state="frozen"/>
      <selection activeCell="G39" sqref="G39"/>
      <selection pane="topRight" activeCell="G39" sqref="G39"/>
      <selection pane="bottomLeft" activeCell="G39" sqref="G39"/>
      <selection pane="bottomRight" activeCell="I4" sqref="I4"/>
    </sheetView>
  </sheetViews>
  <sheetFormatPr defaultColWidth="7" defaultRowHeight="12.75" x14ac:dyDescent="0.2"/>
  <cols>
    <col min="1" max="2" width="5" style="412" customWidth="1"/>
    <col min="3" max="3" width="9.5703125" style="412" customWidth="1"/>
    <col min="4" max="4" width="27.42578125" style="413" customWidth="1"/>
    <col min="5" max="5" width="9.85546875" style="413" customWidth="1"/>
    <col min="6" max="6" width="8.85546875" style="413" customWidth="1"/>
    <col min="7" max="7" width="5.28515625" style="414" customWidth="1"/>
    <col min="8" max="8" width="4.42578125" style="415" bestFit="1" customWidth="1"/>
    <col min="9" max="9" width="5" style="416" customWidth="1"/>
    <col min="10" max="10" width="6.7109375" style="404" customWidth="1"/>
    <col min="11" max="11" width="6.28515625" style="404" customWidth="1"/>
    <col min="12" max="12" width="7.140625" style="413" bestFit="1" customWidth="1"/>
    <col min="13" max="13" width="10.28515625" style="413" customWidth="1"/>
    <col min="14" max="14" width="9.28515625" style="413" bestFit="1" customWidth="1"/>
    <col min="15" max="16" width="7.85546875" style="413" bestFit="1" customWidth="1"/>
    <col min="17" max="17" width="10.28515625" style="413" customWidth="1"/>
    <col min="18" max="18" width="7.85546875" style="413" bestFit="1" customWidth="1"/>
    <col min="19" max="20" width="10.28515625" style="413" bestFit="1" customWidth="1"/>
    <col min="21" max="21" width="7.85546875" style="413" bestFit="1" customWidth="1"/>
    <col min="22" max="22" width="9.7109375" style="413" customWidth="1"/>
    <col min="23" max="23" width="10.28515625" style="417" customWidth="1"/>
    <col min="24" max="24" width="8.140625" style="417" customWidth="1"/>
    <col min="25" max="30" width="7" style="413" customWidth="1"/>
    <col min="31" max="31" width="5.5703125" style="413" bestFit="1" customWidth="1"/>
    <col min="32" max="32" width="5" style="413" bestFit="1" customWidth="1"/>
    <col min="33" max="38" width="7" style="413" customWidth="1"/>
    <col min="39" max="39" width="7.42578125" style="413" customWidth="1"/>
    <col min="40" max="16384" width="7" style="280"/>
  </cols>
  <sheetData>
    <row r="1" spans="1:39" s="347" customFormat="1" ht="39.75" customHeight="1" x14ac:dyDescent="0.2">
      <c r="A1" s="459" t="s">
        <v>708</v>
      </c>
      <c r="B1" s="459" t="s">
        <v>709</v>
      </c>
      <c r="C1" s="459" t="s">
        <v>710</v>
      </c>
      <c r="D1" s="464" t="s">
        <v>3</v>
      </c>
      <c r="E1" s="459" t="s">
        <v>954</v>
      </c>
      <c r="F1" s="459" t="s">
        <v>953</v>
      </c>
      <c r="G1" s="465" t="s">
        <v>951</v>
      </c>
      <c r="H1" s="467" t="s">
        <v>952</v>
      </c>
      <c r="I1" s="469" t="s">
        <v>711</v>
      </c>
      <c r="J1" s="461" t="s">
        <v>955</v>
      </c>
      <c r="K1" s="462"/>
      <c r="L1" s="471"/>
      <c r="M1" s="461" t="s">
        <v>725</v>
      </c>
      <c r="N1" s="462"/>
      <c r="O1" s="461" t="s">
        <v>939</v>
      </c>
      <c r="P1" s="462"/>
      <c r="Q1" s="461" t="s">
        <v>930</v>
      </c>
      <c r="R1" s="462"/>
      <c r="S1" s="463"/>
      <c r="T1" s="458" t="s">
        <v>712</v>
      </c>
      <c r="U1" s="458" t="s">
        <v>713</v>
      </c>
      <c r="V1" s="458" t="s">
        <v>714</v>
      </c>
      <c r="W1" s="458" t="s">
        <v>715</v>
      </c>
      <c r="X1" s="458" t="s">
        <v>956</v>
      </c>
      <c r="Y1" s="456" t="s">
        <v>716</v>
      </c>
      <c r="Z1" s="456" t="s">
        <v>717</v>
      </c>
      <c r="AA1" s="456" t="s">
        <v>718</v>
      </c>
      <c r="AB1" s="456" t="s">
        <v>719</v>
      </c>
      <c r="AC1" s="456" t="s">
        <v>720</v>
      </c>
      <c r="AD1" s="456" t="s">
        <v>721</v>
      </c>
      <c r="AE1" s="458" t="s">
        <v>722</v>
      </c>
      <c r="AF1" s="459" t="s">
        <v>723</v>
      </c>
      <c r="AG1" s="346" t="s">
        <v>933</v>
      </c>
      <c r="AH1" s="461" t="s">
        <v>934</v>
      </c>
      <c r="AI1" s="462" t="s">
        <v>724</v>
      </c>
      <c r="AJ1" s="452" t="s">
        <v>726</v>
      </c>
      <c r="AK1" s="453"/>
      <c r="AL1" s="454"/>
      <c r="AM1" s="455" t="s">
        <v>727</v>
      </c>
    </row>
    <row r="2" spans="1:39" s="349" customFormat="1" ht="24.75" customHeight="1" x14ac:dyDescent="0.2">
      <c r="A2" s="460"/>
      <c r="B2" s="460"/>
      <c r="C2" s="460"/>
      <c r="D2" s="464"/>
      <c r="E2" s="460" t="s">
        <v>728</v>
      </c>
      <c r="F2" s="460"/>
      <c r="G2" s="466"/>
      <c r="H2" s="468"/>
      <c r="I2" s="470"/>
      <c r="J2" s="237" t="s">
        <v>729</v>
      </c>
      <c r="K2" s="237" t="s">
        <v>937</v>
      </c>
      <c r="L2" s="237" t="s">
        <v>698</v>
      </c>
      <c r="M2" s="237" t="s">
        <v>729</v>
      </c>
      <c r="N2" s="237" t="s">
        <v>937</v>
      </c>
      <c r="O2" s="237" t="s">
        <v>729</v>
      </c>
      <c r="P2" s="237" t="s">
        <v>937</v>
      </c>
      <c r="Q2" s="237" t="s">
        <v>730</v>
      </c>
      <c r="R2" s="237" t="s">
        <v>935</v>
      </c>
      <c r="S2" s="237" t="s">
        <v>698</v>
      </c>
      <c r="T2" s="458"/>
      <c r="U2" s="458"/>
      <c r="V2" s="458"/>
      <c r="W2" s="458"/>
      <c r="X2" s="458"/>
      <c r="Y2" s="457"/>
      <c r="Z2" s="457"/>
      <c r="AA2" s="457"/>
      <c r="AB2" s="457"/>
      <c r="AC2" s="457"/>
      <c r="AD2" s="457"/>
      <c r="AE2" s="458"/>
      <c r="AF2" s="460"/>
      <c r="AG2" s="237" t="s">
        <v>729</v>
      </c>
      <c r="AH2" s="237" t="s">
        <v>729</v>
      </c>
      <c r="AI2" s="237" t="s">
        <v>937</v>
      </c>
      <c r="AJ2" s="348" t="s">
        <v>1035</v>
      </c>
      <c r="AK2" s="348" t="s">
        <v>1036</v>
      </c>
      <c r="AL2" s="348" t="s">
        <v>731</v>
      </c>
      <c r="AM2" s="455"/>
    </row>
    <row r="3" spans="1:39" s="349" customFormat="1" ht="12.75" customHeight="1" x14ac:dyDescent="0.2">
      <c r="A3" s="350"/>
      <c r="B3" s="350"/>
      <c r="C3" s="350"/>
      <c r="D3" s="351"/>
      <c r="E3" s="350"/>
      <c r="F3" s="350"/>
      <c r="G3" s="352"/>
      <c r="H3" s="353"/>
      <c r="I3" s="354"/>
      <c r="J3" s="350"/>
      <c r="K3" s="350"/>
      <c r="L3" s="350"/>
      <c r="M3" s="350"/>
      <c r="N3" s="350"/>
      <c r="O3" s="350"/>
      <c r="P3" s="350"/>
      <c r="Q3" s="350"/>
      <c r="R3" s="350"/>
      <c r="S3" s="350"/>
      <c r="T3" s="350"/>
      <c r="U3" s="350"/>
      <c r="V3" s="350"/>
      <c r="W3" s="350"/>
      <c r="X3" s="355">
        <v>0.03</v>
      </c>
      <c r="Y3" s="356"/>
      <c r="Z3" s="356"/>
      <c r="AA3" s="356"/>
      <c r="AB3" s="356"/>
      <c r="AC3" s="356"/>
      <c r="AD3" s="356"/>
      <c r="AE3" s="350"/>
      <c r="AF3" s="350"/>
      <c r="AG3" s="350"/>
      <c r="AH3" s="350"/>
      <c r="AI3" s="350"/>
      <c r="AJ3" s="350"/>
      <c r="AK3" s="350"/>
      <c r="AL3" s="350"/>
      <c r="AM3" s="350"/>
    </row>
    <row r="4" spans="1:39" s="350" customFormat="1" ht="13.15" customHeight="1" x14ac:dyDescent="0.2">
      <c r="A4" s="357">
        <v>1111</v>
      </c>
      <c r="B4" s="358"/>
      <c r="C4" s="358"/>
      <c r="D4" s="359" t="s">
        <v>1037</v>
      </c>
      <c r="E4" s="360"/>
      <c r="F4" s="360"/>
      <c r="G4" s="361"/>
      <c r="H4" s="362"/>
      <c r="I4" s="363"/>
      <c r="J4" s="360"/>
      <c r="K4" s="360"/>
      <c r="L4" s="360"/>
      <c r="M4" s="360"/>
      <c r="N4" s="360"/>
      <c r="O4" s="360"/>
      <c r="P4" s="360"/>
      <c r="Q4" s="360"/>
      <c r="R4" s="360"/>
      <c r="S4" s="360"/>
      <c r="T4" s="360"/>
      <c r="U4" s="360"/>
      <c r="V4" s="360"/>
      <c r="W4" s="360"/>
      <c r="X4" s="360"/>
      <c r="Y4" s="364"/>
      <c r="Z4" s="364"/>
      <c r="AA4" s="364"/>
      <c r="AB4" s="364"/>
      <c r="AC4" s="364"/>
      <c r="AD4" s="364"/>
      <c r="AE4" s="365"/>
      <c r="AF4" s="365"/>
      <c r="AG4" s="365"/>
      <c r="AH4" s="360"/>
      <c r="AI4" s="360"/>
      <c r="AJ4" s="360"/>
      <c r="AK4" s="360"/>
      <c r="AL4" s="360"/>
      <c r="AM4" s="360"/>
    </row>
    <row r="5" spans="1:39" s="367" customFormat="1" ht="25.5" x14ac:dyDescent="0.2">
      <c r="A5" s="358">
        <v>1111</v>
      </c>
      <c r="B5" s="366">
        <v>3112</v>
      </c>
      <c r="C5" s="366"/>
      <c r="D5" s="367" t="s">
        <v>1045</v>
      </c>
      <c r="F5" s="368">
        <v>50</v>
      </c>
      <c r="G5" s="369"/>
      <c r="H5" s="370">
        <v>13</v>
      </c>
      <c r="I5" s="371"/>
      <c r="J5" s="372">
        <f t="shared" ref="J5:J20" si="0">ROUND(H5/Y5*AF5,2)</f>
        <v>1.21</v>
      </c>
      <c r="K5" s="372">
        <f t="shared" ref="K5:K20" si="1">ROUND(H5/Z5*AF5,2)</f>
        <v>0.4</v>
      </c>
      <c r="L5" s="372">
        <f t="shared" ref="L5:L50" si="2">J5+K5</f>
        <v>1.6099999999999999</v>
      </c>
      <c r="M5" s="370">
        <f t="shared" ref="M5:M20" si="3">ROUND(12*J5*(AA5+AB5),0)</f>
        <v>328878</v>
      </c>
      <c r="N5" s="370">
        <f t="shared" ref="N5:N26" si="4">ROUND(12*K5*(AC5+AD5),0)</f>
        <v>61478</v>
      </c>
      <c r="O5" s="370"/>
      <c r="P5" s="370"/>
      <c r="Q5" s="370">
        <f>SUM(M5,N5)</f>
        <v>390356</v>
      </c>
      <c r="R5" s="370">
        <f>SUM(O5,P5)</f>
        <v>0</v>
      </c>
      <c r="S5" s="370">
        <f t="shared" ref="S5:S50" si="5">Q5+R5</f>
        <v>390356</v>
      </c>
      <c r="T5" s="370">
        <f t="shared" ref="T5:T50" si="6">ROUND(S5*34%,0)</f>
        <v>132721</v>
      </c>
      <c r="U5" s="370">
        <f>ROUND(Q5*1%,0)</f>
        <v>3904</v>
      </c>
      <c r="V5" s="370">
        <f t="shared" ref="V5:V22" si="7">ROUND(H5*AE5*AF5,0)</f>
        <v>5707</v>
      </c>
      <c r="W5" s="373">
        <f>SUM(S5:V5)</f>
        <v>532688</v>
      </c>
      <c r="X5" s="373"/>
      <c r="Y5" s="369">
        <f>'MŠ př.č.2c'!$B$13</f>
        <v>10.73</v>
      </c>
      <c r="Z5" s="369">
        <f>'MŠ př.č.2c'!$C$13</f>
        <v>32.200000000000003</v>
      </c>
      <c r="AA5" s="375">
        <f>'soust.uk.JMK př.č.2'!$M$23</f>
        <v>21650</v>
      </c>
      <c r="AB5" s="375">
        <f>'soust.uk.JMK př.č.2'!$N$23</f>
        <v>1000</v>
      </c>
      <c r="AC5" s="375">
        <f>'soust.uk.JMK př.č.2'!$O$23</f>
        <v>12128</v>
      </c>
      <c r="AD5" s="375">
        <f>'soust.uk.JMK př.č.2'!$P$23</f>
        <v>680</v>
      </c>
      <c r="AE5" s="375">
        <f>'soust.uk.JMK př.č.2'!$L$11</f>
        <v>439</v>
      </c>
      <c r="AF5" s="381">
        <v>1</v>
      </c>
      <c r="AG5" s="374"/>
      <c r="AH5" s="375"/>
      <c r="AI5" s="375"/>
      <c r="AJ5" s="370">
        <f t="shared" ref="AJ5:AJ51" si="8">IF(J5=0,0,ROUND(M5/J5/12,0))</f>
        <v>22650</v>
      </c>
      <c r="AK5" s="370">
        <f t="shared" ref="AK5:AK51" si="9">IF(K5=0,0,ROUND(N5/K5/12,0))</f>
        <v>12808</v>
      </c>
      <c r="AL5" s="370">
        <f t="shared" ref="AL5:AL20" si="10">ROUND(Q5/L5/12,0)</f>
        <v>20205</v>
      </c>
      <c r="AM5" s="376">
        <f t="shared" ref="AM5:AM22" si="11">ROUND(W5/H5,0)</f>
        <v>40976</v>
      </c>
    </row>
    <row r="6" spans="1:39" s="367" customFormat="1" x14ac:dyDescent="0.2">
      <c r="A6" s="377">
        <v>1111</v>
      </c>
      <c r="B6" s="378">
        <v>3112</v>
      </c>
      <c r="C6" s="378"/>
      <c r="D6" s="7" t="s">
        <v>599</v>
      </c>
      <c r="E6" s="379" t="s">
        <v>79</v>
      </c>
      <c r="F6" s="368"/>
      <c r="G6" s="369"/>
      <c r="H6" s="370">
        <v>7</v>
      </c>
      <c r="I6" s="371"/>
      <c r="J6" s="372">
        <f t="shared" si="0"/>
        <v>0.56999999999999995</v>
      </c>
      <c r="K6" s="372">
        <f t="shared" si="1"/>
        <v>0.22</v>
      </c>
      <c r="L6" s="372">
        <f t="shared" si="2"/>
        <v>0.78999999999999992</v>
      </c>
      <c r="M6" s="370">
        <f t="shared" si="3"/>
        <v>154926</v>
      </c>
      <c r="N6" s="370">
        <f t="shared" si="4"/>
        <v>33813</v>
      </c>
      <c r="O6" s="370"/>
      <c r="P6" s="370"/>
      <c r="Q6" s="370">
        <f t="shared" ref="Q6:Q26" si="12">SUM(M6,N6)</f>
        <v>188739</v>
      </c>
      <c r="R6" s="370">
        <f t="shared" ref="R6:R27" si="13">SUM(O6,P6)</f>
        <v>0</v>
      </c>
      <c r="S6" s="370">
        <f t="shared" si="5"/>
        <v>188739</v>
      </c>
      <c r="T6" s="370">
        <f t="shared" si="6"/>
        <v>64171</v>
      </c>
      <c r="U6" s="370">
        <f t="shared" ref="U6:U50" si="14">ROUND(Q6*1%,0)</f>
        <v>1887</v>
      </c>
      <c r="V6" s="370">
        <f t="shared" si="7"/>
        <v>3073</v>
      </c>
      <c r="W6" s="373">
        <f t="shared" ref="W6:W50" si="15">SUM(S6:V6)</f>
        <v>257870</v>
      </c>
      <c r="X6" s="373"/>
      <c r="Y6" s="369">
        <f>'soust.uk.JMK př.č.2'!$G$512</f>
        <v>12.36</v>
      </c>
      <c r="Z6" s="369">
        <f>'soust.uk.JMK př.č.2'!$K$512</f>
        <v>32.49</v>
      </c>
      <c r="AA6" s="375">
        <f>'soust.uk.JMK př.č.2'!$M$512</f>
        <v>21650</v>
      </c>
      <c r="AB6" s="375">
        <f>'soust.uk.JMK př.č.2'!$N$512</f>
        <v>1000</v>
      </c>
      <c r="AC6" s="375">
        <f>'soust.uk.JMK př.č.2'!$O$512</f>
        <v>12128</v>
      </c>
      <c r="AD6" s="375">
        <f>'soust.uk.JMK př.č.2'!$P$512</f>
        <v>680</v>
      </c>
      <c r="AE6" s="375">
        <f>'soust.uk.JMK př.č.2'!$L$512</f>
        <v>439</v>
      </c>
      <c r="AF6" s="381">
        <v>1</v>
      </c>
      <c r="AG6" s="374"/>
      <c r="AH6" s="375"/>
      <c r="AI6" s="375"/>
      <c r="AJ6" s="370">
        <f t="shared" si="8"/>
        <v>22650</v>
      </c>
      <c r="AK6" s="370">
        <f t="shared" si="9"/>
        <v>12808</v>
      </c>
      <c r="AL6" s="370">
        <f t="shared" si="10"/>
        <v>19909</v>
      </c>
      <c r="AM6" s="376">
        <f t="shared" si="11"/>
        <v>36839</v>
      </c>
    </row>
    <row r="7" spans="1:39" s="367" customFormat="1" x14ac:dyDescent="0.2">
      <c r="A7" s="377">
        <v>1111</v>
      </c>
      <c r="B7" s="378">
        <v>3112</v>
      </c>
      <c r="C7" s="378"/>
      <c r="D7" s="7" t="s">
        <v>610</v>
      </c>
      <c r="E7" s="367" t="s">
        <v>79</v>
      </c>
      <c r="F7" s="368"/>
      <c r="G7" s="369"/>
      <c r="H7" s="370">
        <v>6</v>
      </c>
      <c r="I7" s="371"/>
      <c r="J7" s="372">
        <f t="shared" si="0"/>
        <v>0.73</v>
      </c>
      <c r="K7" s="372">
        <f t="shared" si="1"/>
        <v>0.18</v>
      </c>
      <c r="L7" s="372">
        <f t="shared" si="2"/>
        <v>0.90999999999999992</v>
      </c>
      <c r="M7" s="370">
        <f t="shared" si="3"/>
        <v>198414</v>
      </c>
      <c r="N7" s="370">
        <f t="shared" si="4"/>
        <v>27665</v>
      </c>
      <c r="O7" s="370"/>
      <c r="P7" s="370"/>
      <c r="Q7" s="370">
        <f t="shared" si="12"/>
        <v>226079</v>
      </c>
      <c r="R7" s="370">
        <f t="shared" si="13"/>
        <v>0</v>
      </c>
      <c r="S7" s="370">
        <f t="shared" si="5"/>
        <v>226079</v>
      </c>
      <c r="T7" s="370">
        <f t="shared" si="6"/>
        <v>76867</v>
      </c>
      <c r="U7" s="370">
        <f t="shared" si="14"/>
        <v>2261</v>
      </c>
      <c r="V7" s="370">
        <f t="shared" si="7"/>
        <v>3942</v>
      </c>
      <c r="W7" s="373">
        <f t="shared" si="15"/>
        <v>309149</v>
      </c>
      <c r="X7" s="373"/>
      <c r="Y7" s="369">
        <f>'soust.uk.JMK př.č.2'!$G$520</f>
        <v>8.24</v>
      </c>
      <c r="Z7" s="369">
        <f>'soust.uk.JMK př.č.2'!$K$520</f>
        <v>32.49</v>
      </c>
      <c r="AA7" s="375">
        <f>'soust.uk.JMK př.č.2'!$M$520</f>
        <v>21650</v>
      </c>
      <c r="AB7" s="375">
        <f>'soust.uk.JMK př.č.2'!$N$520</f>
        <v>1000</v>
      </c>
      <c r="AC7" s="375">
        <f>'soust.uk.JMK př.č.2'!$O$520</f>
        <v>12128</v>
      </c>
      <c r="AD7" s="375">
        <f>'soust.uk.JMK př.č.2'!$P$520</f>
        <v>680</v>
      </c>
      <c r="AE7" s="375">
        <f>'soust.uk.JMK př.č.2'!$L$520</f>
        <v>657</v>
      </c>
      <c r="AF7" s="381">
        <v>1</v>
      </c>
      <c r="AG7" s="374"/>
      <c r="AH7" s="375"/>
      <c r="AI7" s="375"/>
      <c r="AJ7" s="370">
        <f t="shared" si="8"/>
        <v>22650</v>
      </c>
      <c r="AK7" s="370">
        <f t="shared" si="9"/>
        <v>12808</v>
      </c>
      <c r="AL7" s="370">
        <f t="shared" si="10"/>
        <v>20703</v>
      </c>
      <c r="AM7" s="376">
        <f t="shared" si="11"/>
        <v>51525</v>
      </c>
    </row>
    <row r="8" spans="1:39" s="367" customFormat="1" ht="25.5" x14ac:dyDescent="0.2">
      <c r="A8" s="358">
        <v>1111</v>
      </c>
      <c r="B8" s="366">
        <v>3112</v>
      </c>
      <c r="C8" s="366"/>
      <c r="D8" s="367" t="s">
        <v>1046</v>
      </c>
      <c r="F8" s="368"/>
      <c r="G8" s="369"/>
      <c r="H8" s="370">
        <v>2</v>
      </c>
      <c r="I8" s="371"/>
      <c r="J8" s="372">
        <f t="shared" si="0"/>
        <v>0.09</v>
      </c>
      <c r="K8" s="372">
        <f t="shared" si="1"/>
        <v>0.03</v>
      </c>
      <c r="L8" s="372">
        <f t="shared" si="2"/>
        <v>0.12</v>
      </c>
      <c r="M8" s="370">
        <f t="shared" si="3"/>
        <v>24462</v>
      </c>
      <c r="N8" s="370">
        <f t="shared" si="4"/>
        <v>4611</v>
      </c>
      <c r="O8" s="370"/>
      <c r="P8" s="370"/>
      <c r="Q8" s="370">
        <f t="shared" si="12"/>
        <v>29073</v>
      </c>
      <c r="R8" s="370">
        <f t="shared" si="13"/>
        <v>0</v>
      </c>
      <c r="S8" s="370">
        <f t="shared" si="5"/>
        <v>29073</v>
      </c>
      <c r="T8" s="370">
        <f t="shared" si="6"/>
        <v>9885</v>
      </c>
      <c r="U8" s="370">
        <f t="shared" si="14"/>
        <v>291</v>
      </c>
      <c r="V8" s="370">
        <f t="shared" si="7"/>
        <v>439</v>
      </c>
      <c r="W8" s="373">
        <f t="shared" si="15"/>
        <v>39688</v>
      </c>
      <c r="X8" s="373"/>
      <c r="Y8" s="369">
        <f>'MŠ př.č.2c'!$B$13</f>
        <v>10.73</v>
      </c>
      <c r="Z8" s="369">
        <f>'MŠ př.č.2c'!$C$13</f>
        <v>32.200000000000003</v>
      </c>
      <c r="AA8" s="375">
        <f>'soust.uk.JMK př.č.2'!$M$23</f>
        <v>21650</v>
      </c>
      <c r="AB8" s="375">
        <f>'soust.uk.JMK př.č.2'!$N$23</f>
        <v>1000</v>
      </c>
      <c r="AC8" s="375">
        <f>'soust.uk.JMK př.č.2'!$O$23</f>
        <v>12128</v>
      </c>
      <c r="AD8" s="375">
        <f>'soust.uk.JMK př.č.2'!$P$23</f>
        <v>680</v>
      </c>
      <c r="AE8" s="375">
        <f>'soust.uk.JMK př.č.2'!$L$11</f>
        <v>439</v>
      </c>
      <c r="AF8" s="381">
        <v>0.5</v>
      </c>
      <c r="AG8" s="374"/>
      <c r="AH8" s="375"/>
      <c r="AI8" s="375"/>
      <c r="AJ8" s="370">
        <f t="shared" si="8"/>
        <v>22650</v>
      </c>
      <c r="AK8" s="370">
        <f t="shared" si="9"/>
        <v>12808</v>
      </c>
      <c r="AL8" s="370">
        <f t="shared" si="10"/>
        <v>20190</v>
      </c>
      <c r="AM8" s="376">
        <f t="shared" si="11"/>
        <v>19844</v>
      </c>
    </row>
    <row r="9" spans="1:39" s="367" customFormat="1" x14ac:dyDescent="0.2">
      <c r="A9" s="377">
        <v>1111</v>
      </c>
      <c r="B9" s="378">
        <v>3112</v>
      </c>
      <c r="C9" s="378"/>
      <c r="D9" s="7" t="s">
        <v>599</v>
      </c>
      <c r="E9" s="379" t="s">
        <v>79</v>
      </c>
      <c r="F9" s="368"/>
      <c r="G9" s="369"/>
      <c r="H9" s="370">
        <v>2</v>
      </c>
      <c r="I9" s="371"/>
      <c r="J9" s="372">
        <f t="shared" si="0"/>
        <v>0.08</v>
      </c>
      <c r="K9" s="372">
        <f t="shared" si="1"/>
        <v>0.03</v>
      </c>
      <c r="L9" s="372">
        <f t="shared" si="2"/>
        <v>0.11</v>
      </c>
      <c r="M9" s="370">
        <f t="shared" si="3"/>
        <v>21744</v>
      </c>
      <c r="N9" s="370">
        <f t="shared" si="4"/>
        <v>4611</v>
      </c>
      <c r="O9" s="370"/>
      <c r="P9" s="370"/>
      <c r="Q9" s="370">
        <f t="shared" si="12"/>
        <v>26355</v>
      </c>
      <c r="R9" s="370">
        <f t="shared" si="13"/>
        <v>0</v>
      </c>
      <c r="S9" s="370">
        <f t="shared" si="5"/>
        <v>26355</v>
      </c>
      <c r="T9" s="370">
        <f t="shared" si="6"/>
        <v>8961</v>
      </c>
      <c r="U9" s="370">
        <f t="shared" si="14"/>
        <v>264</v>
      </c>
      <c r="V9" s="370">
        <f t="shared" si="7"/>
        <v>439</v>
      </c>
      <c r="W9" s="373">
        <f t="shared" si="15"/>
        <v>36019</v>
      </c>
      <c r="X9" s="373"/>
      <c r="Y9" s="369">
        <f>'soust.uk.JMK př.č.2'!$G$512</f>
        <v>12.36</v>
      </c>
      <c r="Z9" s="369">
        <f>'soust.uk.JMK př.č.2'!$K$512</f>
        <v>32.49</v>
      </c>
      <c r="AA9" s="375">
        <f>'soust.uk.JMK př.č.2'!$M$512</f>
        <v>21650</v>
      </c>
      <c r="AB9" s="375">
        <f>'soust.uk.JMK př.č.2'!$N$512</f>
        <v>1000</v>
      </c>
      <c r="AC9" s="375">
        <f>'soust.uk.JMK př.č.2'!$O$512</f>
        <v>12128</v>
      </c>
      <c r="AD9" s="375">
        <f>'soust.uk.JMK př.č.2'!$P$512</f>
        <v>680</v>
      </c>
      <c r="AE9" s="375">
        <f>'soust.uk.JMK př.č.2'!$L$512</f>
        <v>439</v>
      </c>
      <c r="AF9" s="381">
        <v>0.5</v>
      </c>
      <c r="AG9" s="374"/>
      <c r="AH9" s="375"/>
      <c r="AI9" s="375"/>
      <c r="AJ9" s="370">
        <f t="shared" si="8"/>
        <v>22650</v>
      </c>
      <c r="AK9" s="370">
        <f t="shared" si="9"/>
        <v>12808</v>
      </c>
      <c r="AL9" s="370">
        <f t="shared" si="10"/>
        <v>19966</v>
      </c>
      <c r="AM9" s="376">
        <f t="shared" si="11"/>
        <v>18010</v>
      </c>
    </row>
    <row r="10" spans="1:39" s="367" customFormat="1" ht="25.5" x14ac:dyDescent="0.2">
      <c r="A10" s="358">
        <v>1111</v>
      </c>
      <c r="B10" s="366">
        <v>3112</v>
      </c>
      <c r="C10" s="366"/>
      <c r="D10" s="367" t="s">
        <v>1047</v>
      </c>
      <c r="F10" s="368"/>
      <c r="G10" s="369"/>
      <c r="H10" s="370">
        <v>1</v>
      </c>
      <c r="I10" s="371"/>
      <c r="J10" s="372">
        <f t="shared" si="0"/>
        <v>0.04</v>
      </c>
      <c r="K10" s="372">
        <f t="shared" si="1"/>
        <v>0.01</v>
      </c>
      <c r="L10" s="372">
        <f t="shared" si="2"/>
        <v>0.05</v>
      </c>
      <c r="M10" s="370">
        <f t="shared" si="3"/>
        <v>10872</v>
      </c>
      <c r="N10" s="370">
        <f t="shared" si="4"/>
        <v>1537</v>
      </c>
      <c r="O10" s="370"/>
      <c r="P10" s="370"/>
      <c r="Q10" s="370">
        <f t="shared" si="12"/>
        <v>12409</v>
      </c>
      <c r="R10" s="370">
        <f t="shared" si="13"/>
        <v>0</v>
      </c>
      <c r="S10" s="370">
        <f t="shared" si="5"/>
        <v>12409</v>
      </c>
      <c r="T10" s="370">
        <f t="shared" si="6"/>
        <v>4219</v>
      </c>
      <c r="U10" s="370">
        <f t="shared" si="14"/>
        <v>124</v>
      </c>
      <c r="V10" s="370">
        <f t="shared" si="7"/>
        <v>176</v>
      </c>
      <c r="W10" s="373">
        <f t="shared" si="15"/>
        <v>16928</v>
      </c>
      <c r="X10" s="373"/>
      <c r="Y10" s="369">
        <f>'soust.uk.JMK př.č.2'!$G$13</f>
        <v>27</v>
      </c>
      <c r="Z10" s="369">
        <f>'soust.uk.JMK př.č.2'!$K$13</f>
        <v>76.5</v>
      </c>
      <c r="AA10" s="375">
        <f>'soust.uk.JMK př.č.2'!$M$23</f>
        <v>21650</v>
      </c>
      <c r="AB10" s="375">
        <f>'soust.uk.JMK př.č.2'!$N$23</f>
        <v>1000</v>
      </c>
      <c r="AC10" s="375">
        <f>'soust.uk.JMK př.č.2'!$O$23</f>
        <v>12128</v>
      </c>
      <c r="AD10" s="375">
        <f>'soust.uk.JMK př.č.2'!$P$23</f>
        <v>680</v>
      </c>
      <c r="AE10" s="375">
        <f>'soust.uk.JMK př.č.2'!$L$13</f>
        <v>176</v>
      </c>
      <c r="AF10" s="381">
        <v>1</v>
      </c>
      <c r="AG10" s="374"/>
      <c r="AH10" s="375"/>
      <c r="AI10" s="375"/>
      <c r="AJ10" s="370">
        <f t="shared" si="8"/>
        <v>22650</v>
      </c>
      <c r="AK10" s="370">
        <f t="shared" si="9"/>
        <v>12808</v>
      </c>
      <c r="AL10" s="370">
        <f t="shared" si="10"/>
        <v>20682</v>
      </c>
      <c r="AM10" s="376">
        <f t="shared" si="11"/>
        <v>16928</v>
      </c>
    </row>
    <row r="11" spans="1:39" s="367" customFormat="1" x14ac:dyDescent="0.2">
      <c r="A11" s="377">
        <v>1111</v>
      </c>
      <c r="B11" s="378">
        <v>3112</v>
      </c>
      <c r="C11" s="378"/>
      <c r="D11" s="7" t="s">
        <v>610</v>
      </c>
      <c r="E11" s="367" t="s">
        <v>79</v>
      </c>
      <c r="F11" s="368"/>
      <c r="G11" s="369"/>
      <c r="H11" s="370">
        <v>1</v>
      </c>
      <c r="I11" s="371"/>
      <c r="J11" s="372">
        <f t="shared" si="0"/>
        <v>0.05</v>
      </c>
      <c r="K11" s="372">
        <f t="shared" si="1"/>
        <v>0.01</v>
      </c>
      <c r="L11" s="372">
        <f t="shared" si="2"/>
        <v>6.0000000000000005E-2</v>
      </c>
      <c r="M11" s="370">
        <f t="shared" si="3"/>
        <v>13590</v>
      </c>
      <c r="N11" s="370">
        <f t="shared" si="4"/>
        <v>1537</v>
      </c>
      <c r="O11" s="370"/>
      <c r="P11" s="370"/>
      <c r="Q11" s="370">
        <f t="shared" si="12"/>
        <v>15127</v>
      </c>
      <c r="R11" s="370">
        <f t="shared" si="13"/>
        <v>0</v>
      </c>
      <c r="S11" s="370">
        <f t="shared" si="5"/>
        <v>15127</v>
      </c>
      <c r="T11" s="370">
        <f t="shared" si="6"/>
        <v>5143</v>
      </c>
      <c r="U11" s="370">
        <f t="shared" si="14"/>
        <v>151</v>
      </c>
      <c r="V11" s="370">
        <f t="shared" si="7"/>
        <v>263</v>
      </c>
      <c r="W11" s="373">
        <f t="shared" si="15"/>
        <v>20684</v>
      </c>
      <c r="X11" s="373"/>
      <c r="Y11" s="369">
        <f>'soust.uk.JMK př.č.2'!$G$520</f>
        <v>8.24</v>
      </c>
      <c r="Z11" s="369">
        <f>'soust.uk.JMK př.č.2'!$K$520</f>
        <v>32.49</v>
      </c>
      <c r="AA11" s="375">
        <f>'soust.uk.JMK př.č.2'!$M$520</f>
        <v>21650</v>
      </c>
      <c r="AB11" s="375">
        <f>'soust.uk.JMK př.č.2'!$N$520</f>
        <v>1000</v>
      </c>
      <c r="AC11" s="375">
        <f>'soust.uk.JMK př.č.2'!$O$520</f>
        <v>12128</v>
      </c>
      <c r="AD11" s="375">
        <f>'soust.uk.JMK př.č.2'!$P$520</f>
        <v>680</v>
      </c>
      <c r="AE11" s="375">
        <f>'soust.uk.JMK př.č.2'!$L$520</f>
        <v>657</v>
      </c>
      <c r="AF11" s="381">
        <v>0.4</v>
      </c>
      <c r="AG11" s="374"/>
      <c r="AH11" s="375"/>
      <c r="AI11" s="375"/>
      <c r="AJ11" s="370">
        <f t="shared" si="8"/>
        <v>22650</v>
      </c>
      <c r="AK11" s="370">
        <f t="shared" si="9"/>
        <v>12808</v>
      </c>
      <c r="AL11" s="370">
        <f t="shared" si="10"/>
        <v>21010</v>
      </c>
      <c r="AM11" s="376">
        <f t="shared" si="11"/>
        <v>20684</v>
      </c>
    </row>
    <row r="12" spans="1:39" s="367" customFormat="1" ht="25.5" x14ac:dyDescent="0.2">
      <c r="A12" s="358">
        <v>1111</v>
      </c>
      <c r="B12" s="366">
        <v>3112</v>
      </c>
      <c r="C12" s="366"/>
      <c r="D12" s="367" t="s">
        <v>1045</v>
      </c>
      <c r="E12" s="367" t="s">
        <v>931</v>
      </c>
      <c r="F12" s="368"/>
      <c r="G12" s="369"/>
      <c r="H12" s="370">
        <v>1</v>
      </c>
      <c r="I12" s="371"/>
      <c r="J12" s="372">
        <f t="shared" si="0"/>
        <v>0.09</v>
      </c>
      <c r="K12" s="372">
        <f t="shared" si="1"/>
        <v>0.03</v>
      </c>
      <c r="L12" s="372">
        <f>J12+K12</f>
        <v>0.12</v>
      </c>
      <c r="M12" s="370">
        <f t="shared" si="3"/>
        <v>24462</v>
      </c>
      <c r="N12" s="370">
        <f t="shared" si="4"/>
        <v>4611</v>
      </c>
      <c r="O12" s="370"/>
      <c r="P12" s="370"/>
      <c r="Q12" s="370">
        <f>SUM(M12,N12)</f>
        <v>29073</v>
      </c>
      <c r="R12" s="370">
        <f>SUM(O12,P12)</f>
        <v>0</v>
      </c>
      <c r="S12" s="370">
        <f>Q12+R12</f>
        <v>29073</v>
      </c>
      <c r="T12" s="370">
        <f>ROUND(S12*34%,0)</f>
        <v>9885</v>
      </c>
      <c r="U12" s="370">
        <f>ROUND(Q12*1%,0)</f>
        <v>291</v>
      </c>
      <c r="V12" s="370">
        <f t="shared" si="7"/>
        <v>439</v>
      </c>
      <c r="W12" s="373">
        <f t="shared" si="15"/>
        <v>39688</v>
      </c>
      <c r="X12" s="373"/>
      <c r="Y12" s="369">
        <f>'MŠ př.č.2c'!$B$13</f>
        <v>10.73</v>
      </c>
      <c r="Z12" s="369">
        <f>'MŠ př.č.2c'!$C$13</f>
        <v>32.200000000000003</v>
      </c>
      <c r="AA12" s="375">
        <f>'soust.uk.JMK př.č.2'!$M$23</f>
        <v>21650</v>
      </c>
      <c r="AB12" s="375">
        <f>'soust.uk.JMK př.č.2'!$N$23</f>
        <v>1000</v>
      </c>
      <c r="AC12" s="375">
        <f>'soust.uk.JMK př.č.2'!$O$23</f>
        <v>12128</v>
      </c>
      <c r="AD12" s="375">
        <f>'soust.uk.JMK př.č.2'!$P$23</f>
        <v>680</v>
      </c>
      <c r="AE12" s="375">
        <f>'soust.uk.JMK př.č.2'!$L$11</f>
        <v>439</v>
      </c>
      <c r="AF12" s="381">
        <v>1</v>
      </c>
      <c r="AG12" s="374"/>
      <c r="AH12" s="375"/>
      <c r="AI12" s="375"/>
      <c r="AJ12" s="370">
        <f t="shared" si="8"/>
        <v>22650</v>
      </c>
      <c r="AK12" s="370">
        <f t="shared" si="9"/>
        <v>12808</v>
      </c>
      <c r="AL12" s="370">
        <f t="shared" si="10"/>
        <v>20190</v>
      </c>
      <c r="AM12" s="376">
        <f t="shared" si="11"/>
        <v>39688</v>
      </c>
    </row>
    <row r="13" spans="1:39" s="367" customFormat="1" ht="25.5" x14ac:dyDescent="0.2">
      <c r="A13" s="377">
        <v>1111</v>
      </c>
      <c r="B13" s="378">
        <v>3112</v>
      </c>
      <c r="C13" s="378"/>
      <c r="D13" s="7" t="s">
        <v>599</v>
      </c>
      <c r="E13" s="379" t="s">
        <v>932</v>
      </c>
      <c r="F13" s="368"/>
      <c r="G13" s="369"/>
      <c r="H13" s="370">
        <v>1</v>
      </c>
      <c r="I13" s="371"/>
      <c r="J13" s="372">
        <f t="shared" si="0"/>
        <v>0.08</v>
      </c>
      <c r="K13" s="372">
        <f t="shared" si="1"/>
        <v>0.03</v>
      </c>
      <c r="L13" s="372">
        <f>J13+K13</f>
        <v>0.11</v>
      </c>
      <c r="M13" s="370">
        <f t="shared" si="3"/>
        <v>21744</v>
      </c>
      <c r="N13" s="370">
        <f t="shared" si="4"/>
        <v>4611</v>
      </c>
      <c r="O13" s="370"/>
      <c r="P13" s="370"/>
      <c r="Q13" s="370">
        <f>SUM(M13,N13)</f>
        <v>26355</v>
      </c>
      <c r="R13" s="370">
        <f>SUM(O13,P13)</f>
        <v>0</v>
      </c>
      <c r="S13" s="370">
        <f>Q13+R13</f>
        <v>26355</v>
      </c>
      <c r="T13" s="370">
        <f>ROUND(S13*34%,0)</f>
        <v>8961</v>
      </c>
      <c r="U13" s="370">
        <f>ROUND(Q13*1%,0)</f>
        <v>264</v>
      </c>
      <c r="V13" s="370">
        <f t="shared" si="7"/>
        <v>439</v>
      </c>
      <c r="W13" s="373">
        <f t="shared" si="15"/>
        <v>36019</v>
      </c>
      <c r="X13" s="373"/>
      <c r="Y13" s="369">
        <f>'soust.uk.JMK př.č.2'!$G$512</f>
        <v>12.36</v>
      </c>
      <c r="Z13" s="369">
        <f>'soust.uk.JMK př.č.2'!$K$512</f>
        <v>32.49</v>
      </c>
      <c r="AA13" s="375">
        <f>'soust.uk.JMK př.č.2'!$M$512</f>
        <v>21650</v>
      </c>
      <c r="AB13" s="375">
        <f>'soust.uk.JMK př.č.2'!$N$512</f>
        <v>1000</v>
      </c>
      <c r="AC13" s="375">
        <f>'soust.uk.JMK př.č.2'!$O$512</f>
        <v>12128</v>
      </c>
      <c r="AD13" s="375">
        <f>'soust.uk.JMK př.č.2'!$P$512</f>
        <v>680</v>
      </c>
      <c r="AE13" s="375">
        <f>'soust.uk.JMK př.č.2'!$L$512</f>
        <v>439</v>
      </c>
      <c r="AF13" s="381">
        <v>1</v>
      </c>
      <c r="AG13" s="374"/>
      <c r="AH13" s="375"/>
      <c r="AI13" s="375"/>
      <c r="AJ13" s="370">
        <f t="shared" si="8"/>
        <v>22650</v>
      </c>
      <c r="AK13" s="370">
        <f t="shared" si="9"/>
        <v>12808</v>
      </c>
      <c r="AL13" s="370">
        <f t="shared" si="10"/>
        <v>19966</v>
      </c>
      <c r="AM13" s="376">
        <f t="shared" si="11"/>
        <v>36019</v>
      </c>
    </row>
    <row r="14" spans="1:39" s="367" customFormat="1" x14ac:dyDescent="0.2">
      <c r="A14" s="377">
        <v>1111</v>
      </c>
      <c r="B14" s="377">
        <v>3114</v>
      </c>
      <c r="C14" s="377"/>
      <c r="D14" s="367" t="s">
        <v>37</v>
      </c>
      <c r="E14" s="368"/>
      <c r="F14" s="368">
        <v>150</v>
      </c>
      <c r="G14" s="369"/>
      <c r="H14" s="370">
        <v>48</v>
      </c>
      <c r="I14" s="371"/>
      <c r="J14" s="372">
        <f t="shared" si="0"/>
        <v>3.16</v>
      </c>
      <c r="K14" s="372">
        <f t="shared" si="1"/>
        <v>1.03</v>
      </c>
      <c r="L14" s="372">
        <f t="shared" si="2"/>
        <v>4.1900000000000004</v>
      </c>
      <c r="M14" s="370">
        <f t="shared" si="3"/>
        <v>989333</v>
      </c>
      <c r="N14" s="370">
        <f t="shared" si="4"/>
        <v>183756</v>
      </c>
      <c r="O14" s="370"/>
      <c r="P14" s="370"/>
      <c r="Q14" s="370">
        <f t="shared" si="12"/>
        <v>1173089</v>
      </c>
      <c r="R14" s="370">
        <f t="shared" si="13"/>
        <v>0</v>
      </c>
      <c r="S14" s="370">
        <f t="shared" si="5"/>
        <v>1173089</v>
      </c>
      <c r="T14" s="370">
        <f t="shared" si="6"/>
        <v>398850</v>
      </c>
      <c r="U14" s="370">
        <f t="shared" si="14"/>
        <v>11731</v>
      </c>
      <c r="V14" s="370">
        <f t="shared" si="7"/>
        <v>46224</v>
      </c>
      <c r="W14" s="373">
        <f t="shared" si="15"/>
        <v>1629894</v>
      </c>
      <c r="X14" s="373"/>
      <c r="Y14" s="369">
        <f>'ZŠ 1.st.Np př.č.2e'!$B$5</f>
        <v>15.17</v>
      </c>
      <c r="Z14" s="369">
        <f>'ZŠ No př.č.2g'!$B$5</f>
        <v>46.39</v>
      </c>
      <c r="AA14" s="375">
        <f>'soust.uk.JMK př.č.2'!$M$48</f>
        <v>24290</v>
      </c>
      <c r="AB14" s="375">
        <f>'soust.uk.JMK př.č.2'!$N$48</f>
        <v>1800</v>
      </c>
      <c r="AC14" s="375">
        <f>'soust.uk.JMK př.č.2'!$O$48</f>
        <v>14077</v>
      </c>
      <c r="AD14" s="375">
        <f>'soust.uk.JMK př.č.2'!$P$48</f>
        <v>790</v>
      </c>
      <c r="AE14" s="375">
        <f>'soust.uk.JMK př.č.2'!$L$29</f>
        <v>963</v>
      </c>
      <c r="AF14" s="381">
        <v>1</v>
      </c>
      <c r="AG14" s="374"/>
      <c r="AH14" s="375"/>
      <c r="AI14" s="375"/>
      <c r="AJ14" s="370">
        <f t="shared" si="8"/>
        <v>26090</v>
      </c>
      <c r="AK14" s="370">
        <f t="shared" si="9"/>
        <v>14867</v>
      </c>
      <c r="AL14" s="370">
        <f t="shared" si="10"/>
        <v>23331</v>
      </c>
      <c r="AM14" s="376">
        <f t="shared" si="11"/>
        <v>33956</v>
      </c>
    </row>
    <row r="15" spans="1:39" s="367" customFormat="1" x14ac:dyDescent="0.2">
      <c r="A15" s="377">
        <v>1111</v>
      </c>
      <c r="B15" s="377">
        <v>3114</v>
      </c>
      <c r="C15" s="377"/>
      <c r="D15" s="367" t="s">
        <v>46</v>
      </c>
      <c r="E15" s="368"/>
      <c r="F15" s="368"/>
      <c r="G15" s="369"/>
      <c r="H15" s="370">
        <v>52</v>
      </c>
      <c r="I15" s="371"/>
      <c r="J15" s="372">
        <f t="shared" si="0"/>
        <v>5.26</v>
      </c>
      <c r="K15" s="372">
        <f t="shared" si="1"/>
        <v>1.1200000000000001</v>
      </c>
      <c r="L15" s="372">
        <f t="shared" si="2"/>
        <v>6.38</v>
      </c>
      <c r="M15" s="370">
        <f t="shared" si="3"/>
        <v>1646801</v>
      </c>
      <c r="N15" s="370">
        <f t="shared" si="4"/>
        <v>199812</v>
      </c>
      <c r="O15" s="370"/>
      <c r="P15" s="370"/>
      <c r="Q15" s="370">
        <f t="shared" si="12"/>
        <v>1846613</v>
      </c>
      <c r="R15" s="370">
        <f t="shared" si="13"/>
        <v>0</v>
      </c>
      <c r="S15" s="370">
        <f t="shared" si="5"/>
        <v>1846613</v>
      </c>
      <c r="T15" s="370">
        <f t="shared" si="6"/>
        <v>627848</v>
      </c>
      <c r="U15" s="370">
        <f t="shared" si="14"/>
        <v>18466</v>
      </c>
      <c r="V15" s="370">
        <f t="shared" si="7"/>
        <v>50076</v>
      </c>
      <c r="W15" s="373">
        <f t="shared" si="15"/>
        <v>2543003</v>
      </c>
      <c r="X15" s="373"/>
      <c r="Y15" s="369">
        <f>'ZŠ 2.st.Np př.č.2f'!$B$5</f>
        <v>9.89</v>
      </c>
      <c r="Z15" s="369">
        <f>'ZŠ No př.č.2g'!$B$5</f>
        <v>46.39</v>
      </c>
      <c r="AA15" s="375">
        <f>'soust.uk.JMK př.č.2'!$M$48</f>
        <v>24290</v>
      </c>
      <c r="AB15" s="375">
        <f>'soust.uk.JMK př.č.2'!$N$48</f>
        <v>1800</v>
      </c>
      <c r="AC15" s="375">
        <f>'soust.uk.JMK př.č.2'!$O$48</f>
        <v>14077</v>
      </c>
      <c r="AD15" s="375">
        <f>'soust.uk.JMK př.č.2'!$P$48</f>
        <v>790</v>
      </c>
      <c r="AE15" s="375">
        <f>'soust.uk.JMK př.č.2'!$L$36</f>
        <v>963</v>
      </c>
      <c r="AF15" s="381">
        <v>1</v>
      </c>
      <c r="AG15" s="374"/>
      <c r="AH15" s="375"/>
      <c r="AI15" s="375"/>
      <c r="AJ15" s="370">
        <f t="shared" si="8"/>
        <v>26090</v>
      </c>
      <c r="AK15" s="370">
        <f t="shared" si="9"/>
        <v>14867</v>
      </c>
      <c r="AL15" s="370">
        <f t="shared" si="10"/>
        <v>24120</v>
      </c>
      <c r="AM15" s="376">
        <f t="shared" si="11"/>
        <v>48904</v>
      </c>
    </row>
    <row r="16" spans="1:39" s="367" customFormat="1" x14ac:dyDescent="0.2">
      <c r="A16" s="377">
        <v>1111</v>
      </c>
      <c r="B16" s="377">
        <v>3114</v>
      </c>
      <c r="C16" s="377"/>
      <c r="D16" s="7" t="s">
        <v>599</v>
      </c>
      <c r="E16" s="368" t="s">
        <v>81</v>
      </c>
      <c r="F16" s="368"/>
      <c r="G16" s="369"/>
      <c r="H16" s="370">
        <v>45</v>
      </c>
      <c r="I16" s="371"/>
      <c r="J16" s="372">
        <f t="shared" si="0"/>
        <v>3.62</v>
      </c>
      <c r="K16" s="372">
        <f t="shared" si="1"/>
        <v>0.95</v>
      </c>
      <c r="L16" s="372">
        <f t="shared" si="2"/>
        <v>4.57</v>
      </c>
      <c r="M16" s="370">
        <f t="shared" si="3"/>
        <v>1133350</v>
      </c>
      <c r="N16" s="370">
        <f t="shared" si="4"/>
        <v>169484</v>
      </c>
      <c r="O16" s="370"/>
      <c r="P16" s="370"/>
      <c r="Q16" s="370">
        <f t="shared" si="12"/>
        <v>1302834</v>
      </c>
      <c r="R16" s="370">
        <f t="shared" si="13"/>
        <v>0</v>
      </c>
      <c r="S16" s="370">
        <f t="shared" si="5"/>
        <v>1302834</v>
      </c>
      <c r="T16" s="370">
        <f t="shared" si="6"/>
        <v>442964</v>
      </c>
      <c r="U16" s="370">
        <f t="shared" si="14"/>
        <v>13028</v>
      </c>
      <c r="V16" s="370">
        <f t="shared" si="7"/>
        <v>43335</v>
      </c>
      <c r="W16" s="373">
        <f t="shared" si="15"/>
        <v>1802161</v>
      </c>
      <c r="X16" s="373"/>
      <c r="Y16" s="369">
        <f>'soust.uk.JMK př.č.2'!$G$526</f>
        <v>12.44</v>
      </c>
      <c r="Z16" s="369">
        <f>'soust.uk.JMK př.č.2'!$K$526</f>
        <v>47.22</v>
      </c>
      <c r="AA16" s="375">
        <f>'soust.uk.JMK př.č.2'!$M$526</f>
        <v>24290</v>
      </c>
      <c r="AB16" s="375">
        <f>'soust.uk.JMK př.č.2'!$N$526</f>
        <v>1800</v>
      </c>
      <c r="AC16" s="375">
        <f>'soust.uk.JMK př.č.2'!$O$526</f>
        <v>14077</v>
      </c>
      <c r="AD16" s="375">
        <f>'soust.uk.JMK př.č.2'!$P$526</f>
        <v>790</v>
      </c>
      <c r="AE16" s="375">
        <f>'soust.uk.JMK př.č.2'!$L$526</f>
        <v>963</v>
      </c>
      <c r="AF16" s="381">
        <v>1</v>
      </c>
      <c r="AG16" s="374"/>
      <c r="AH16" s="375"/>
      <c r="AI16" s="375"/>
      <c r="AJ16" s="370">
        <f t="shared" si="8"/>
        <v>26090</v>
      </c>
      <c r="AK16" s="370">
        <f t="shared" si="9"/>
        <v>14867</v>
      </c>
      <c r="AL16" s="370">
        <f t="shared" si="10"/>
        <v>23757</v>
      </c>
      <c r="AM16" s="376">
        <f t="shared" si="11"/>
        <v>40048</v>
      </c>
    </row>
    <row r="17" spans="1:39" s="367" customFormat="1" x14ac:dyDescent="0.2">
      <c r="A17" s="377">
        <v>1111</v>
      </c>
      <c r="B17" s="377">
        <v>3114</v>
      </c>
      <c r="C17" s="378"/>
      <c r="D17" s="7" t="s">
        <v>603</v>
      </c>
      <c r="E17" s="368" t="s">
        <v>81</v>
      </c>
      <c r="F17" s="368"/>
      <c r="G17" s="369"/>
      <c r="H17" s="370">
        <v>52</v>
      </c>
      <c r="I17" s="371"/>
      <c r="J17" s="372">
        <f t="shared" si="0"/>
        <v>7.74</v>
      </c>
      <c r="K17" s="372">
        <f t="shared" si="1"/>
        <v>1.65</v>
      </c>
      <c r="L17" s="372">
        <f t="shared" si="2"/>
        <v>9.39</v>
      </c>
      <c r="M17" s="370">
        <f t="shared" si="3"/>
        <v>2423239</v>
      </c>
      <c r="N17" s="370">
        <f t="shared" si="4"/>
        <v>294367</v>
      </c>
      <c r="O17" s="370"/>
      <c r="P17" s="370"/>
      <c r="Q17" s="370">
        <f t="shared" si="12"/>
        <v>2717606</v>
      </c>
      <c r="R17" s="370">
        <f t="shared" si="13"/>
        <v>0</v>
      </c>
      <c r="S17" s="370">
        <f t="shared" si="5"/>
        <v>2717606</v>
      </c>
      <c r="T17" s="370">
        <f t="shared" si="6"/>
        <v>923986</v>
      </c>
      <c r="U17" s="370">
        <f t="shared" si="14"/>
        <v>27176</v>
      </c>
      <c r="V17" s="370">
        <f t="shared" si="7"/>
        <v>75140</v>
      </c>
      <c r="W17" s="373">
        <f t="shared" si="15"/>
        <v>3743908</v>
      </c>
      <c r="X17" s="373"/>
      <c r="Y17" s="369">
        <f>'soust.uk.JMK př.č.2'!$G$529</f>
        <v>6.72</v>
      </c>
      <c r="Z17" s="369">
        <f>'soust.uk.JMK př.č.2'!$K$529</f>
        <v>31.48</v>
      </c>
      <c r="AA17" s="375">
        <f>'soust.uk.JMK př.č.2'!$M$529</f>
        <v>24290</v>
      </c>
      <c r="AB17" s="375">
        <f>'soust.uk.JMK př.č.2'!$N$529</f>
        <v>1800</v>
      </c>
      <c r="AC17" s="375">
        <f>'soust.uk.JMK př.č.2'!$O$529</f>
        <v>14077</v>
      </c>
      <c r="AD17" s="375">
        <f>'soust.uk.JMK př.č.2'!$P$529</f>
        <v>790</v>
      </c>
      <c r="AE17" s="375">
        <f>'soust.uk.JMK př.č.2'!$L$529</f>
        <v>1445</v>
      </c>
      <c r="AF17" s="381">
        <v>1</v>
      </c>
      <c r="AG17" s="374"/>
      <c r="AH17" s="375"/>
      <c r="AI17" s="375"/>
      <c r="AJ17" s="370">
        <f t="shared" si="8"/>
        <v>26090</v>
      </c>
      <c r="AK17" s="370">
        <f t="shared" si="9"/>
        <v>14867</v>
      </c>
      <c r="AL17" s="370">
        <f t="shared" si="10"/>
        <v>24118</v>
      </c>
      <c r="AM17" s="376">
        <f t="shared" si="11"/>
        <v>71998</v>
      </c>
    </row>
    <row r="18" spans="1:39" s="367" customFormat="1" ht="38.25" x14ac:dyDescent="0.2">
      <c r="A18" s="377">
        <v>1111</v>
      </c>
      <c r="B18" s="377">
        <v>3114</v>
      </c>
      <c r="C18" s="377"/>
      <c r="D18" s="7" t="s">
        <v>923</v>
      </c>
      <c r="E18" s="368" t="s">
        <v>81</v>
      </c>
      <c r="F18" s="368"/>
      <c r="G18" s="369"/>
      <c r="H18" s="370">
        <v>3</v>
      </c>
      <c r="I18" s="371"/>
      <c r="J18" s="372">
        <f t="shared" si="0"/>
        <v>0.24</v>
      </c>
      <c r="K18" s="372">
        <f t="shared" si="1"/>
        <v>0.06</v>
      </c>
      <c r="L18" s="372">
        <f>J18+K18</f>
        <v>0.3</v>
      </c>
      <c r="M18" s="370">
        <f t="shared" si="3"/>
        <v>75139</v>
      </c>
      <c r="N18" s="370">
        <f t="shared" si="4"/>
        <v>10704</v>
      </c>
      <c r="O18" s="370"/>
      <c r="P18" s="370"/>
      <c r="Q18" s="370">
        <f>SUM(M18,N18)</f>
        <v>85843</v>
      </c>
      <c r="R18" s="370">
        <f>SUM(O18,P18)</f>
        <v>0</v>
      </c>
      <c r="S18" s="370">
        <f>Q18+R18</f>
        <v>85843</v>
      </c>
      <c r="T18" s="370">
        <f>ROUND(S18*34%,0)</f>
        <v>29187</v>
      </c>
      <c r="U18" s="370">
        <f>ROUND(Q18*1%,0)</f>
        <v>858</v>
      </c>
      <c r="V18" s="370">
        <f t="shared" si="7"/>
        <v>2889</v>
      </c>
      <c r="W18" s="373">
        <f t="shared" si="15"/>
        <v>118777</v>
      </c>
      <c r="X18" s="373"/>
      <c r="Y18" s="369">
        <f>'soust.uk.JMK př.č.2'!$G$526</f>
        <v>12.44</v>
      </c>
      <c r="Z18" s="369">
        <f>'soust.uk.JMK př.č.2'!$K$526</f>
        <v>47.22</v>
      </c>
      <c r="AA18" s="375">
        <f>'soust.uk.JMK př.č.2'!$M$526</f>
        <v>24290</v>
      </c>
      <c r="AB18" s="375">
        <f>'soust.uk.JMK př.č.2'!$N$526</f>
        <v>1800</v>
      </c>
      <c r="AC18" s="375">
        <f>'soust.uk.JMK př.č.2'!$O$526</f>
        <v>14077</v>
      </c>
      <c r="AD18" s="375">
        <f>'soust.uk.JMK př.č.2'!$P$526</f>
        <v>790</v>
      </c>
      <c r="AE18" s="375">
        <f>'soust.uk.JMK př.č.2'!$L$526</f>
        <v>963</v>
      </c>
      <c r="AF18" s="381">
        <v>1</v>
      </c>
      <c r="AG18" s="374"/>
      <c r="AH18" s="375"/>
      <c r="AI18" s="375"/>
      <c r="AJ18" s="370">
        <f t="shared" si="8"/>
        <v>26090</v>
      </c>
      <c r="AK18" s="370">
        <f t="shared" si="9"/>
        <v>14867</v>
      </c>
      <c r="AL18" s="370">
        <f t="shared" si="10"/>
        <v>23845</v>
      </c>
      <c r="AM18" s="376">
        <f t="shared" si="11"/>
        <v>39592</v>
      </c>
    </row>
    <row r="19" spans="1:39" s="367" customFormat="1" x14ac:dyDescent="0.2">
      <c r="A19" s="377">
        <v>1111</v>
      </c>
      <c r="B19" s="377">
        <v>3121</v>
      </c>
      <c r="C19" s="377" t="s">
        <v>305</v>
      </c>
      <c r="D19" s="367" t="s">
        <v>306</v>
      </c>
      <c r="E19" s="368"/>
      <c r="F19" s="368">
        <v>500</v>
      </c>
      <c r="G19" s="369">
        <v>20</v>
      </c>
      <c r="H19" s="370">
        <v>501</v>
      </c>
      <c r="I19" s="371">
        <f>H19/G19</f>
        <v>25.05</v>
      </c>
      <c r="J19" s="372">
        <f t="shared" si="0"/>
        <v>44.06</v>
      </c>
      <c r="K19" s="372">
        <f t="shared" si="1"/>
        <v>9.48</v>
      </c>
      <c r="L19" s="372">
        <f t="shared" si="2"/>
        <v>53.540000000000006</v>
      </c>
      <c r="M19" s="370">
        <f t="shared" si="3"/>
        <v>13700721</v>
      </c>
      <c r="N19" s="370">
        <f t="shared" si="4"/>
        <v>1619942</v>
      </c>
      <c r="O19" s="370"/>
      <c r="P19" s="370"/>
      <c r="Q19" s="370">
        <f t="shared" si="12"/>
        <v>15320663</v>
      </c>
      <c r="R19" s="370">
        <f t="shared" si="13"/>
        <v>0</v>
      </c>
      <c r="S19" s="370">
        <f t="shared" si="5"/>
        <v>15320663</v>
      </c>
      <c r="T19" s="370">
        <f t="shared" si="6"/>
        <v>5209025</v>
      </c>
      <c r="U19" s="370">
        <f t="shared" si="14"/>
        <v>153207</v>
      </c>
      <c r="V19" s="370">
        <f t="shared" si="7"/>
        <v>313626</v>
      </c>
      <c r="W19" s="373">
        <f t="shared" si="15"/>
        <v>20996521</v>
      </c>
      <c r="X19" s="373"/>
      <c r="Y19" s="369">
        <f>'soust.uk.JMK př.č.2'!$G$221</f>
        <v>11.370940000000001</v>
      </c>
      <c r="Z19" s="369">
        <f>'soust.uk.JMK př.č.2'!$K$221</f>
        <v>52.86</v>
      </c>
      <c r="AA19" s="375">
        <f>'soust.uk.JMK př.č.2'!$M$221</f>
        <v>24063</v>
      </c>
      <c r="AB19" s="375">
        <f>'soust.uk.JMK př.č.2'!$N$221</f>
        <v>1850</v>
      </c>
      <c r="AC19" s="375">
        <f>'soust.uk.JMK př.č.2'!$O$221</f>
        <v>13620</v>
      </c>
      <c r="AD19" s="375">
        <f>'soust.uk.JMK př.č.2'!$P$221</f>
        <v>620</v>
      </c>
      <c r="AE19" s="375">
        <f>'soust.uk.JMK př.č.2'!$L$221</f>
        <v>626</v>
      </c>
      <c r="AF19" s="381">
        <v>1</v>
      </c>
      <c r="AG19" s="374"/>
      <c r="AH19" s="375"/>
      <c r="AI19" s="375"/>
      <c r="AJ19" s="370">
        <f t="shared" si="8"/>
        <v>25913</v>
      </c>
      <c r="AK19" s="370">
        <f t="shared" si="9"/>
        <v>14240</v>
      </c>
      <c r="AL19" s="370">
        <f t="shared" si="10"/>
        <v>23846</v>
      </c>
      <c r="AM19" s="376">
        <f t="shared" si="11"/>
        <v>41909</v>
      </c>
    </row>
    <row r="20" spans="1:39" s="367" customFormat="1" ht="25.5" x14ac:dyDescent="0.2">
      <c r="A20" s="377">
        <v>1111</v>
      </c>
      <c r="B20" s="377">
        <v>3121</v>
      </c>
      <c r="C20" s="377" t="s">
        <v>305</v>
      </c>
      <c r="D20" s="367" t="s">
        <v>306</v>
      </c>
      <c r="E20" s="368" t="s">
        <v>691</v>
      </c>
      <c r="F20" s="368"/>
      <c r="G20" s="369"/>
      <c r="H20" s="370">
        <v>-1</v>
      </c>
      <c r="I20" s="371"/>
      <c r="J20" s="372">
        <f t="shared" si="0"/>
        <v>-0.09</v>
      </c>
      <c r="K20" s="372">
        <f t="shared" si="1"/>
        <v>-0.02</v>
      </c>
      <c r="L20" s="372">
        <f t="shared" si="2"/>
        <v>-0.11</v>
      </c>
      <c r="M20" s="370">
        <f t="shared" si="3"/>
        <v>-27986</v>
      </c>
      <c r="N20" s="370">
        <f t="shared" si="4"/>
        <v>-3418</v>
      </c>
      <c r="O20" s="370"/>
      <c r="P20" s="370"/>
      <c r="Q20" s="370">
        <f t="shared" si="12"/>
        <v>-31404</v>
      </c>
      <c r="R20" s="370">
        <f t="shared" si="13"/>
        <v>0</v>
      </c>
      <c r="S20" s="370">
        <f t="shared" si="5"/>
        <v>-31404</v>
      </c>
      <c r="T20" s="370">
        <f t="shared" si="6"/>
        <v>-10677</v>
      </c>
      <c r="U20" s="370">
        <f t="shared" si="14"/>
        <v>-314</v>
      </c>
      <c r="V20" s="370">
        <f t="shared" si="7"/>
        <v>-626</v>
      </c>
      <c r="W20" s="373">
        <f t="shared" si="15"/>
        <v>-43021</v>
      </c>
      <c r="X20" s="373"/>
      <c r="Y20" s="369">
        <f>'soust.uk.JMK př.č.2'!$G$221</f>
        <v>11.370940000000001</v>
      </c>
      <c r="Z20" s="369">
        <f>'soust.uk.JMK př.č.2'!$K$221</f>
        <v>52.86</v>
      </c>
      <c r="AA20" s="375">
        <f>'soust.uk.JMK př.č.2'!$M$221</f>
        <v>24063</v>
      </c>
      <c r="AB20" s="375">
        <f>'soust.uk.JMK př.č.2'!$N$221</f>
        <v>1850</v>
      </c>
      <c r="AC20" s="375">
        <f>'soust.uk.JMK př.č.2'!$O$221</f>
        <v>13620</v>
      </c>
      <c r="AD20" s="375">
        <f>'soust.uk.JMK př.č.2'!$P$221</f>
        <v>620</v>
      </c>
      <c r="AE20" s="375">
        <f>'soust.uk.JMK př.č.2'!$L$221</f>
        <v>626</v>
      </c>
      <c r="AF20" s="381">
        <v>1</v>
      </c>
      <c r="AG20" s="374"/>
      <c r="AH20" s="375"/>
      <c r="AI20" s="375"/>
      <c r="AJ20" s="370">
        <f t="shared" si="8"/>
        <v>25913</v>
      </c>
      <c r="AK20" s="370">
        <f t="shared" si="9"/>
        <v>14242</v>
      </c>
      <c r="AL20" s="370">
        <f t="shared" si="10"/>
        <v>23791</v>
      </c>
      <c r="AM20" s="376">
        <f t="shared" si="11"/>
        <v>43021</v>
      </c>
    </row>
    <row r="21" spans="1:39" s="367" customFormat="1" x14ac:dyDescent="0.2">
      <c r="A21" s="377">
        <v>1111</v>
      </c>
      <c r="B21" s="377">
        <v>3121</v>
      </c>
      <c r="C21" s="377"/>
      <c r="D21" s="367" t="s">
        <v>940</v>
      </c>
      <c r="E21" s="380"/>
      <c r="F21" s="368"/>
      <c r="G21" s="369"/>
      <c r="H21" s="370">
        <v>104</v>
      </c>
      <c r="I21" s="371"/>
      <c r="J21" s="372"/>
      <c r="K21" s="372"/>
      <c r="L21" s="372"/>
      <c r="M21" s="370">
        <v>52000</v>
      </c>
      <c r="N21" s="370">
        <f t="shared" si="4"/>
        <v>0</v>
      </c>
      <c r="O21" s="370"/>
      <c r="P21" s="370"/>
      <c r="Q21" s="370">
        <f>SUM(M21,N21)</f>
        <v>52000</v>
      </c>
      <c r="R21" s="370">
        <f>SUM(O21,P21)</f>
        <v>0</v>
      </c>
      <c r="S21" s="370">
        <f>Q21+R21</f>
        <v>52000</v>
      </c>
      <c r="T21" s="370">
        <f>ROUND(S21*34%,0)</f>
        <v>17680</v>
      </c>
      <c r="U21" s="370">
        <f>ROUND(Q21*1%,0)</f>
        <v>520</v>
      </c>
      <c r="V21" s="370">
        <f t="shared" si="7"/>
        <v>0</v>
      </c>
      <c r="W21" s="373">
        <f t="shared" si="15"/>
        <v>70200</v>
      </c>
      <c r="X21" s="373"/>
      <c r="Y21" s="369"/>
      <c r="Z21" s="369"/>
      <c r="AA21" s="375"/>
      <c r="AB21" s="375"/>
      <c r="AC21" s="375"/>
      <c r="AD21" s="375"/>
      <c r="AE21" s="375"/>
      <c r="AF21" s="381"/>
      <c r="AG21" s="374"/>
      <c r="AH21" s="375"/>
      <c r="AI21" s="375"/>
      <c r="AJ21" s="370">
        <f t="shared" si="8"/>
        <v>0</v>
      </c>
      <c r="AK21" s="370">
        <f t="shared" si="9"/>
        <v>0</v>
      </c>
      <c r="AL21" s="370"/>
      <c r="AM21" s="376">
        <f t="shared" si="11"/>
        <v>675</v>
      </c>
    </row>
    <row r="22" spans="1:39" s="367" customFormat="1" x14ac:dyDescent="0.2">
      <c r="A22" s="377">
        <v>1111</v>
      </c>
      <c r="B22" s="377">
        <v>3122</v>
      </c>
      <c r="C22" s="382" t="s">
        <v>162</v>
      </c>
      <c r="D22" s="8" t="s">
        <v>163</v>
      </c>
      <c r="E22" s="9" t="s">
        <v>164</v>
      </c>
      <c r="F22" s="368">
        <v>120</v>
      </c>
      <c r="G22" s="369">
        <v>4</v>
      </c>
      <c r="H22" s="370">
        <v>113</v>
      </c>
      <c r="I22" s="371">
        <f>H22/G22</f>
        <v>28.25</v>
      </c>
      <c r="J22" s="372">
        <f>ROUND(H22/Y22*AF22,2)</f>
        <v>10.52</v>
      </c>
      <c r="K22" s="372">
        <f>ROUND(H22/Z22*AF22,2)</f>
        <v>2.61</v>
      </c>
      <c r="L22" s="372">
        <f t="shared" si="2"/>
        <v>13.129999999999999</v>
      </c>
      <c r="M22" s="370">
        <f>ROUND(12*J22*(AA22+AB22),0)</f>
        <v>3291582</v>
      </c>
      <c r="N22" s="370">
        <f t="shared" si="4"/>
        <v>476596</v>
      </c>
      <c r="O22" s="370"/>
      <c r="P22" s="370"/>
      <c r="Q22" s="370">
        <f t="shared" si="12"/>
        <v>3768178</v>
      </c>
      <c r="R22" s="370">
        <f t="shared" si="13"/>
        <v>0</v>
      </c>
      <c r="S22" s="370">
        <f t="shared" si="5"/>
        <v>3768178</v>
      </c>
      <c r="T22" s="370">
        <f t="shared" si="6"/>
        <v>1281181</v>
      </c>
      <c r="U22" s="370">
        <f t="shared" si="14"/>
        <v>37682</v>
      </c>
      <c r="V22" s="370">
        <f t="shared" si="7"/>
        <v>70738</v>
      </c>
      <c r="W22" s="373">
        <f t="shared" si="15"/>
        <v>5157779</v>
      </c>
      <c r="X22" s="373"/>
      <c r="Y22" s="369">
        <f>'soust.uk.JMK př.č.2'!$G$128</f>
        <v>10.742628887942054</v>
      </c>
      <c r="Z22" s="369">
        <f>'soust.uk.JMK př.č.2'!$K$128</f>
        <v>43.29</v>
      </c>
      <c r="AA22" s="375">
        <f>'soust.uk.JMK př.č.2'!$M$128</f>
        <v>24224</v>
      </c>
      <c r="AB22" s="375">
        <f>'soust.uk.JMK př.č.2'!$N$128</f>
        <v>1850</v>
      </c>
      <c r="AC22" s="375">
        <f>'soust.uk.JMK př.č.2'!$O$128</f>
        <v>14457</v>
      </c>
      <c r="AD22" s="375">
        <f>'soust.uk.JMK př.č.2'!$P$128</f>
        <v>760</v>
      </c>
      <c r="AE22" s="375">
        <f>'soust.uk.JMK př.č.2'!$L$128</f>
        <v>626</v>
      </c>
      <c r="AF22" s="381">
        <v>1</v>
      </c>
      <c r="AG22" s="374"/>
      <c r="AH22" s="375"/>
      <c r="AI22" s="375"/>
      <c r="AJ22" s="370">
        <f t="shared" si="8"/>
        <v>26074</v>
      </c>
      <c r="AK22" s="370">
        <f t="shared" si="9"/>
        <v>15217</v>
      </c>
      <c r="AL22" s="370">
        <f t="shared" ref="AL22:AL51" si="16">ROUND(Q22/L22/12,0)</f>
        <v>23916</v>
      </c>
      <c r="AM22" s="376">
        <f t="shared" si="11"/>
        <v>45644</v>
      </c>
    </row>
    <row r="23" spans="1:39" s="367" customFormat="1" x14ac:dyDescent="0.2">
      <c r="A23" s="377">
        <v>1111</v>
      </c>
      <c r="B23" s="377">
        <v>3122</v>
      </c>
      <c r="C23" s="383"/>
      <c r="D23" s="384" t="s">
        <v>684</v>
      </c>
      <c r="E23" s="385"/>
      <c r="F23" s="385"/>
      <c r="G23" s="386"/>
      <c r="H23" s="387"/>
      <c r="I23" s="386"/>
      <c r="J23" s="388">
        <v>-1.06</v>
      </c>
      <c r="K23" s="388"/>
      <c r="L23" s="388">
        <f>J23+K23</f>
        <v>-1.06</v>
      </c>
      <c r="M23" s="370">
        <f>ROUND(12*J23*(AA23+AB23),0)</f>
        <v>-331661</v>
      </c>
      <c r="N23" s="370">
        <f t="shared" si="4"/>
        <v>0</v>
      </c>
      <c r="O23" s="370"/>
      <c r="P23" s="370"/>
      <c r="Q23" s="370">
        <f>SUM(M23,N23)</f>
        <v>-331661</v>
      </c>
      <c r="R23" s="370">
        <f>SUM(O23,P23)</f>
        <v>0</v>
      </c>
      <c r="S23" s="370">
        <f>Q23+R23</f>
        <v>-331661</v>
      </c>
      <c r="T23" s="370">
        <f>ROUND(S23*34%,0)</f>
        <v>-112765</v>
      </c>
      <c r="U23" s="370">
        <f>ROUND(Q23*1%,0)</f>
        <v>-3317</v>
      </c>
      <c r="V23" s="370">
        <f>-SUM(S23:U23)</f>
        <v>447743</v>
      </c>
      <c r="W23" s="373">
        <f>SUM(S23:V23)</f>
        <v>0</v>
      </c>
      <c r="X23" s="389"/>
      <c r="Y23" s="369"/>
      <c r="Z23" s="369"/>
      <c r="AA23" s="375">
        <f>'soust.uk.JMK př.č.2'!$M$128</f>
        <v>24224</v>
      </c>
      <c r="AB23" s="375">
        <f>'soust.uk.JMK př.č.2'!$N$128</f>
        <v>1850</v>
      </c>
      <c r="AC23" s="375">
        <f>'soust.uk.JMK př.č.2'!$O$128</f>
        <v>14457</v>
      </c>
      <c r="AD23" s="375">
        <f>'soust.uk.JMK př.č.2'!$P$128</f>
        <v>760</v>
      </c>
      <c r="AE23" s="375"/>
      <c r="AF23" s="381"/>
      <c r="AG23" s="387"/>
      <c r="AH23" s="390"/>
      <c r="AI23" s="390"/>
      <c r="AJ23" s="370">
        <f t="shared" si="8"/>
        <v>26074</v>
      </c>
      <c r="AK23" s="370">
        <f t="shared" si="9"/>
        <v>0</v>
      </c>
      <c r="AL23" s="370">
        <f t="shared" si="16"/>
        <v>26074</v>
      </c>
      <c r="AM23" s="376"/>
    </row>
    <row r="24" spans="1:39" s="367" customFormat="1" x14ac:dyDescent="0.2">
      <c r="A24" s="377">
        <v>1111</v>
      </c>
      <c r="B24" s="377">
        <v>3122</v>
      </c>
      <c r="C24" s="382" t="s">
        <v>166</v>
      </c>
      <c r="D24" s="8" t="s">
        <v>167</v>
      </c>
      <c r="E24" s="9" t="s">
        <v>682</v>
      </c>
      <c r="F24" s="368">
        <v>60</v>
      </c>
      <c r="G24" s="369">
        <v>1</v>
      </c>
      <c r="H24" s="370">
        <v>28</v>
      </c>
      <c r="I24" s="371">
        <f>H24/G24</f>
        <v>28</v>
      </c>
      <c r="J24" s="372">
        <f>ROUND(H24/Y24*AF24,2)</f>
        <v>2.61</v>
      </c>
      <c r="K24" s="372">
        <f>ROUND(H24/Z24*AF24,2)</f>
        <v>0.68</v>
      </c>
      <c r="L24" s="372">
        <f t="shared" si="2"/>
        <v>3.29</v>
      </c>
      <c r="M24" s="370">
        <f>ROUND(12*J24*(AA24+AB24),0)</f>
        <v>816638</v>
      </c>
      <c r="N24" s="370">
        <f t="shared" si="4"/>
        <v>124171</v>
      </c>
      <c r="O24" s="370"/>
      <c r="P24" s="370"/>
      <c r="Q24" s="370">
        <f t="shared" si="12"/>
        <v>940809</v>
      </c>
      <c r="R24" s="370">
        <f t="shared" si="13"/>
        <v>0</v>
      </c>
      <c r="S24" s="370">
        <f t="shared" si="5"/>
        <v>940809</v>
      </c>
      <c r="T24" s="370">
        <f t="shared" si="6"/>
        <v>319875</v>
      </c>
      <c r="U24" s="370">
        <f t="shared" si="14"/>
        <v>9408</v>
      </c>
      <c r="V24" s="370">
        <f t="shared" ref="V24:V40" si="17">ROUND(H24*AE24*AF24,0)</f>
        <v>17528</v>
      </c>
      <c r="W24" s="373">
        <f t="shared" si="15"/>
        <v>1287620</v>
      </c>
      <c r="X24" s="373"/>
      <c r="Y24" s="369">
        <f>'soust.uk.JMK př.č.2'!$G$129</f>
        <v>10.748149999999999</v>
      </c>
      <c r="Z24" s="369">
        <f>'soust.uk.JMK př.č.2'!$K$129</f>
        <v>41.4</v>
      </c>
      <c r="AA24" s="375">
        <f>'soust.uk.JMK př.č.2'!$M$129</f>
        <v>24224</v>
      </c>
      <c r="AB24" s="375">
        <f>'soust.uk.JMK př.č.2'!$N$129</f>
        <v>1850</v>
      </c>
      <c r="AC24" s="375">
        <f>'soust.uk.JMK př.č.2'!$O$129</f>
        <v>14457</v>
      </c>
      <c r="AD24" s="375">
        <f>'soust.uk.JMK př.č.2'!$P$129</f>
        <v>760</v>
      </c>
      <c r="AE24" s="375">
        <f>'soust.uk.JMK př.č.2'!$L$129</f>
        <v>626</v>
      </c>
      <c r="AF24" s="381">
        <v>1</v>
      </c>
      <c r="AG24" s="374"/>
      <c r="AH24" s="375"/>
      <c r="AI24" s="375"/>
      <c r="AJ24" s="370">
        <f t="shared" si="8"/>
        <v>26074</v>
      </c>
      <c r="AK24" s="370">
        <f t="shared" si="9"/>
        <v>15217</v>
      </c>
      <c r="AL24" s="370">
        <f t="shared" si="16"/>
        <v>23830</v>
      </c>
      <c r="AM24" s="376">
        <f>ROUND(W24/H24,0)</f>
        <v>45986</v>
      </c>
    </row>
    <row r="25" spans="1:39" s="367" customFormat="1" x14ac:dyDescent="0.2">
      <c r="A25" s="377">
        <v>1111</v>
      </c>
      <c r="B25" s="377">
        <v>3122</v>
      </c>
      <c r="C25" s="382" t="s">
        <v>876</v>
      </c>
      <c r="D25" s="8" t="s">
        <v>331</v>
      </c>
      <c r="F25" s="368">
        <v>120</v>
      </c>
      <c r="G25" s="369">
        <v>4</v>
      </c>
      <c r="H25" s="370">
        <v>83</v>
      </c>
      <c r="I25" s="371">
        <f>H25/G25</f>
        <v>20.75</v>
      </c>
      <c r="J25" s="372">
        <f>ROUND(H25/Y25*AF25,2)</f>
        <v>10.8</v>
      </c>
      <c r="K25" s="372">
        <f>ROUND(H25/Z25*AF25,2)</f>
        <v>3.04</v>
      </c>
      <c r="L25" s="372">
        <f t="shared" si="2"/>
        <v>13.84</v>
      </c>
      <c r="M25" s="370">
        <f>ROUND(12*J25*(AA25+AB25),0)</f>
        <v>3379190</v>
      </c>
      <c r="N25" s="370">
        <f t="shared" si="4"/>
        <v>555116</v>
      </c>
      <c r="O25" s="370"/>
      <c r="P25" s="370"/>
      <c r="Q25" s="370">
        <f t="shared" si="12"/>
        <v>3934306</v>
      </c>
      <c r="R25" s="370">
        <f t="shared" si="13"/>
        <v>0</v>
      </c>
      <c r="S25" s="370">
        <f t="shared" si="5"/>
        <v>3934306</v>
      </c>
      <c r="T25" s="370">
        <f t="shared" si="6"/>
        <v>1337664</v>
      </c>
      <c r="U25" s="370">
        <f t="shared" si="14"/>
        <v>39343</v>
      </c>
      <c r="V25" s="370">
        <f t="shared" si="17"/>
        <v>51958</v>
      </c>
      <c r="W25" s="373">
        <f t="shared" si="15"/>
        <v>5363271</v>
      </c>
      <c r="X25" s="373"/>
      <c r="Y25" s="369">
        <f>'soust.uk.JMK př.č.2'!$G$240</f>
        <v>7.6835798062213163</v>
      </c>
      <c r="Z25" s="369">
        <f>'soust.uk.JMK př.č.2'!$K$240</f>
        <v>27.34</v>
      </c>
      <c r="AA25" s="375">
        <f>'soust.uk.JMK př.č.2'!$M$240</f>
        <v>24224</v>
      </c>
      <c r="AB25" s="375">
        <f>'soust.uk.JMK př.č.2'!$N$240</f>
        <v>1850</v>
      </c>
      <c r="AC25" s="375">
        <f>'soust.uk.JMK př.č.2'!$O$240</f>
        <v>14457</v>
      </c>
      <c r="AD25" s="375">
        <f>'soust.uk.JMK př.č.2'!$P$240</f>
        <v>760</v>
      </c>
      <c r="AE25" s="375">
        <f>'soust.uk.JMK př.č.2'!$L$240</f>
        <v>626</v>
      </c>
      <c r="AF25" s="381">
        <v>1</v>
      </c>
      <c r="AG25" s="374"/>
      <c r="AH25" s="375"/>
      <c r="AI25" s="375"/>
      <c r="AJ25" s="370">
        <f t="shared" si="8"/>
        <v>26074</v>
      </c>
      <c r="AK25" s="370">
        <f t="shared" si="9"/>
        <v>15217</v>
      </c>
      <c r="AL25" s="370">
        <f t="shared" si="16"/>
        <v>23689</v>
      </c>
      <c r="AM25" s="376">
        <f>ROUND(W25/H25,0)</f>
        <v>64618</v>
      </c>
    </row>
    <row r="26" spans="1:39" s="367" customFormat="1" ht="25.5" x14ac:dyDescent="0.2">
      <c r="A26" s="377">
        <v>1111</v>
      </c>
      <c r="B26" s="377">
        <v>3122</v>
      </c>
      <c r="C26" s="382" t="s">
        <v>876</v>
      </c>
      <c r="D26" s="8" t="s">
        <v>331</v>
      </c>
      <c r="E26" s="367" t="s">
        <v>667</v>
      </c>
      <c r="F26" s="368"/>
      <c r="G26" s="369"/>
      <c r="H26" s="370">
        <v>3</v>
      </c>
      <c r="I26" s="371"/>
      <c r="J26" s="372">
        <f>ROUND(H26/Y26*AF26,2)</f>
        <v>0.02</v>
      </c>
      <c r="K26" s="372">
        <f>ROUND(H26/Z26*AF26,2)</f>
        <v>0.01</v>
      </c>
      <c r="L26" s="372">
        <f t="shared" si="2"/>
        <v>0.03</v>
      </c>
      <c r="M26" s="370">
        <f>ROUND(12*J26*(AA26+AB26),0)</f>
        <v>6258</v>
      </c>
      <c r="N26" s="370">
        <f t="shared" si="4"/>
        <v>1826</v>
      </c>
      <c r="O26" s="370"/>
      <c r="P26" s="370"/>
      <c r="Q26" s="370">
        <f t="shared" si="12"/>
        <v>8084</v>
      </c>
      <c r="R26" s="370">
        <f t="shared" si="13"/>
        <v>0</v>
      </c>
      <c r="S26" s="370">
        <f t="shared" si="5"/>
        <v>8084</v>
      </c>
      <c r="T26" s="370">
        <f t="shared" si="6"/>
        <v>2749</v>
      </c>
      <c r="U26" s="370">
        <f t="shared" si="14"/>
        <v>81</v>
      </c>
      <c r="V26" s="370">
        <f t="shared" si="17"/>
        <v>94</v>
      </c>
      <c r="W26" s="373">
        <f t="shared" si="15"/>
        <v>11008</v>
      </c>
      <c r="X26" s="373"/>
      <c r="Y26" s="369">
        <f>'soust.uk.JMK př.č.2'!$G$240</f>
        <v>7.6835798062213163</v>
      </c>
      <c r="Z26" s="369">
        <f>'soust.uk.JMK př.č.2'!$K$240</f>
        <v>27.34</v>
      </c>
      <c r="AA26" s="375">
        <f>'soust.uk.JMK př.č.2'!$M$240</f>
        <v>24224</v>
      </c>
      <c r="AB26" s="375">
        <f>'soust.uk.JMK př.č.2'!$N$240</f>
        <v>1850</v>
      </c>
      <c r="AC26" s="375">
        <f>'soust.uk.JMK př.č.2'!$O$240</f>
        <v>14457</v>
      </c>
      <c r="AD26" s="375">
        <f>'soust.uk.JMK př.č.2'!$P$240</f>
        <v>760</v>
      </c>
      <c r="AE26" s="375">
        <f>'soust.uk.JMK př.č.2'!$L$240</f>
        <v>626</v>
      </c>
      <c r="AF26" s="381">
        <v>0.05</v>
      </c>
      <c r="AG26" s="374"/>
      <c r="AH26" s="375"/>
      <c r="AI26" s="375"/>
      <c r="AJ26" s="370">
        <f t="shared" si="8"/>
        <v>26075</v>
      </c>
      <c r="AK26" s="370">
        <f t="shared" si="9"/>
        <v>15217</v>
      </c>
      <c r="AL26" s="370">
        <f t="shared" si="16"/>
        <v>22456</v>
      </c>
      <c r="AM26" s="376">
        <f>ROUND(W26/H26,0)</f>
        <v>3669</v>
      </c>
    </row>
    <row r="27" spans="1:39" s="367" customFormat="1" x14ac:dyDescent="0.2">
      <c r="A27" s="377">
        <v>1111</v>
      </c>
      <c r="B27" s="366">
        <v>3122</v>
      </c>
      <c r="C27" s="366"/>
      <c r="D27" s="391" t="s">
        <v>936</v>
      </c>
      <c r="E27" s="368"/>
      <c r="F27" s="368"/>
      <c r="G27" s="369"/>
      <c r="H27" s="370"/>
      <c r="I27" s="371"/>
      <c r="J27" s="372">
        <f>ROUND(-O27/(AA27+AB27)/12*AF27,2)</f>
        <v>-0.45</v>
      </c>
      <c r="K27" s="372">
        <f>ROUND(-P27/(AC27+AD27)/12*AF27,2)</f>
        <v>-0.22</v>
      </c>
      <c r="L27" s="372">
        <f t="shared" si="2"/>
        <v>-0.67</v>
      </c>
      <c r="M27" s="370">
        <f>-O27</f>
        <v>-140000</v>
      </c>
      <c r="N27" s="370">
        <f>-P27</f>
        <v>-40000</v>
      </c>
      <c r="O27" s="370">
        <v>140000</v>
      </c>
      <c r="P27" s="370">
        <v>40000</v>
      </c>
      <c r="Q27" s="370">
        <f>-R27</f>
        <v>-180000</v>
      </c>
      <c r="R27" s="370">
        <f t="shared" si="13"/>
        <v>180000</v>
      </c>
      <c r="S27" s="370">
        <f t="shared" si="5"/>
        <v>0</v>
      </c>
      <c r="T27" s="370">
        <f t="shared" si="6"/>
        <v>0</v>
      </c>
      <c r="U27" s="370">
        <f t="shared" si="14"/>
        <v>-1800</v>
      </c>
      <c r="V27" s="370">
        <f t="shared" si="17"/>
        <v>0</v>
      </c>
      <c r="W27" s="373">
        <f t="shared" si="15"/>
        <v>-1800</v>
      </c>
      <c r="X27" s="373"/>
      <c r="Y27" s="368"/>
      <c r="Z27" s="368"/>
      <c r="AA27" s="375">
        <f>'soust.uk.JMK př.č.2'!$M$128</f>
        <v>24224</v>
      </c>
      <c r="AB27" s="375">
        <f>'soust.uk.JMK př.č.2'!$N$128</f>
        <v>1850</v>
      </c>
      <c r="AC27" s="375">
        <f>'soust.uk.JMK př.č.2'!$O$128</f>
        <v>14457</v>
      </c>
      <c r="AD27" s="375">
        <f>'soust.uk.JMK př.č.2'!$P$128</f>
        <v>760</v>
      </c>
      <c r="AE27" s="375"/>
      <c r="AF27" s="381">
        <v>1</v>
      </c>
      <c r="AG27" s="368"/>
      <c r="AH27" s="375"/>
      <c r="AI27" s="375"/>
      <c r="AJ27" s="370">
        <f t="shared" si="8"/>
        <v>25926</v>
      </c>
      <c r="AK27" s="370">
        <f t="shared" si="9"/>
        <v>15152</v>
      </c>
      <c r="AL27" s="370">
        <f t="shared" si="16"/>
        <v>22388</v>
      </c>
      <c r="AM27" s="376"/>
    </row>
    <row r="28" spans="1:39" s="367" customFormat="1" x14ac:dyDescent="0.2">
      <c r="A28" s="377">
        <v>1111</v>
      </c>
      <c r="B28" s="366">
        <v>3122</v>
      </c>
      <c r="C28" s="366"/>
      <c r="D28" s="391" t="s">
        <v>686</v>
      </c>
      <c r="E28" s="368"/>
      <c r="F28" s="368"/>
      <c r="G28" s="369"/>
      <c r="H28" s="370"/>
      <c r="I28" s="371"/>
      <c r="J28" s="372">
        <f>ROUND(-AG28/(AA28+AB28)*AF28,2)</f>
        <v>-0.48</v>
      </c>
      <c r="K28" s="372"/>
      <c r="L28" s="372">
        <f t="shared" si="2"/>
        <v>-0.48</v>
      </c>
      <c r="M28" s="372"/>
      <c r="N28" s="372"/>
      <c r="O28" s="372"/>
      <c r="P28" s="372"/>
      <c r="Q28" s="370"/>
      <c r="R28" s="370"/>
      <c r="S28" s="370">
        <f t="shared" si="5"/>
        <v>0</v>
      </c>
      <c r="T28" s="370">
        <f t="shared" si="6"/>
        <v>0</v>
      </c>
      <c r="U28" s="370">
        <f t="shared" si="14"/>
        <v>0</v>
      </c>
      <c r="V28" s="370">
        <f t="shared" si="17"/>
        <v>0</v>
      </c>
      <c r="W28" s="373">
        <f t="shared" si="15"/>
        <v>0</v>
      </c>
      <c r="X28" s="373"/>
      <c r="Y28" s="368"/>
      <c r="Z28" s="368"/>
      <c r="AA28" s="375">
        <f>'soust.uk.JMK př.č.2'!$M$128</f>
        <v>24224</v>
      </c>
      <c r="AB28" s="375">
        <f>'soust.uk.JMK př.č.2'!$N$128</f>
        <v>1850</v>
      </c>
      <c r="AC28" s="375"/>
      <c r="AD28" s="375"/>
      <c r="AE28" s="375"/>
      <c r="AF28" s="381">
        <f>1/2</f>
        <v>0.5</v>
      </c>
      <c r="AG28" s="375">
        <v>25000</v>
      </c>
      <c r="AH28" s="375"/>
      <c r="AI28" s="375"/>
      <c r="AJ28" s="370">
        <f t="shared" si="8"/>
        <v>0</v>
      </c>
      <c r="AK28" s="370">
        <f t="shared" si="9"/>
        <v>0</v>
      </c>
      <c r="AL28" s="370">
        <f t="shared" si="16"/>
        <v>0</v>
      </c>
      <c r="AM28" s="375"/>
    </row>
    <row r="29" spans="1:39" s="367" customFormat="1" x14ac:dyDescent="0.2">
      <c r="A29" s="377">
        <v>1111</v>
      </c>
      <c r="B29" s="366">
        <v>3122</v>
      </c>
      <c r="C29" s="366"/>
      <c r="D29" s="391" t="s">
        <v>687</v>
      </c>
      <c r="E29" s="368"/>
      <c r="F29" s="368"/>
      <c r="G29" s="369"/>
      <c r="H29" s="370"/>
      <c r="I29" s="371"/>
      <c r="J29" s="372">
        <f>ROUND(-AH29/(AA29+AB29)*AF29,2)</f>
        <v>-0.37</v>
      </c>
      <c r="K29" s="372">
        <f>ROUND(-AI29/(AC29+AD29)*AF29,2)</f>
        <v>-0.26</v>
      </c>
      <c r="L29" s="372">
        <f t="shared" si="2"/>
        <v>-0.63</v>
      </c>
      <c r="M29" s="372"/>
      <c r="N29" s="372"/>
      <c r="O29" s="372"/>
      <c r="P29" s="372"/>
      <c r="Q29" s="370"/>
      <c r="R29" s="370"/>
      <c r="S29" s="370">
        <f t="shared" si="5"/>
        <v>0</v>
      </c>
      <c r="T29" s="370">
        <f t="shared" si="6"/>
        <v>0</v>
      </c>
      <c r="U29" s="370">
        <f t="shared" si="14"/>
        <v>0</v>
      </c>
      <c r="V29" s="370">
        <f t="shared" si="17"/>
        <v>0</v>
      </c>
      <c r="W29" s="373">
        <f t="shared" si="15"/>
        <v>0</v>
      </c>
      <c r="X29" s="373"/>
      <c r="Y29" s="368"/>
      <c r="Z29" s="368"/>
      <c r="AA29" s="375">
        <f>'soust.uk.JMK př.č.2'!$M$128</f>
        <v>24224</v>
      </c>
      <c r="AB29" s="375">
        <f>'soust.uk.JMK př.č.2'!$N$128</f>
        <v>1850</v>
      </c>
      <c r="AC29" s="375">
        <f>'soust.uk.JMK př.č.2'!$O$128</f>
        <v>14457</v>
      </c>
      <c r="AD29" s="375">
        <f>'soust.uk.JMK př.č.2'!$P$128</f>
        <v>760</v>
      </c>
      <c r="AE29" s="375"/>
      <c r="AF29" s="381">
        <f>1/1.25</f>
        <v>0.8</v>
      </c>
      <c r="AG29" s="368"/>
      <c r="AH29" s="375">
        <v>12000</v>
      </c>
      <c r="AI29" s="375">
        <v>5000</v>
      </c>
      <c r="AJ29" s="370">
        <f t="shared" si="8"/>
        <v>0</v>
      </c>
      <c r="AK29" s="370">
        <f t="shared" si="9"/>
        <v>0</v>
      </c>
      <c r="AL29" s="370">
        <f t="shared" si="16"/>
        <v>0</v>
      </c>
      <c r="AM29" s="375"/>
    </row>
    <row r="30" spans="1:39" s="367" customFormat="1" x14ac:dyDescent="0.2">
      <c r="A30" s="377">
        <v>1111</v>
      </c>
      <c r="B30" s="377">
        <v>3123</v>
      </c>
      <c r="C30" s="382" t="s">
        <v>452</v>
      </c>
      <c r="D30" s="8" t="s">
        <v>449</v>
      </c>
      <c r="E30" s="8" t="s">
        <v>368</v>
      </c>
      <c r="F30" s="368">
        <v>90</v>
      </c>
      <c r="G30" s="369">
        <v>3</v>
      </c>
      <c r="H30" s="370">
        <v>72</v>
      </c>
      <c r="I30" s="371">
        <f>H30/G30</f>
        <v>24</v>
      </c>
      <c r="J30" s="372">
        <f>ROUND(H30/Y30*AF30,2)</f>
        <v>3.47</v>
      </c>
      <c r="K30" s="372">
        <f>ROUND(H30/Z30*AF30,2)</f>
        <v>1.1599999999999999</v>
      </c>
      <c r="L30" s="372">
        <f t="shared" si="2"/>
        <v>4.63</v>
      </c>
      <c r="M30" s="370">
        <f>ROUND(12*J30*(AA30+AB30),0)</f>
        <v>1101961</v>
      </c>
      <c r="N30" s="370">
        <f>ROUND(12*K30*(AC30+AD30),0)</f>
        <v>217681</v>
      </c>
      <c r="O30" s="370"/>
      <c r="P30" s="370"/>
      <c r="Q30" s="370">
        <f>SUM(M30,N30)</f>
        <v>1319642</v>
      </c>
      <c r="R30" s="370">
        <f t="shared" ref="R30:R50" si="18">SUM(O30,P30)</f>
        <v>0</v>
      </c>
      <c r="S30" s="370">
        <f t="shared" si="5"/>
        <v>1319642</v>
      </c>
      <c r="T30" s="370">
        <f t="shared" si="6"/>
        <v>448678</v>
      </c>
      <c r="U30" s="370">
        <f t="shared" si="14"/>
        <v>13196</v>
      </c>
      <c r="V30" s="370">
        <f t="shared" si="17"/>
        <v>31104</v>
      </c>
      <c r="W30" s="373">
        <f t="shared" si="15"/>
        <v>1812620</v>
      </c>
      <c r="X30" s="373"/>
      <c r="Y30" s="369">
        <f>'soust.uk.JMK př.č.2'!$G$342</f>
        <v>20.770863081789425</v>
      </c>
      <c r="Z30" s="369">
        <f>'soust.uk.JMK př.č.2'!$K$342</f>
        <v>61.84</v>
      </c>
      <c r="AA30" s="375">
        <f>'soust.uk.JMK př.č.2'!$M$342</f>
        <v>24614</v>
      </c>
      <c r="AB30" s="375">
        <f>'soust.uk.JMK př.č.2'!$N$342</f>
        <v>1850</v>
      </c>
      <c r="AC30" s="375">
        <f>'soust.uk.JMK př.č.2'!$O$342</f>
        <v>14938</v>
      </c>
      <c r="AD30" s="375">
        <f>'soust.uk.JMK př.č.2'!$P$342</f>
        <v>700</v>
      </c>
      <c r="AE30" s="375">
        <f>'soust.uk.JMK př.č.2'!$L$342</f>
        <v>432</v>
      </c>
      <c r="AF30" s="381">
        <v>1</v>
      </c>
      <c r="AG30" s="374"/>
      <c r="AH30" s="375"/>
      <c r="AI30" s="375"/>
      <c r="AJ30" s="370">
        <f t="shared" si="8"/>
        <v>26464</v>
      </c>
      <c r="AK30" s="370">
        <f t="shared" si="9"/>
        <v>15638</v>
      </c>
      <c r="AL30" s="370">
        <f t="shared" si="16"/>
        <v>23752</v>
      </c>
      <c r="AM30" s="376">
        <f>ROUND(W30/H30,0)</f>
        <v>25175</v>
      </c>
    </row>
    <row r="31" spans="1:39" s="367" customFormat="1" x14ac:dyDescent="0.2">
      <c r="A31" s="378">
        <v>1111</v>
      </c>
      <c r="B31" s="378">
        <v>3123</v>
      </c>
      <c r="C31" s="382" t="s">
        <v>452</v>
      </c>
      <c r="D31" s="8" t="s">
        <v>449</v>
      </c>
      <c r="E31" s="8" t="s">
        <v>370</v>
      </c>
      <c r="F31" s="368"/>
      <c r="G31" s="369"/>
      <c r="H31" s="370">
        <v>60</v>
      </c>
      <c r="I31" s="371"/>
      <c r="J31" s="372">
        <f>ROUND(H31/Y31*AF31,2)</f>
        <v>4.25</v>
      </c>
      <c r="K31" s="372">
        <f>ROUND(H31/Z31*AF31,2)</f>
        <v>1.39</v>
      </c>
      <c r="L31" s="372">
        <f t="shared" si="2"/>
        <v>5.64</v>
      </c>
      <c r="M31" s="370">
        <f>ROUND(12*J31*(AA31+AB31),0)</f>
        <v>1244502</v>
      </c>
      <c r="N31" s="370">
        <f>ROUND(12*K31*(AC31+AD31),0)</f>
        <v>260842</v>
      </c>
      <c r="O31" s="370"/>
      <c r="P31" s="370"/>
      <c r="Q31" s="370">
        <f>SUM(M31,N31)</f>
        <v>1505344</v>
      </c>
      <c r="R31" s="370">
        <f t="shared" si="18"/>
        <v>0</v>
      </c>
      <c r="S31" s="370">
        <f t="shared" si="5"/>
        <v>1505344</v>
      </c>
      <c r="T31" s="370">
        <f t="shared" si="6"/>
        <v>511817</v>
      </c>
      <c r="U31" s="370">
        <f t="shared" si="14"/>
        <v>15053</v>
      </c>
      <c r="V31" s="370">
        <f t="shared" si="17"/>
        <v>0</v>
      </c>
      <c r="W31" s="373">
        <f t="shared" si="15"/>
        <v>2032214</v>
      </c>
      <c r="X31" s="373"/>
      <c r="Y31" s="369">
        <f>'soust.uk.JMK př.č.2'!$G$343</f>
        <v>14.129271305063812</v>
      </c>
      <c r="Z31" s="369">
        <f>'soust.uk.JMK př.č.2'!$K$343</f>
        <v>43.29</v>
      </c>
      <c r="AA31" s="375">
        <f>'soust.uk.JMK př.č.2'!$M$343</f>
        <v>22802</v>
      </c>
      <c r="AB31" s="375">
        <f>'soust.uk.JMK př.č.2'!$N$343</f>
        <v>1600</v>
      </c>
      <c r="AC31" s="375">
        <f>'soust.uk.JMK př.č.2'!$O$343</f>
        <v>14938</v>
      </c>
      <c r="AD31" s="375">
        <f>'soust.uk.JMK př.č.2'!$P$343</f>
        <v>700</v>
      </c>
      <c r="AE31" s="375">
        <f>'soust.uk.JMK př.č.2'!$L$343</f>
        <v>0</v>
      </c>
      <c r="AF31" s="381">
        <v>1</v>
      </c>
      <c r="AG31" s="374"/>
      <c r="AH31" s="375"/>
      <c r="AI31" s="375"/>
      <c r="AJ31" s="370">
        <f t="shared" si="8"/>
        <v>24402</v>
      </c>
      <c r="AK31" s="370">
        <f t="shared" si="9"/>
        <v>15638</v>
      </c>
      <c r="AL31" s="370">
        <f t="shared" si="16"/>
        <v>22242</v>
      </c>
      <c r="AM31" s="376">
        <f>ROUND(W31/H31,0)</f>
        <v>33870</v>
      </c>
    </row>
    <row r="32" spans="1:39" s="367" customFormat="1" ht="25.5" x14ac:dyDescent="0.2">
      <c r="A32" s="378">
        <v>1111</v>
      </c>
      <c r="B32" s="378">
        <v>3123</v>
      </c>
      <c r="C32" s="382" t="s">
        <v>452</v>
      </c>
      <c r="D32" s="8" t="s">
        <v>449</v>
      </c>
      <c r="E32" s="8" t="s">
        <v>734</v>
      </c>
      <c r="F32" s="368"/>
      <c r="G32" s="369"/>
      <c r="H32" s="370">
        <v>12</v>
      </c>
      <c r="I32" s="371"/>
      <c r="J32" s="372">
        <f>ROUND(H32/Y32*AF32,2)</f>
        <v>0.85</v>
      </c>
      <c r="K32" s="372">
        <f>ROUND(H32/Z32*AF32,2)</f>
        <v>0.28000000000000003</v>
      </c>
      <c r="L32" s="372">
        <f t="shared" si="2"/>
        <v>1.1299999999999999</v>
      </c>
      <c r="M32" s="370">
        <f>ROUND(12*J32*(AA32+AB32),0)</f>
        <v>248900</v>
      </c>
      <c r="N32" s="370">
        <f>ROUND(12*K32*(AC32+AD32),0)</f>
        <v>52544</v>
      </c>
      <c r="O32" s="370"/>
      <c r="P32" s="370"/>
      <c r="Q32" s="370">
        <f>SUM(M32,N32)</f>
        <v>301444</v>
      </c>
      <c r="R32" s="370">
        <f t="shared" si="18"/>
        <v>0</v>
      </c>
      <c r="S32" s="370">
        <f t="shared" si="5"/>
        <v>301444</v>
      </c>
      <c r="T32" s="370">
        <f t="shared" si="6"/>
        <v>102491</v>
      </c>
      <c r="U32" s="370">
        <f t="shared" si="14"/>
        <v>3014</v>
      </c>
      <c r="V32" s="370">
        <f t="shared" si="17"/>
        <v>0</v>
      </c>
      <c r="W32" s="373">
        <f t="shared" si="15"/>
        <v>406949</v>
      </c>
      <c r="X32" s="373"/>
      <c r="Y32" s="369">
        <f>'soust.uk.JMK př.č.2'!$G$343</f>
        <v>14.129271305063812</v>
      </c>
      <c r="Z32" s="369">
        <f>'soust.uk.JMK př.č.2'!$K$343</f>
        <v>43.29</v>
      </c>
      <c r="AA32" s="375">
        <f>'soust.uk.JMK př.č.2'!$M$343</f>
        <v>22802</v>
      </c>
      <c r="AB32" s="375">
        <f>'soust.uk.JMK př.č.2'!$N$343</f>
        <v>1600</v>
      </c>
      <c r="AC32" s="375">
        <f>'soust.uk.JMK př.č.2'!$O$343</f>
        <v>14938</v>
      </c>
      <c r="AD32" s="375">
        <f>'soust.uk.JMK př.č.2'!$P$343</f>
        <v>700</v>
      </c>
      <c r="AE32" s="375">
        <f>'soust.uk.JMK př.č.2'!$L$343</f>
        <v>0</v>
      </c>
      <c r="AF32" s="381">
        <v>1</v>
      </c>
      <c r="AG32" s="374"/>
      <c r="AH32" s="375"/>
      <c r="AI32" s="375"/>
      <c r="AJ32" s="370">
        <f t="shared" si="8"/>
        <v>24402</v>
      </c>
      <c r="AK32" s="370">
        <f t="shared" si="9"/>
        <v>15638</v>
      </c>
      <c r="AL32" s="370">
        <f t="shared" si="16"/>
        <v>22230</v>
      </c>
      <c r="AM32" s="376">
        <f>ROUND(W32/H32,0)</f>
        <v>33912</v>
      </c>
    </row>
    <row r="33" spans="1:39" s="367" customFormat="1" ht="25.5" x14ac:dyDescent="0.2">
      <c r="A33" s="377">
        <v>1111</v>
      </c>
      <c r="B33" s="377">
        <v>3123</v>
      </c>
      <c r="C33" s="382" t="s">
        <v>522</v>
      </c>
      <c r="D33" s="8" t="s">
        <v>523</v>
      </c>
      <c r="E33" s="8" t="s">
        <v>735</v>
      </c>
      <c r="F33" s="368">
        <v>50</v>
      </c>
      <c r="G33" s="369"/>
      <c r="H33" s="370">
        <v>42</v>
      </c>
      <c r="I33" s="371"/>
      <c r="J33" s="372">
        <f>ROUND(H33/Y33*AF33,2)</f>
        <v>0.27</v>
      </c>
      <c r="K33" s="372">
        <f>ROUND(H33/Z33*AF33,2)</f>
        <v>0.1</v>
      </c>
      <c r="L33" s="372">
        <f t="shared" si="2"/>
        <v>0.37</v>
      </c>
      <c r="M33" s="370">
        <f>ROUND(12*J33*(AA33+AB33),0)</f>
        <v>85743</v>
      </c>
      <c r="N33" s="370">
        <f>ROUND(12*K33*(AC33+AD33),0)</f>
        <v>18766</v>
      </c>
      <c r="O33" s="370"/>
      <c r="P33" s="370"/>
      <c r="Q33" s="370">
        <f>SUM(M33,N33)</f>
        <v>104509</v>
      </c>
      <c r="R33" s="370">
        <f t="shared" si="18"/>
        <v>0</v>
      </c>
      <c r="S33" s="370">
        <f t="shared" si="5"/>
        <v>104509</v>
      </c>
      <c r="T33" s="370">
        <f t="shared" si="6"/>
        <v>35533</v>
      </c>
      <c r="U33" s="370">
        <f t="shared" si="14"/>
        <v>1045</v>
      </c>
      <c r="V33" s="370">
        <f t="shared" si="17"/>
        <v>2722</v>
      </c>
      <c r="W33" s="373">
        <f t="shared" si="15"/>
        <v>143809</v>
      </c>
      <c r="X33" s="373"/>
      <c r="Y33" s="369">
        <f>'soust.uk.JMK př.č.2'!$G$448</f>
        <v>23.2128920018075</v>
      </c>
      <c r="Z33" s="369">
        <f>'soust.uk.JMK př.č.2'!$K$448</f>
        <v>61.84</v>
      </c>
      <c r="AA33" s="375">
        <f>'soust.uk.JMK př.č.2'!$M$448</f>
        <v>24614</v>
      </c>
      <c r="AB33" s="375">
        <f>'soust.uk.JMK př.č.2'!$N$448</f>
        <v>1850</v>
      </c>
      <c r="AC33" s="375">
        <f>'soust.uk.JMK př.č.2'!$O$448</f>
        <v>14938</v>
      </c>
      <c r="AD33" s="375">
        <f>'soust.uk.JMK př.č.2'!$P$448</f>
        <v>700</v>
      </c>
      <c r="AE33" s="375">
        <f>'soust.uk.JMK př.č.2'!$L$448</f>
        <v>432</v>
      </c>
      <c r="AF33" s="381">
        <v>0.15</v>
      </c>
      <c r="AG33" s="374"/>
      <c r="AH33" s="375"/>
      <c r="AI33" s="375"/>
      <c r="AJ33" s="370">
        <f t="shared" si="8"/>
        <v>26464</v>
      </c>
      <c r="AK33" s="370">
        <f t="shared" si="9"/>
        <v>15638</v>
      </c>
      <c r="AL33" s="370">
        <f t="shared" si="16"/>
        <v>23538</v>
      </c>
      <c r="AM33" s="376">
        <f>ROUND(W33/H33,0)</f>
        <v>3424</v>
      </c>
    </row>
    <row r="34" spans="1:39" s="367" customFormat="1" ht="25.5" x14ac:dyDescent="0.2">
      <c r="A34" s="377">
        <v>1111</v>
      </c>
      <c r="B34" s="377">
        <v>3123</v>
      </c>
      <c r="C34" s="382" t="s">
        <v>522</v>
      </c>
      <c r="D34" s="8" t="s">
        <v>523</v>
      </c>
      <c r="E34" s="8" t="s">
        <v>736</v>
      </c>
      <c r="F34" s="368"/>
      <c r="G34" s="369"/>
      <c r="H34" s="370">
        <v>42</v>
      </c>
      <c r="I34" s="371"/>
      <c r="J34" s="372">
        <f>ROUND(H34/Y34*AF34,2)</f>
        <v>0.27</v>
      </c>
      <c r="K34" s="372">
        <f>ROUND(H34/Z34*AF34,2)</f>
        <v>0.1</v>
      </c>
      <c r="L34" s="372">
        <f t="shared" si="2"/>
        <v>0.37</v>
      </c>
      <c r="M34" s="370">
        <f>ROUND(12*J34*(AA34+AB34),0)</f>
        <v>79062</v>
      </c>
      <c r="N34" s="370">
        <f>ROUND(12*K34*(AC34+AD34),0)</f>
        <v>18766</v>
      </c>
      <c r="O34" s="370"/>
      <c r="P34" s="370"/>
      <c r="Q34" s="370">
        <f>SUM(M34,N34)</f>
        <v>97828</v>
      </c>
      <c r="R34" s="370">
        <f t="shared" si="18"/>
        <v>0</v>
      </c>
      <c r="S34" s="370">
        <f t="shared" si="5"/>
        <v>97828</v>
      </c>
      <c r="T34" s="370">
        <f t="shared" si="6"/>
        <v>33262</v>
      </c>
      <c r="U34" s="370">
        <f t="shared" si="14"/>
        <v>978</v>
      </c>
      <c r="V34" s="370">
        <f t="shared" si="17"/>
        <v>0</v>
      </c>
      <c r="W34" s="373">
        <f t="shared" si="15"/>
        <v>132068</v>
      </c>
      <c r="X34" s="373"/>
      <c r="Y34" s="369">
        <f>'soust.uk.JMK př.č.2'!$G$449</f>
        <v>23.008398320335932</v>
      </c>
      <c r="Z34" s="369">
        <f>'soust.uk.JMK př.č.2'!$K$449</f>
        <v>62.83</v>
      </c>
      <c r="AA34" s="375">
        <f>'soust.uk.JMK př.č.2'!$M$449</f>
        <v>22802</v>
      </c>
      <c r="AB34" s="375">
        <f>'soust.uk.JMK př.č.2'!$N$449</f>
        <v>1600</v>
      </c>
      <c r="AC34" s="375">
        <f>'soust.uk.JMK př.č.2'!$O$449</f>
        <v>14938</v>
      </c>
      <c r="AD34" s="375">
        <f>'soust.uk.JMK př.č.2'!$P$449</f>
        <v>700</v>
      </c>
      <c r="AE34" s="375">
        <f>'soust.uk.JMK př.č.2'!$L$449</f>
        <v>0</v>
      </c>
      <c r="AF34" s="381">
        <v>0.15</v>
      </c>
      <c r="AG34" s="374"/>
      <c r="AH34" s="375"/>
      <c r="AI34" s="375"/>
      <c r="AJ34" s="370">
        <f t="shared" si="8"/>
        <v>24402</v>
      </c>
      <c r="AK34" s="370">
        <f t="shared" si="9"/>
        <v>15638</v>
      </c>
      <c r="AL34" s="370">
        <f t="shared" si="16"/>
        <v>22033</v>
      </c>
      <c r="AM34" s="376">
        <f>ROUND(W34/H34,0)</f>
        <v>3144</v>
      </c>
    </row>
    <row r="35" spans="1:39" s="367" customFormat="1" x14ac:dyDescent="0.2">
      <c r="A35" s="377">
        <v>1111</v>
      </c>
      <c r="B35" s="366">
        <v>3123</v>
      </c>
      <c r="C35" s="366"/>
      <c r="D35" s="391" t="s">
        <v>936</v>
      </c>
      <c r="E35" s="368" t="s">
        <v>370</v>
      </c>
      <c r="F35" s="368"/>
      <c r="G35" s="369"/>
      <c r="H35" s="370"/>
      <c r="I35" s="371"/>
      <c r="J35" s="372">
        <f>ROUND(-O35/(AA35+AB35)/12*AF35,2)</f>
        <v>-0.24</v>
      </c>
      <c r="K35" s="372"/>
      <c r="L35" s="372">
        <f t="shared" si="2"/>
        <v>-0.24</v>
      </c>
      <c r="M35" s="370">
        <f>-O35</f>
        <v>-70000</v>
      </c>
      <c r="N35" s="370">
        <f>-P35</f>
        <v>0</v>
      </c>
      <c r="O35" s="370">
        <v>70000</v>
      </c>
      <c r="P35" s="370"/>
      <c r="Q35" s="370">
        <f>-R35</f>
        <v>-70000</v>
      </c>
      <c r="R35" s="370">
        <f t="shared" si="18"/>
        <v>70000</v>
      </c>
      <c r="S35" s="370">
        <f t="shared" si="5"/>
        <v>0</v>
      </c>
      <c r="T35" s="370">
        <f t="shared" si="6"/>
        <v>0</v>
      </c>
      <c r="U35" s="370">
        <f t="shared" si="14"/>
        <v>-700</v>
      </c>
      <c r="V35" s="370">
        <f t="shared" si="17"/>
        <v>0</v>
      </c>
      <c r="W35" s="373">
        <f t="shared" si="15"/>
        <v>-700</v>
      </c>
      <c r="X35" s="373"/>
      <c r="Y35" s="368"/>
      <c r="Z35" s="368"/>
      <c r="AA35" s="375">
        <f>'soust.uk.JMK př.č.2'!$M$449</f>
        <v>22802</v>
      </c>
      <c r="AB35" s="375">
        <f>'soust.uk.JMK př.č.2'!$N$449</f>
        <v>1600</v>
      </c>
      <c r="AC35" s="375"/>
      <c r="AD35" s="375"/>
      <c r="AE35" s="375"/>
      <c r="AF35" s="381">
        <v>1</v>
      </c>
      <c r="AG35" s="368"/>
      <c r="AH35" s="375"/>
      <c r="AI35" s="375"/>
      <c r="AJ35" s="370">
        <f t="shared" si="8"/>
        <v>24306</v>
      </c>
      <c r="AK35" s="370">
        <f t="shared" si="9"/>
        <v>0</v>
      </c>
      <c r="AL35" s="370">
        <f t="shared" si="16"/>
        <v>24306</v>
      </c>
      <c r="AM35" s="376"/>
    </row>
    <row r="36" spans="1:39" s="367" customFormat="1" x14ac:dyDescent="0.2">
      <c r="A36" s="377">
        <v>1111</v>
      </c>
      <c r="B36" s="366">
        <v>3123</v>
      </c>
      <c r="C36" s="366"/>
      <c r="D36" s="391" t="s">
        <v>936</v>
      </c>
      <c r="E36" s="368" t="s">
        <v>685</v>
      </c>
      <c r="F36" s="368"/>
      <c r="G36" s="369"/>
      <c r="H36" s="370"/>
      <c r="I36" s="371"/>
      <c r="J36" s="372"/>
      <c r="K36" s="372">
        <f>ROUND(-P36/(AC36+AD36)/12*AF36,2)</f>
        <v>-0.8</v>
      </c>
      <c r="L36" s="372">
        <f t="shared" si="2"/>
        <v>-0.8</v>
      </c>
      <c r="M36" s="370">
        <f>-O36</f>
        <v>0</v>
      </c>
      <c r="N36" s="370">
        <f>-P36</f>
        <v>-150000</v>
      </c>
      <c r="O36" s="370"/>
      <c r="P36" s="370">
        <v>150000</v>
      </c>
      <c r="Q36" s="370">
        <f>-R36</f>
        <v>-150000</v>
      </c>
      <c r="R36" s="370">
        <f t="shared" si="18"/>
        <v>150000</v>
      </c>
      <c r="S36" s="370">
        <f t="shared" si="5"/>
        <v>0</v>
      </c>
      <c r="T36" s="370">
        <f t="shared" si="6"/>
        <v>0</v>
      </c>
      <c r="U36" s="370">
        <f t="shared" si="14"/>
        <v>-1500</v>
      </c>
      <c r="V36" s="370">
        <f t="shared" si="17"/>
        <v>0</v>
      </c>
      <c r="W36" s="373">
        <f t="shared" si="15"/>
        <v>-1500</v>
      </c>
      <c r="X36" s="373"/>
      <c r="Y36" s="368"/>
      <c r="Z36" s="368"/>
      <c r="AA36" s="375"/>
      <c r="AB36" s="375"/>
      <c r="AC36" s="375">
        <f>'soust.uk.JMK př.č.2'!$O$449</f>
        <v>14938</v>
      </c>
      <c r="AD36" s="375">
        <f>'soust.uk.JMK př.č.2'!$P$449</f>
        <v>700</v>
      </c>
      <c r="AE36" s="375"/>
      <c r="AF36" s="381">
        <v>1</v>
      </c>
      <c r="AG36" s="368"/>
      <c r="AH36" s="375"/>
      <c r="AI36" s="375"/>
      <c r="AJ36" s="370">
        <f t="shared" si="8"/>
        <v>0</v>
      </c>
      <c r="AK36" s="370">
        <f t="shared" si="9"/>
        <v>15625</v>
      </c>
      <c r="AL36" s="370">
        <f t="shared" si="16"/>
        <v>15625</v>
      </c>
      <c r="AM36" s="376"/>
    </row>
    <row r="37" spans="1:39" s="367" customFormat="1" x14ac:dyDescent="0.2">
      <c r="A37" s="377">
        <v>1111</v>
      </c>
      <c r="B37" s="377">
        <v>3141</v>
      </c>
      <c r="C37" s="377"/>
      <c r="D37" s="392" t="s">
        <v>105</v>
      </c>
      <c r="F37" s="368">
        <v>50</v>
      </c>
      <c r="G37" s="369"/>
      <c r="H37" s="370">
        <v>13</v>
      </c>
      <c r="I37" s="371"/>
      <c r="J37" s="372"/>
      <c r="K37" s="372">
        <f>ROUND(H37/Z37*AF37,2)</f>
        <v>0.53</v>
      </c>
      <c r="L37" s="372">
        <f t="shared" si="2"/>
        <v>0.53</v>
      </c>
      <c r="M37" s="370">
        <f t="shared" ref="M37:M50" si="19">ROUND(12*J37*(AA37+AB37),0)</f>
        <v>0</v>
      </c>
      <c r="N37" s="370">
        <f t="shared" ref="N37:N50" si="20">ROUND(12*K37*(AC37+AD37),0)</f>
        <v>82814</v>
      </c>
      <c r="O37" s="370"/>
      <c r="P37" s="370"/>
      <c r="Q37" s="370">
        <f t="shared" ref="Q37:Q50" si="21">SUM(M37,N37)</f>
        <v>82814</v>
      </c>
      <c r="R37" s="370">
        <f t="shared" si="18"/>
        <v>0</v>
      </c>
      <c r="S37" s="370">
        <f t="shared" si="5"/>
        <v>82814</v>
      </c>
      <c r="T37" s="370">
        <f t="shared" si="6"/>
        <v>28157</v>
      </c>
      <c r="U37" s="370">
        <f t="shared" si="14"/>
        <v>828</v>
      </c>
      <c r="V37" s="370">
        <f t="shared" si="17"/>
        <v>819</v>
      </c>
      <c r="W37" s="373">
        <f t="shared" si="15"/>
        <v>112618</v>
      </c>
      <c r="X37" s="373"/>
      <c r="Y37" s="369"/>
      <c r="Z37" s="369">
        <f>'ŠJ MŠ př.č.2h'!$B$12</f>
        <v>24.69</v>
      </c>
      <c r="AA37" s="375"/>
      <c r="AB37" s="376"/>
      <c r="AC37" s="375">
        <f>'soust.uk.JMK př.č.2'!$O$72</f>
        <v>12811</v>
      </c>
      <c r="AD37" s="375">
        <f>'soust.uk.JMK př.č.2'!$P$72</f>
        <v>210</v>
      </c>
      <c r="AE37" s="375">
        <f>'soust.uk.JMK př.č.2'!$L$72</f>
        <v>63</v>
      </c>
      <c r="AF37" s="381">
        <v>1</v>
      </c>
      <c r="AG37" s="374"/>
      <c r="AH37" s="375"/>
      <c r="AI37" s="375"/>
      <c r="AJ37" s="370">
        <f t="shared" si="8"/>
        <v>0</v>
      </c>
      <c r="AK37" s="370">
        <f t="shared" si="9"/>
        <v>13021</v>
      </c>
      <c r="AL37" s="370">
        <f t="shared" si="16"/>
        <v>13021</v>
      </c>
      <c r="AM37" s="376">
        <f t="shared" ref="AM37:AM50" si="22">ROUND(W37/H37,0)</f>
        <v>8663</v>
      </c>
    </row>
    <row r="38" spans="1:39" s="367" customFormat="1" x14ac:dyDescent="0.2">
      <c r="A38" s="377">
        <v>1111</v>
      </c>
      <c r="B38" s="377">
        <v>3141</v>
      </c>
      <c r="C38" s="377"/>
      <c r="D38" s="392" t="s">
        <v>114</v>
      </c>
      <c r="F38" s="368"/>
      <c r="G38" s="368"/>
      <c r="H38" s="370">
        <v>4</v>
      </c>
      <c r="I38" s="369"/>
      <c r="J38" s="372"/>
      <c r="K38" s="372">
        <f>ROUND(H38/Z38*AF38,2)</f>
        <v>0.12</v>
      </c>
      <c r="L38" s="372">
        <f t="shared" si="2"/>
        <v>0.12</v>
      </c>
      <c r="M38" s="370">
        <f t="shared" si="19"/>
        <v>0</v>
      </c>
      <c r="N38" s="370">
        <f t="shared" si="20"/>
        <v>18750</v>
      </c>
      <c r="O38" s="370"/>
      <c r="P38" s="370"/>
      <c r="Q38" s="370">
        <f t="shared" si="21"/>
        <v>18750</v>
      </c>
      <c r="R38" s="370">
        <f t="shared" si="18"/>
        <v>0</v>
      </c>
      <c r="S38" s="370">
        <f t="shared" si="5"/>
        <v>18750</v>
      </c>
      <c r="T38" s="370">
        <f t="shared" si="6"/>
        <v>6375</v>
      </c>
      <c r="U38" s="370">
        <f t="shared" si="14"/>
        <v>188</v>
      </c>
      <c r="V38" s="370">
        <f t="shared" si="17"/>
        <v>152</v>
      </c>
      <c r="W38" s="373">
        <f t="shared" si="15"/>
        <v>25465</v>
      </c>
      <c r="X38" s="373"/>
      <c r="Y38" s="369"/>
      <c r="Z38" s="369">
        <f>'ŠJ MŠ-o př.č.2i'!$B$12</f>
        <v>32.11</v>
      </c>
      <c r="AA38" s="375"/>
      <c r="AB38" s="376"/>
      <c r="AC38" s="375">
        <f>'soust.uk.JMK př.č.2'!$O$75</f>
        <v>12811</v>
      </c>
      <c r="AD38" s="375">
        <f>'soust.uk.JMK př.č.2'!$P$75</f>
        <v>210</v>
      </c>
      <c r="AE38" s="375">
        <f>'soust.uk.JMK př.č.2'!$L$75</f>
        <v>38</v>
      </c>
      <c r="AF38" s="381">
        <v>1</v>
      </c>
      <c r="AG38" s="374"/>
      <c r="AH38" s="375"/>
      <c r="AI38" s="375"/>
      <c r="AJ38" s="370">
        <f t="shared" si="8"/>
        <v>0</v>
      </c>
      <c r="AK38" s="370">
        <f t="shared" si="9"/>
        <v>13021</v>
      </c>
      <c r="AL38" s="370">
        <f t="shared" si="16"/>
        <v>13021</v>
      </c>
      <c r="AM38" s="376">
        <f t="shared" si="22"/>
        <v>6366</v>
      </c>
    </row>
    <row r="39" spans="1:39" s="367" customFormat="1" x14ac:dyDescent="0.2">
      <c r="A39" s="377">
        <v>1111</v>
      </c>
      <c r="B39" s="377">
        <v>3141</v>
      </c>
      <c r="C39" s="377"/>
      <c r="D39" s="392" t="s">
        <v>122</v>
      </c>
      <c r="F39" s="368">
        <v>225</v>
      </c>
      <c r="G39" s="369"/>
      <c r="H39" s="370">
        <v>120</v>
      </c>
      <c r="I39" s="371"/>
      <c r="J39" s="372"/>
      <c r="K39" s="372">
        <f>ROUND(H39/Z39*AF39,2)</f>
        <v>1.57</v>
      </c>
      <c r="L39" s="372">
        <f t="shared" si="2"/>
        <v>1.57</v>
      </c>
      <c r="M39" s="370">
        <f t="shared" si="19"/>
        <v>0</v>
      </c>
      <c r="N39" s="370">
        <f t="shared" si="20"/>
        <v>245316</v>
      </c>
      <c r="O39" s="370"/>
      <c r="P39" s="370"/>
      <c r="Q39" s="370">
        <f t="shared" si="21"/>
        <v>245316</v>
      </c>
      <c r="R39" s="370">
        <f t="shared" si="18"/>
        <v>0</v>
      </c>
      <c r="S39" s="370">
        <f t="shared" si="5"/>
        <v>245316</v>
      </c>
      <c r="T39" s="370">
        <f t="shared" si="6"/>
        <v>83407</v>
      </c>
      <c r="U39" s="370">
        <f t="shared" si="14"/>
        <v>2453</v>
      </c>
      <c r="V39" s="370">
        <f t="shared" si="17"/>
        <v>5400</v>
      </c>
      <c r="W39" s="373">
        <f t="shared" si="15"/>
        <v>336576</v>
      </c>
      <c r="X39" s="373"/>
      <c r="Y39" s="369"/>
      <c r="Z39" s="369">
        <f>'ŠJ ZŠ př.č.2j'!$B$628</f>
        <v>76.3</v>
      </c>
      <c r="AA39" s="375"/>
      <c r="AB39" s="376"/>
      <c r="AC39" s="375">
        <f>'soust.uk.JMK př.č.2'!$O$108</f>
        <v>12811</v>
      </c>
      <c r="AD39" s="375">
        <f>'soust.uk.JMK př.č.2'!$P$108</f>
        <v>210</v>
      </c>
      <c r="AE39" s="375">
        <f>'soust.uk.JMK př.č.2'!$L$108</f>
        <v>45</v>
      </c>
      <c r="AF39" s="381">
        <v>1</v>
      </c>
      <c r="AG39" s="374"/>
      <c r="AH39" s="375"/>
      <c r="AI39" s="375"/>
      <c r="AJ39" s="370">
        <f t="shared" si="8"/>
        <v>0</v>
      </c>
      <c r="AK39" s="370">
        <f t="shared" si="9"/>
        <v>13021</v>
      </c>
      <c r="AL39" s="370">
        <f t="shared" si="16"/>
        <v>13021</v>
      </c>
      <c r="AM39" s="376">
        <f t="shared" si="22"/>
        <v>2805</v>
      </c>
    </row>
    <row r="40" spans="1:39" s="367" customFormat="1" x14ac:dyDescent="0.2">
      <c r="A40" s="377">
        <v>1111</v>
      </c>
      <c r="B40" s="377">
        <v>3141</v>
      </c>
      <c r="C40" s="377"/>
      <c r="D40" s="392" t="s">
        <v>124</v>
      </c>
      <c r="E40" s="9" t="s">
        <v>100</v>
      </c>
      <c r="F40" s="368"/>
      <c r="G40" s="369"/>
      <c r="H40" s="370">
        <v>100</v>
      </c>
      <c r="I40" s="371"/>
      <c r="J40" s="372"/>
      <c r="K40" s="372">
        <f>ROUND(H40/Z40*AF40,2)</f>
        <v>0.92</v>
      </c>
      <c r="L40" s="372">
        <f t="shared" si="2"/>
        <v>0.92</v>
      </c>
      <c r="M40" s="370">
        <f t="shared" si="19"/>
        <v>0</v>
      </c>
      <c r="N40" s="370">
        <f t="shared" si="20"/>
        <v>143752</v>
      </c>
      <c r="O40" s="370"/>
      <c r="P40" s="370"/>
      <c r="Q40" s="370">
        <f t="shared" si="21"/>
        <v>143752</v>
      </c>
      <c r="R40" s="370">
        <f t="shared" si="18"/>
        <v>0</v>
      </c>
      <c r="S40" s="370">
        <f t="shared" si="5"/>
        <v>143752</v>
      </c>
      <c r="T40" s="370">
        <f t="shared" si="6"/>
        <v>48876</v>
      </c>
      <c r="U40" s="370">
        <f t="shared" si="14"/>
        <v>1438</v>
      </c>
      <c r="V40" s="370">
        <f t="shared" si="17"/>
        <v>3150</v>
      </c>
      <c r="W40" s="373">
        <f t="shared" si="15"/>
        <v>197216</v>
      </c>
      <c r="X40" s="373"/>
      <c r="Y40" s="369"/>
      <c r="Z40" s="369">
        <f>'ŠJ ZŠ př.č.2j'!$B$628</f>
        <v>76.3</v>
      </c>
      <c r="AA40" s="375"/>
      <c r="AB40" s="376"/>
      <c r="AC40" s="375">
        <f>'soust.uk.JMK př.č.2'!$O$108</f>
        <v>12811</v>
      </c>
      <c r="AD40" s="375">
        <f>'soust.uk.JMK př.č.2'!$P$108</f>
        <v>210</v>
      </c>
      <c r="AE40" s="375">
        <f>'soust.uk.JMK př.č.2'!$L$108</f>
        <v>45</v>
      </c>
      <c r="AF40" s="381">
        <v>0.7</v>
      </c>
      <c r="AG40" s="374"/>
      <c r="AH40" s="375"/>
      <c r="AI40" s="375"/>
      <c r="AJ40" s="370">
        <f t="shared" si="8"/>
        <v>0</v>
      </c>
      <c r="AK40" s="370">
        <f t="shared" si="9"/>
        <v>13021</v>
      </c>
      <c r="AL40" s="370">
        <f t="shared" si="16"/>
        <v>13021</v>
      </c>
      <c r="AM40" s="376">
        <f t="shared" si="22"/>
        <v>1972</v>
      </c>
    </row>
    <row r="41" spans="1:39" s="367" customFormat="1" x14ac:dyDescent="0.2">
      <c r="A41" s="377">
        <v>1111</v>
      </c>
      <c r="B41" s="377">
        <v>3142</v>
      </c>
      <c r="C41" s="377"/>
      <c r="D41" s="393" t="s">
        <v>129</v>
      </c>
      <c r="E41" s="368"/>
      <c r="F41" s="368">
        <v>700</v>
      </c>
      <c r="G41" s="369">
        <f>I41/H41</f>
        <v>0.5</v>
      </c>
      <c r="H41" s="370">
        <v>300</v>
      </c>
      <c r="I41" s="370">
        <v>150</v>
      </c>
      <c r="J41" s="372"/>
      <c r="K41" s="372">
        <f>ROUND(H41*G41/Z41*AF41,2)</f>
        <v>2.1800000000000002</v>
      </c>
      <c r="L41" s="372">
        <f t="shared" si="2"/>
        <v>2.1800000000000002</v>
      </c>
      <c r="M41" s="370">
        <f t="shared" si="19"/>
        <v>0</v>
      </c>
      <c r="N41" s="370">
        <f t="shared" si="20"/>
        <v>340629</v>
      </c>
      <c r="O41" s="370"/>
      <c r="P41" s="370"/>
      <c r="Q41" s="370">
        <f t="shared" si="21"/>
        <v>340629</v>
      </c>
      <c r="R41" s="370">
        <f t="shared" si="18"/>
        <v>0</v>
      </c>
      <c r="S41" s="370">
        <f t="shared" si="5"/>
        <v>340629</v>
      </c>
      <c r="T41" s="370">
        <f t="shared" si="6"/>
        <v>115814</v>
      </c>
      <c r="U41" s="370">
        <f t="shared" si="14"/>
        <v>3406</v>
      </c>
      <c r="V41" s="370">
        <f>ROUND(H41*G41*AE41*AF41,0)</f>
        <v>11100</v>
      </c>
      <c r="W41" s="373">
        <f t="shared" si="15"/>
        <v>470949</v>
      </c>
      <c r="X41" s="373"/>
      <c r="Y41" s="369"/>
      <c r="Z41" s="369">
        <f>'ŠJ SŠ př.č.2k'!$B$628</f>
        <v>68.67</v>
      </c>
      <c r="AA41" s="375"/>
      <c r="AB41" s="376"/>
      <c r="AC41" s="375">
        <f>'soust.uk.JMK př.č.2'!$O$111</f>
        <v>12811</v>
      </c>
      <c r="AD41" s="375">
        <f>'soust.uk.JMK př.č.2'!$P$111</f>
        <v>210</v>
      </c>
      <c r="AE41" s="375">
        <f>'soust.uk.JMK př.č.2'!$L$111</f>
        <v>74</v>
      </c>
      <c r="AF41" s="381">
        <v>1</v>
      </c>
      <c r="AG41" s="374"/>
      <c r="AH41" s="375"/>
      <c r="AI41" s="375"/>
      <c r="AJ41" s="370">
        <f t="shared" si="8"/>
        <v>0</v>
      </c>
      <c r="AK41" s="370">
        <f t="shared" si="9"/>
        <v>13021</v>
      </c>
      <c r="AL41" s="370">
        <f t="shared" si="16"/>
        <v>13021</v>
      </c>
      <c r="AM41" s="376">
        <f t="shared" si="22"/>
        <v>1570</v>
      </c>
    </row>
    <row r="42" spans="1:39" s="367" customFormat="1" x14ac:dyDescent="0.2">
      <c r="A42" s="377">
        <v>1111</v>
      </c>
      <c r="B42" s="377">
        <v>3142</v>
      </c>
      <c r="C42" s="377"/>
      <c r="D42" s="392" t="s">
        <v>133</v>
      </c>
      <c r="E42" s="9" t="s">
        <v>103</v>
      </c>
      <c r="F42" s="368"/>
      <c r="G42" s="369">
        <f>I42/H42</f>
        <v>0.8</v>
      </c>
      <c r="H42" s="370">
        <v>200</v>
      </c>
      <c r="I42" s="370">
        <v>160</v>
      </c>
      <c r="J42" s="372"/>
      <c r="K42" s="372">
        <f>ROUND(H42*G42/Z42*AF42,2)</f>
        <v>0.7</v>
      </c>
      <c r="L42" s="372">
        <f t="shared" si="2"/>
        <v>0.7</v>
      </c>
      <c r="M42" s="370">
        <f t="shared" si="19"/>
        <v>0</v>
      </c>
      <c r="N42" s="370">
        <f t="shared" si="20"/>
        <v>109376</v>
      </c>
      <c r="O42" s="370"/>
      <c r="P42" s="370"/>
      <c r="Q42" s="370">
        <f t="shared" si="21"/>
        <v>109376</v>
      </c>
      <c r="R42" s="370">
        <f t="shared" si="18"/>
        <v>0</v>
      </c>
      <c r="S42" s="370">
        <f t="shared" si="5"/>
        <v>109376</v>
      </c>
      <c r="T42" s="370">
        <f t="shared" si="6"/>
        <v>37188</v>
      </c>
      <c r="U42" s="370">
        <f t="shared" si="14"/>
        <v>1094</v>
      </c>
      <c r="V42" s="370">
        <f>ROUND(H42*G42*AE42*AF42,0)</f>
        <v>3552</v>
      </c>
      <c r="W42" s="373">
        <f t="shared" si="15"/>
        <v>151210</v>
      </c>
      <c r="X42" s="373"/>
      <c r="Y42" s="369"/>
      <c r="Z42" s="369">
        <f>'ŠJ SŠ př.č.2k'!$B$628</f>
        <v>68.67</v>
      </c>
      <c r="AA42" s="375"/>
      <c r="AB42" s="376"/>
      <c r="AC42" s="375">
        <f>'soust.uk.JMK př.č.2'!$O$111</f>
        <v>12811</v>
      </c>
      <c r="AD42" s="375">
        <f>'soust.uk.JMK př.č.2'!$P$111</f>
        <v>210</v>
      </c>
      <c r="AE42" s="375">
        <f>'soust.uk.JMK př.č.2'!$L$111</f>
        <v>74</v>
      </c>
      <c r="AF42" s="381">
        <v>0.3</v>
      </c>
      <c r="AG42" s="374"/>
      <c r="AH42" s="375"/>
      <c r="AI42" s="375"/>
      <c r="AJ42" s="370">
        <f t="shared" si="8"/>
        <v>0</v>
      </c>
      <c r="AK42" s="370">
        <f t="shared" si="9"/>
        <v>13021</v>
      </c>
      <c r="AL42" s="370">
        <f t="shared" si="16"/>
        <v>13021</v>
      </c>
      <c r="AM42" s="376">
        <f t="shared" si="22"/>
        <v>756</v>
      </c>
    </row>
    <row r="43" spans="1:39" s="367" customFormat="1" x14ac:dyDescent="0.2">
      <c r="A43" s="377">
        <v>1111</v>
      </c>
      <c r="B43" s="377">
        <v>3142</v>
      </c>
      <c r="C43" s="377"/>
      <c r="D43" s="379" t="s">
        <v>97</v>
      </c>
      <c r="E43" s="368"/>
      <c r="F43" s="368"/>
      <c r="G43" s="369">
        <f>I43/H43</f>
        <v>0.9</v>
      </c>
      <c r="H43" s="370">
        <v>100</v>
      </c>
      <c r="I43" s="370">
        <v>90</v>
      </c>
      <c r="J43" s="372"/>
      <c r="K43" s="372">
        <f>ROUND(H43*G43/Z43*AF43,2)</f>
        <v>2.74</v>
      </c>
      <c r="L43" s="372">
        <f t="shared" si="2"/>
        <v>2.74</v>
      </c>
      <c r="M43" s="370">
        <f t="shared" si="19"/>
        <v>0</v>
      </c>
      <c r="N43" s="370">
        <f t="shared" si="20"/>
        <v>428130</v>
      </c>
      <c r="O43" s="370"/>
      <c r="P43" s="370"/>
      <c r="Q43" s="370">
        <f t="shared" si="21"/>
        <v>428130</v>
      </c>
      <c r="R43" s="370">
        <f t="shared" si="18"/>
        <v>0</v>
      </c>
      <c r="S43" s="370">
        <f t="shared" si="5"/>
        <v>428130</v>
      </c>
      <c r="T43" s="370">
        <f t="shared" si="6"/>
        <v>145564</v>
      </c>
      <c r="U43" s="370">
        <f t="shared" si="14"/>
        <v>4281</v>
      </c>
      <c r="V43" s="370">
        <f>ROUND(H43*G43*AE43*AF43,0)</f>
        <v>11520</v>
      </c>
      <c r="W43" s="373">
        <f t="shared" si="15"/>
        <v>589495</v>
      </c>
      <c r="X43" s="373"/>
      <c r="Y43" s="369"/>
      <c r="Z43" s="369">
        <f>'soust.uk.JMK př.č.2'!$K$69</f>
        <v>32.840000000000003</v>
      </c>
      <c r="AA43" s="375"/>
      <c r="AB43" s="375"/>
      <c r="AC43" s="375">
        <f>'soust.uk.JMK př.č.2'!$O$69</f>
        <v>12811</v>
      </c>
      <c r="AD43" s="375">
        <f>'soust.uk.JMK př.č.2'!$P$69</f>
        <v>210</v>
      </c>
      <c r="AE43" s="375">
        <f>'soust.uk.JMK př.č.2'!$L$69</f>
        <v>128</v>
      </c>
      <c r="AF43" s="381">
        <v>1</v>
      </c>
      <c r="AG43" s="374"/>
      <c r="AH43" s="375"/>
      <c r="AI43" s="375"/>
      <c r="AJ43" s="370">
        <f t="shared" si="8"/>
        <v>0</v>
      </c>
      <c r="AK43" s="370">
        <f t="shared" si="9"/>
        <v>13021</v>
      </c>
      <c r="AL43" s="370">
        <f t="shared" si="16"/>
        <v>13021</v>
      </c>
      <c r="AM43" s="376">
        <f t="shared" si="22"/>
        <v>5895</v>
      </c>
    </row>
    <row r="44" spans="1:39" s="367" customFormat="1" x14ac:dyDescent="0.2">
      <c r="A44" s="377">
        <v>1111</v>
      </c>
      <c r="B44" s="377">
        <v>3143</v>
      </c>
      <c r="C44" s="377"/>
      <c r="D44" s="384" t="s">
        <v>73</v>
      </c>
      <c r="E44" s="368"/>
      <c r="F44" s="368">
        <v>25</v>
      </c>
      <c r="G44" s="369"/>
      <c r="H44" s="370">
        <v>25</v>
      </c>
      <c r="I44" s="371"/>
      <c r="J44" s="372">
        <f t="shared" ref="J44:J50" si="23">ROUND(H44/Y44*AF44,2)</f>
        <v>0.75</v>
      </c>
      <c r="K44" s="372"/>
      <c r="L44" s="372">
        <f t="shared" si="2"/>
        <v>0.75</v>
      </c>
      <c r="M44" s="370">
        <f t="shared" si="19"/>
        <v>191385</v>
      </c>
      <c r="N44" s="370">
        <f t="shared" si="20"/>
        <v>0</v>
      </c>
      <c r="O44" s="370"/>
      <c r="P44" s="370"/>
      <c r="Q44" s="370">
        <f t="shared" si="21"/>
        <v>191385</v>
      </c>
      <c r="R44" s="370">
        <f t="shared" si="18"/>
        <v>0</v>
      </c>
      <c r="S44" s="370">
        <f t="shared" si="5"/>
        <v>191385</v>
      </c>
      <c r="T44" s="370">
        <f t="shared" si="6"/>
        <v>65071</v>
      </c>
      <c r="U44" s="370">
        <f t="shared" si="14"/>
        <v>1914</v>
      </c>
      <c r="V44" s="370">
        <f t="shared" ref="V44:V50" si="24">ROUND(H44*AE44*AF44,0)</f>
        <v>725</v>
      </c>
      <c r="W44" s="373">
        <f t="shared" si="15"/>
        <v>259095</v>
      </c>
      <c r="X44" s="373"/>
      <c r="Y44" s="369">
        <f>'soust.uk.JMK př.č.2'!$G$55</f>
        <v>33.22</v>
      </c>
      <c r="Z44" s="369"/>
      <c r="AA44" s="375">
        <f>'soust.uk.JMK př.č.2'!$M$55</f>
        <v>20315</v>
      </c>
      <c r="AB44" s="375">
        <f>'soust.uk.JMK př.č.2'!$N$55</f>
        <v>950</v>
      </c>
      <c r="AC44" s="375"/>
      <c r="AD44" s="375"/>
      <c r="AE44" s="375">
        <f>'soust.uk.JMK př.č.2'!$L$55</f>
        <v>29</v>
      </c>
      <c r="AF44" s="381">
        <v>1</v>
      </c>
      <c r="AG44" s="374"/>
      <c r="AH44" s="375"/>
      <c r="AI44" s="375"/>
      <c r="AJ44" s="370">
        <f t="shared" si="8"/>
        <v>21265</v>
      </c>
      <c r="AK44" s="370">
        <f t="shared" si="9"/>
        <v>0</v>
      </c>
      <c r="AL44" s="370">
        <f t="shared" si="16"/>
        <v>21265</v>
      </c>
      <c r="AM44" s="376">
        <f t="shared" si="22"/>
        <v>10364</v>
      </c>
    </row>
    <row r="45" spans="1:39" s="394" customFormat="1" x14ac:dyDescent="0.2">
      <c r="A45" s="377">
        <v>1111</v>
      </c>
      <c r="B45" s="377">
        <v>3143</v>
      </c>
      <c r="C45" s="377"/>
      <c r="D45" s="7" t="s">
        <v>642</v>
      </c>
      <c r="E45" s="368" t="s">
        <v>81</v>
      </c>
      <c r="F45" s="368"/>
      <c r="G45" s="369"/>
      <c r="H45" s="370">
        <v>12</v>
      </c>
      <c r="I45" s="371"/>
      <c r="J45" s="372">
        <f t="shared" si="23"/>
        <v>0.86</v>
      </c>
      <c r="K45" s="372"/>
      <c r="L45" s="372">
        <f t="shared" si="2"/>
        <v>0.86</v>
      </c>
      <c r="M45" s="370">
        <f t="shared" si="19"/>
        <v>219455</v>
      </c>
      <c r="N45" s="370">
        <f t="shared" si="20"/>
        <v>0</v>
      </c>
      <c r="O45" s="370"/>
      <c r="P45" s="370"/>
      <c r="Q45" s="370">
        <f t="shared" si="21"/>
        <v>219455</v>
      </c>
      <c r="R45" s="370">
        <f t="shared" si="18"/>
        <v>0</v>
      </c>
      <c r="S45" s="370">
        <f t="shared" si="5"/>
        <v>219455</v>
      </c>
      <c r="T45" s="370">
        <f t="shared" si="6"/>
        <v>74615</v>
      </c>
      <c r="U45" s="370">
        <f t="shared" si="14"/>
        <v>2195</v>
      </c>
      <c r="V45" s="370">
        <f t="shared" si="24"/>
        <v>348</v>
      </c>
      <c r="W45" s="373">
        <f t="shared" si="15"/>
        <v>296613</v>
      </c>
      <c r="X45" s="373"/>
      <c r="Y45" s="369">
        <f>'soust.uk.JMK př.č.2'!$G$662</f>
        <v>14</v>
      </c>
      <c r="Z45" s="369"/>
      <c r="AA45" s="375">
        <f>'soust.uk.JMK př.č.2'!$M$662</f>
        <v>20315</v>
      </c>
      <c r="AB45" s="375">
        <f>'soust.uk.JMK př.č.2'!$N$662</f>
        <v>950</v>
      </c>
      <c r="AC45" s="375"/>
      <c r="AD45" s="375"/>
      <c r="AE45" s="375">
        <f>'soust.uk.JMK př.č.2'!$L$662</f>
        <v>29</v>
      </c>
      <c r="AF45" s="381">
        <v>1</v>
      </c>
      <c r="AG45" s="374"/>
      <c r="AH45" s="375"/>
      <c r="AI45" s="375"/>
      <c r="AJ45" s="370">
        <f t="shared" si="8"/>
        <v>21265</v>
      </c>
      <c r="AK45" s="370">
        <f t="shared" si="9"/>
        <v>0</v>
      </c>
      <c r="AL45" s="370">
        <f t="shared" si="16"/>
        <v>21265</v>
      </c>
      <c r="AM45" s="376">
        <f t="shared" si="22"/>
        <v>24718</v>
      </c>
    </row>
    <row r="46" spans="1:39" s="367" customFormat="1" x14ac:dyDescent="0.2">
      <c r="A46" s="377">
        <v>1111</v>
      </c>
      <c r="B46" s="377">
        <v>3143</v>
      </c>
      <c r="C46" s="377"/>
      <c r="D46" s="7" t="s">
        <v>644</v>
      </c>
      <c r="E46" s="368" t="s">
        <v>81</v>
      </c>
      <c r="F46" s="368"/>
      <c r="G46" s="369"/>
      <c r="H46" s="370">
        <v>13</v>
      </c>
      <c r="I46" s="371"/>
      <c r="J46" s="372">
        <f t="shared" si="23"/>
        <v>0.43</v>
      </c>
      <c r="K46" s="372"/>
      <c r="L46" s="372">
        <f t="shared" si="2"/>
        <v>0.43</v>
      </c>
      <c r="M46" s="370">
        <f t="shared" si="19"/>
        <v>109727</v>
      </c>
      <c r="N46" s="370">
        <f t="shared" si="20"/>
        <v>0</v>
      </c>
      <c r="O46" s="370"/>
      <c r="P46" s="370"/>
      <c r="Q46" s="370">
        <f t="shared" si="21"/>
        <v>109727</v>
      </c>
      <c r="R46" s="370">
        <f t="shared" si="18"/>
        <v>0</v>
      </c>
      <c r="S46" s="370">
        <f t="shared" si="5"/>
        <v>109727</v>
      </c>
      <c r="T46" s="370">
        <f t="shared" si="6"/>
        <v>37307</v>
      </c>
      <c r="U46" s="370">
        <f t="shared" si="14"/>
        <v>1097</v>
      </c>
      <c r="V46" s="370">
        <f t="shared" si="24"/>
        <v>182</v>
      </c>
      <c r="W46" s="373">
        <f t="shared" si="15"/>
        <v>148313</v>
      </c>
      <c r="X46" s="373"/>
      <c r="Y46" s="369">
        <f>'soust.uk.JMK př.č.2'!$G$663</f>
        <v>30</v>
      </c>
      <c r="Z46" s="369"/>
      <c r="AA46" s="375">
        <f>'soust.uk.JMK př.č.2'!$M$663</f>
        <v>20315</v>
      </c>
      <c r="AB46" s="375">
        <f>'soust.uk.JMK př.č.2'!$N$663</f>
        <v>950</v>
      </c>
      <c r="AC46" s="375"/>
      <c r="AD46" s="375"/>
      <c r="AE46" s="375">
        <f>'soust.uk.JMK př.č.2'!$L$663</f>
        <v>14</v>
      </c>
      <c r="AF46" s="381">
        <v>1</v>
      </c>
      <c r="AG46" s="374"/>
      <c r="AH46" s="375"/>
      <c r="AI46" s="375"/>
      <c r="AJ46" s="370">
        <f t="shared" si="8"/>
        <v>21265</v>
      </c>
      <c r="AK46" s="370">
        <f t="shared" si="9"/>
        <v>0</v>
      </c>
      <c r="AL46" s="370">
        <f t="shared" si="16"/>
        <v>21265</v>
      </c>
      <c r="AM46" s="376">
        <f t="shared" si="22"/>
        <v>11409</v>
      </c>
    </row>
    <row r="47" spans="1:39" s="367" customFormat="1" x14ac:dyDescent="0.2">
      <c r="A47" s="377">
        <v>1111</v>
      </c>
      <c r="B47" s="377">
        <v>3145</v>
      </c>
      <c r="C47" s="377"/>
      <c r="D47" s="367" t="s">
        <v>78</v>
      </c>
      <c r="E47" s="368" t="s">
        <v>81</v>
      </c>
      <c r="F47" s="368">
        <v>50</v>
      </c>
      <c r="G47" s="369"/>
      <c r="H47" s="370">
        <v>34</v>
      </c>
      <c r="I47" s="371"/>
      <c r="J47" s="372">
        <f t="shared" si="23"/>
        <v>5.67</v>
      </c>
      <c r="K47" s="372">
        <f>ROUND(H47/Z47*AF47,2)</f>
        <v>2.95</v>
      </c>
      <c r="L47" s="372">
        <f t="shared" si="2"/>
        <v>8.620000000000001</v>
      </c>
      <c r="M47" s="370">
        <f t="shared" si="19"/>
        <v>1559477</v>
      </c>
      <c r="N47" s="370">
        <f t="shared" si="20"/>
        <v>467953</v>
      </c>
      <c r="O47" s="370"/>
      <c r="P47" s="370"/>
      <c r="Q47" s="370">
        <f t="shared" si="21"/>
        <v>2027430</v>
      </c>
      <c r="R47" s="370">
        <f t="shared" si="18"/>
        <v>0</v>
      </c>
      <c r="S47" s="370">
        <f t="shared" si="5"/>
        <v>2027430</v>
      </c>
      <c r="T47" s="370">
        <f t="shared" si="6"/>
        <v>689326</v>
      </c>
      <c r="U47" s="370">
        <f t="shared" si="14"/>
        <v>20274</v>
      </c>
      <c r="V47" s="370">
        <f t="shared" si="24"/>
        <v>17306</v>
      </c>
      <c r="W47" s="373">
        <f t="shared" si="15"/>
        <v>2754336</v>
      </c>
      <c r="X47" s="373"/>
      <c r="Y47" s="369">
        <f>'soust.uk.JMK př.č.2'!$G$58</f>
        <v>6</v>
      </c>
      <c r="Z47" s="369">
        <f>'soust.uk.JMK př.č.2'!$K$58</f>
        <v>11.51</v>
      </c>
      <c r="AA47" s="375">
        <f>'soust.uk.JMK př.č.2'!$M$58</f>
        <v>21520</v>
      </c>
      <c r="AB47" s="375">
        <f>'soust.uk.JMK př.č.2'!$N$58</f>
        <v>1400</v>
      </c>
      <c r="AC47" s="375">
        <f>'soust.uk.JMK př.č.2'!$O$58</f>
        <v>12819</v>
      </c>
      <c r="AD47" s="375">
        <f>'soust.uk.JMK př.č.2'!$P$58</f>
        <v>400</v>
      </c>
      <c r="AE47" s="375">
        <f>'soust.uk.JMK př.č.2'!$L$58</f>
        <v>509</v>
      </c>
      <c r="AF47" s="381">
        <v>1</v>
      </c>
      <c r="AG47" s="374"/>
      <c r="AH47" s="375"/>
      <c r="AI47" s="375"/>
      <c r="AJ47" s="370">
        <f t="shared" si="8"/>
        <v>22920</v>
      </c>
      <c r="AK47" s="370">
        <f t="shared" si="9"/>
        <v>13219</v>
      </c>
      <c r="AL47" s="370">
        <f t="shared" si="16"/>
        <v>19600</v>
      </c>
      <c r="AM47" s="376">
        <f t="shared" si="22"/>
        <v>81010</v>
      </c>
    </row>
    <row r="48" spans="1:39" s="367" customFormat="1" x14ac:dyDescent="0.2">
      <c r="A48" s="377">
        <v>1111</v>
      </c>
      <c r="B48" s="377">
        <v>3147</v>
      </c>
      <c r="C48" s="377"/>
      <c r="D48" s="384" t="s">
        <v>90</v>
      </c>
      <c r="E48" s="368"/>
      <c r="F48" s="368">
        <v>100</v>
      </c>
      <c r="G48" s="369"/>
      <c r="H48" s="370">
        <v>97</v>
      </c>
      <c r="I48" s="371"/>
      <c r="J48" s="372">
        <f t="shared" si="23"/>
        <v>5.67</v>
      </c>
      <c r="K48" s="372">
        <f>ROUND(H48/Z48*AF48,2)</f>
        <v>3.07</v>
      </c>
      <c r="L48" s="372">
        <f t="shared" si="2"/>
        <v>8.74</v>
      </c>
      <c r="M48" s="370">
        <f t="shared" si="19"/>
        <v>1571452</v>
      </c>
      <c r="N48" s="370">
        <f t="shared" si="20"/>
        <v>487541</v>
      </c>
      <c r="O48" s="370"/>
      <c r="P48" s="370"/>
      <c r="Q48" s="370">
        <f t="shared" si="21"/>
        <v>2058993</v>
      </c>
      <c r="R48" s="370">
        <f t="shared" si="18"/>
        <v>0</v>
      </c>
      <c r="S48" s="370">
        <f t="shared" si="5"/>
        <v>2058993</v>
      </c>
      <c r="T48" s="370">
        <f t="shared" si="6"/>
        <v>700058</v>
      </c>
      <c r="U48" s="370">
        <f t="shared" si="14"/>
        <v>20590</v>
      </c>
      <c r="V48" s="370">
        <f t="shared" si="24"/>
        <v>37345</v>
      </c>
      <c r="W48" s="373">
        <f t="shared" si="15"/>
        <v>2816986</v>
      </c>
      <c r="X48" s="373"/>
      <c r="Y48" s="369">
        <f>'DM př.č.2l'!$B$63</f>
        <v>17.100000000000001</v>
      </c>
      <c r="Z48" s="369">
        <f>'DM př.č.2l'!$D$63</f>
        <v>31.62</v>
      </c>
      <c r="AA48" s="375">
        <f>'soust.uk.JMK př.č.2'!$M$63</f>
        <v>21996</v>
      </c>
      <c r="AB48" s="375">
        <f>'soust.uk.JMK př.č.2'!$N$63</f>
        <v>1100</v>
      </c>
      <c r="AC48" s="375">
        <f>'soust.uk.JMK př.č.2'!$O$63</f>
        <v>12784</v>
      </c>
      <c r="AD48" s="375">
        <f>'soust.uk.JMK př.č.2'!$P$63</f>
        <v>450</v>
      </c>
      <c r="AE48" s="375">
        <f>'soust.uk.JMK př.č.2'!$L$63</f>
        <v>385</v>
      </c>
      <c r="AF48" s="381">
        <v>1</v>
      </c>
      <c r="AG48" s="374"/>
      <c r="AH48" s="375"/>
      <c r="AI48" s="375"/>
      <c r="AJ48" s="370">
        <f t="shared" si="8"/>
        <v>23096</v>
      </c>
      <c r="AK48" s="370">
        <f t="shared" si="9"/>
        <v>13234</v>
      </c>
      <c r="AL48" s="370">
        <f t="shared" si="16"/>
        <v>19632</v>
      </c>
      <c r="AM48" s="376">
        <f t="shared" si="22"/>
        <v>29041</v>
      </c>
    </row>
    <row r="49" spans="1:39" s="367" customFormat="1" x14ac:dyDescent="0.2">
      <c r="A49" s="377">
        <v>1111</v>
      </c>
      <c r="B49" s="377">
        <v>3231</v>
      </c>
      <c r="C49" s="368"/>
      <c r="D49" s="384" t="s">
        <v>137</v>
      </c>
      <c r="E49" s="368"/>
      <c r="F49" s="368">
        <v>200</v>
      </c>
      <c r="G49" s="369"/>
      <c r="H49" s="370">
        <v>100</v>
      </c>
      <c r="I49" s="371"/>
      <c r="J49" s="372">
        <f t="shared" si="23"/>
        <v>1</v>
      </c>
      <c r="K49" s="372">
        <f>ROUND(H49/Z49*AF49,2)</f>
        <v>0.22</v>
      </c>
      <c r="L49" s="372">
        <f t="shared" si="2"/>
        <v>1.22</v>
      </c>
      <c r="M49" s="370">
        <f t="shared" si="19"/>
        <v>296136</v>
      </c>
      <c r="N49" s="370">
        <f t="shared" si="20"/>
        <v>39708</v>
      </c>
      <c r="O49" s="370"/>
      <c r="P49" s="370"/>
      <c r="Q49" s="370">
        <f t="shared" si="21"/>
        <v>335844</v>
      </c>
      <c r="R49" s="370">
        <f t="shared" si="18"/>
        <v>0</v>
      </c>
      <c r="S49" s="370">
        <f t="shared" si="5"/>
        <v>335844</v>
      </c>
      <c r="T49" s="370">
        <f t="shared" si="6"/>
        <v>114187</v>
      </c>
      <c r="U49" s="370">
        <f t="shared" si="14"/>
        <v>3358</v>
      </c>
      <c r="V49" s="370">
        <f t="shared" si="24"/>
        <v>0</v>
      </c>
      <c r="W49" s="373">
        <f t="shared" si="15"/>
        <v>453389</v>
      </c>
      <c r="X49" s="373"/>
      <c r="Y49" s="369">
        <f>'soust.uk.JMK př.č.2'!$G$115</f>
        <v>99.52</v>
      </c>
      <c r="Z49" s="369">
        <f>'soust.uk.JMK př.č.2'!$K$115</f>
        <v>459</v>
      </c>
      <c r="AA49" s="375">
        <f>'soust.uk.JMK př.č.2'!$M$115</f>
        <v>23528</v>
      </c>
      <c r="AB49" s="375">
        <f>'soust.uk.JMK př.č.2'!$N$115</f>
        <v>1150</v>
      </c>
      <c r="AC49" s="375">
        <f>'soust.uk.JMK př.č.2'!$O$115</f>
        <v>14451</v>
      </c>
      <c r="AD49" s="375">
        <f>'soust.uk.JMK př.č.2'!$P$115</f>
        <v>590</v>
      </c>
      <c r="AE49" s="375">
        <f>'soust.uk.JMK př.č.2'!$L$115</f>
        <v>0</v>
      </c>
      <c r="AF49" s="381">
        <v>1</v>
      </c>
      <c r="AG49" s="374"/>
      <c r="AH49" s="375"/>
      <c r="AI49" s="375"/>
      <c r="AJ49" s="370">
        <f t="shared" si="8"/>
        <v>24678</v>
      </c>
      <c r="AK49" s="370">
        <f t="shared" si="9"/>
        <v>15041</v>
      </c>
      <c r="AL49" s="370">
        <f t="shared" si="16"/>
        <v>22940</v>
      </c>
      <c r="AM49" s="376">
        <f t="shared" si="22"/>
        <v>4534</v>
      </c>
    </row>
    <row r="50" spans="1:39" s="367" customFormat="1" x14ac:dyDescent="0.2">
      <c r="A50" s="377">
        <v>1111</v>
      </c>
      <c r="B50" s="377">
        <v>3231</v>
      </c>
      <c r="C50" s="368"/>
      <c r="D50" s="384" t="s">
        <v>139</v>
      </c>
      <c r="E50" s="379"/>
      <c r="F50" s="368">
        <v>400</v>
      </c>
      <c r="G50" s="369"/>
      <c r="H50" s="370">
        <v>250</v>
      </c>
      <c r="I50" s="371"/>
      <c r="J50" s="372">
        <f t="shared" si="23"/>
        <v>5.19</v>
      </c>
      <c r="K50" s="372">
        <f>ROUND(H50/Z50*AF50,2)</f>
        <v>0.54</v>
      </c>
      <c r="L50" s="372">
        <f t="shared" si="2"/>
        <v>5.73</v>
      </c>
      <c r="M50" s="370">
        <f t="shared" si="19"/>
        <v>1536946</v>
      </c>
      <c r="N50" s="370">
        <f t="shared" si="20"/>
        <v>97466</v>
      </c>
      <c r="O50" s="370"/>
      <c r="P50" s="370"/>
      <c r="Q50" s="370">
        <f t="shared" si="21"/>
        <v>1634412</v>
      </c>
      <c r="R50" s="370">
        <f t="shared" si="18"/>
        <v>0</v>
      </c>
      <c r="S50" s="370">
        <f t="shared" si="5"/>
        <v>1634412</v>
      </c>
      <c r="T50" s="370">
        <f t="shared" si="6"/>
        <v>555700</v>
      </c>
      <c r="U50" s="370">
        <f t="shared" si="14"/>
        <v>16344</v>
      </c>
      <c r="V50" s="370">
        <f t="shared" si="24"/>
        <v>0</v>
      </c>
      <c r="W50" s="373">
        <f t="shared" si="15"/>
        <v>2206456</v>
      </c>
      <c r="X50" s="373"/>
      <c r="Y50" s="369">
        <f>'soust.uk.JMK př.č.2'!$G$116</f>
        <v>48.21</v>
      </c>
      <c r="Z50" s="369">
        <f>'soust.uk.JMK př.č.2'!$K$116</f>
        <v>459</v>
      </c>
      <c r="AA50" s="375">
        <f>'soust.uk.JMK př.č.2'!$M$116</f>
        <v>23528</v>
      </c>
      <c r="AB50" s="375">
        <f>'soust.uk.JMK př.č.2'!$N$116</f>
        <v>1150</v>
      </c>
      <c r="AC50" s="375">
        <f>'soust.uk.JMK př.č.2'!$O$116</f>
        <v>14451</v>
      </c>
      <c r="AD50" s="375">
        <f>'soust.uk.JMK př.č.2'!$P$116</f>
        <v>590</v>
      </c>
      <c r="AE50" s="375">
        <f>'soust.uk.JMK př.č.2'!$L$116</f>
        <v>0</v>
      </c>
      <c r="AF50" s="381">
        <v>1</v>
      </c>
      <c r="AG50" s="374"/>
      <c r="AH50" s="375"/>
      <c r="AI50" s="375"/>
      <c r="AJ50" s="370">
        <f t="shared" si="8"/>
        <v>24678</v>
      </c>
      <c r="AK50" s="370">
        <f t="shared" si="9"/>
        <v>15041</v>
      </c>
      <c r="AL50" s="370">
        <f t="shared" si="16"/>
        <v>23770</v>
      </c>
      <c r="AM50" s="376">
        <f t="shared" si="22"/>
        <v>8826</v>
      </c>
    </row>
    <row r="51" spans="1:39" s="402" customFormat="1" x14ac:dyDescent="0.2">
      <c r="A51" s="360">
        <v>1111</v>
      </c>
      <c r="B51" s="395"/>
      <c r="C51" s="395"/>
      <c r="D51" s="396" t="s">
        <v>698</v>
      </c>
      <c r="E51" s="397">
        <v>110.25</v>
      </c>
      <c r="F51" s="397">
        <v>38.840000000000003</v>
      </c>
      <c r="G51" s="397"/>
      <c r="H51" s="373"/>
      <c r="I51" s="398"/>
      <c r="J51" s="397">
        <f>SUM(J5:J50)</f>
        <v>116.95999999999997</v>
      </c>
      <c r="K51" s="397">
        <f>SUM(K5:K50)</f>
        <v>38.840000000000011</v>
      </c>
      <c r="L51" s="397">
        <f>SUM(L5:L50)</f>
        <v>155.80000000000004</v>
      </c>
      <c r="M51" s="373">
        <f t="shared" ref="M51:V51" si="25">SUM(M5:M50)</f>
        <v>35988442</v>
      </c>
      <c r="N51" s="373">
        <f t="shared" si="25"/>
        <v>6616864</v>
      </c>
      <c r="O51" s="373">
        <f>SUM(O5:O50)</f>
        <v>210000</v>
      </c>
      <c r="P51" s="373">
        <f t="shared" si="25"/>
        <v>190000</v>
      </c>
      <c r="Q51" s="373">
        <f>SUM(Q5:Q50)</f>
        <v>42605306</v>
      </c>
      <c r="R51" s="373">
        <f t="shared" si="25"/>
        <v>400000</v>
      </c>
      <c r="S51" s="373">
        <f>SUM(S5:S50)</f>
        <v>43005306</v>
      </c>
      <c r="T51" s="373">
        <f t="shared" si="25"/>
        <v>14621806</v>
      </c>
      <c r="U51" s="373">
        <f t="shared" si="25"/>
        <v>426052</v>
      </c>
      <c r="V51" s="373">
        <f t="shared" si="25"/>
        <v>1259067</v>
      </c>
      <c r="W51" s="373">
        <f>SUM(W5:W50)</f>
        <v>59312231</v>
      </c>
      <c r="X51" s="397">
        <f>L51+IF(L51&gt;(E51+F51)*(1+$X$3),-ROUNDDOWN(L51-(E51+F51)*(1+$X$3),2),0)</f>
        <v>153.57000000000005</v>
      </c>
      <c r="Y51" s="397"/>
      <c r="Z51" s="397"/>
      <c r="AA51" s="399"/>
      <c r="AB51" s="400"/>
      <c r="AC51" s="399"/>
      <c r="AD51" s="401"/>
      <c r="AE51" s="401"/>
      <c r="AF51" s="401"/>
      <c r="AG51" s="373">
        <f>SUM(AG5:AG50)</f>
        <v>25000</v>
      </c>
      <c r="AH51" s="373">
        <f>SUM(AH5:AH50)</f>
        <v>12000</v>
      </c>
      <c r="AI51" s="373">
        <f>SUM(AI5:AI50)</f>
        <v>5000</v>
      </c>
      <c r="AJ51" s="373">
        <f t="shared" si="8"/>
        <v>25642</v>
      </c>
      <c r="AK51" s="373">
        <f t="shared" si="9"/>
        <v>14197</v>
      </c>
      <c r="AL51" s="373">
        <f t="shared" si="16"/>
        <v>22788</v>
      </c>
      <c r="AM51" s="376"/>
    </row>
    <row r="52" spans="1:39" x14ac:dyDescent="0.2">
      <c r="A52" s="403"/>
      <c r="B52" s="403"/>
      <c r="C52" s="403"/>
      <c r="D52" s="404"/>
      <c r="E52" s="404"/>
      <c r="F52" s="404"/>
      <c r="G52" s="405"/>
      <c r="H52" s="406"/>
      <c r="I52" s="407"/>
      <c r="L52" s="404"/>
      <c r="M52" s="404"/>
      <c r="N52" s="404"/>
      <c r="O52" s="404"/>
      <c r="P52" s="404"/>
      <c r="Q52" s="404"/>
      <c r="R52" s="404"/>
      <c r="S52" s="404"/>
      <c r="T52" s="404"/>
      <c r="U52" s="404"/>
      <c r="V52" s="404"/>
      <c r="W52" s="408"/>
      <c r="X52" s="408"/>
      <c r="Y52" s="404"/>
      <c r="Z52" s="404"/>
      <c r="AA52" s="404"/>
      <c r="AB52" s="404"/>
      <c r="AC52" s="404"/>
      <c r="AD52" s="404"/>
      <c r="AE52" s="404"/>
      <c r="AF52" s="404"/>
      <c r="AG52" s="404"/>
      <c r="AH52" s="404"/>
      <c r="AI52" s="404"/>
      <c r="AJ52" s="404"/>
      <c r="AK52" s="404"/>
      <c r="AL52" s="404"/>
      <c r="AM52" s="404"/>
    </row>
    <row r="53" spans="1:39" x14ac:dyDescent="0.2">
      <c r="A53" s="409"/>
      <c r="B53" s="403"/>
      <c r="C53" s="403"/>
      <c r="D53" s="404"/>
      <c r="E53" s="404"/>
      <c r="F53" s="404"/>
      <c r="G53" s="405"/>
      <c r="H53" s="406"/>
      <c r="I53" s="407"/>
      <c r="L53" s="404"/>
      <c r="M53" s="404"/>
      <c r="N53" s="404"/>
      <c r="O53" s="404"/>
      <c r="P53" s="404"/>
      <c r="Q53" s="404"/>
      <c r="R53" s="404"/>
      <c r="S53" s="404"/>
      <c r="T53" s="404"/>
      <c r="U53" s="404"/>
      <c r="V53" s="404"/>
      <c r="W53" s="408"/>
      <c r="X53" s="408"/>
      <c r="Y53" s="404"/>
      <c r="Z53" s="404"/>
      <c r="AA53" s="404"/>
      <c r="AB53" s="404"/>
      <c r="AC53" s="404"/>
      <c r="AD53" s="404"/>
      <c r="AE53" s="404"/>
      <c r="AF53" s="404"/>
      <c r="AG53" s="404"/>
      <c r="AH53" s="404"/>
      <c r="AI53" s="404"/>
      <c r="AJ53" s="404"/>
      <c r="AK53" s="404"/>
      <c r="AL53" s="404"/>
      <c r="AM53" s="404"/>
    </row>
    <row r="54" spans="1:39" x14ac:dyDescent="0.2">
      <c r="A54" s="403"/>
      <c r="B54" s="403"/>
      <c r="C54" s="403"/>
      <c r="D54" s="404"/>
      <c r="E54" s="404"/>
      <c r="F54" s="404"/>
      <c r="G54" s="405"/>
      <c r="H54" s="406"/>
      <c r="I54" s="407"/>
      <c r="L54" s="404"/>
      <c r="M54" s="404"/>
      <c r="N54" s="404"/>
      <c r="O54" s="404"/>
      <c r="P54" s="404"/>
      <c r="Q54" s="404"/>
      <c r="R54" s="404"/>
      <c r="S54" s="404"/>
      <c r="T54" s="404"/>
      <c r="U54" s="404"/>
      <c r="V54" s="404"/>
      <c r="W54" s="408"/>
      <c r="X54" s="408"/>
      <c r="Y54" s="404"/>
      <c r="Z54" s="404"/>
      <c r="AA54" s="404"/>
      <c r="AB54" s="404"/>
      <c r="AC54" s="404"/>
      <c r="AD54" s="404"/>
      <c r="AE54" s="404"/>
      <c r="AF54" s="404"/>
      <c r="AG54" s="404"/>
      <c r="AH54" s="404"/>
      <c r="AI54" s="404"/>
      <c r="AJ54" s="404"/>
      <c r="AK54" s="404"/>
      <c r="AL54" s="404"/>
      <c r="AM54" s="404"/>
    </row>
    <row r="55" spans="1:39" x14ac:dyDescent="0.2">
      <c r="A55" s="403"/>
      <c r="B55" s="403"/>
      <c r="C55" s="403"/>
      <c r="D55" s="404"/>
      <c r="E55" s="410"/>
      <c r="F55" s="404"/>
      <c r="G55" s="405"/>
      <c r="H55" s="406"/>
      <c r="I55" s="407"/>
      <c r="L55" s="404"/>
      <c r="M55" s="404"/>
      <c r="N55" s="404"/>
      <c r="O55" s="404"/>
      <c r="P55" s="404"/>
      <c r="Q55" s="404"/>
      <c r="R55" s="404"/>
      <c r="S55" s="404"/>
      <c r="T55" s="404"/>
      <c r="U55" s="404"/>
      <c r="V55" s="404"/>
      <c r="W55" s="408"/>
      <c r="X55" s="411"/>
      <c r="Y55" s="404"/>
      <c r="Z55" s="404"/>
      <c r="AA55" s="404"/>
      <c r="AB55" s="404"/>
      <c r="AC55" s="404"/>
      <c r="AD55" s="404"/>
      <c r="AE55" s="404"/>
      <c r="AF55" s="404"/>
      <c r="AG55" s="404"/>
      <c r="AH55" s="404"/>
      <c r="AI55" s="404"/>
      <c r="AJ55" s="404"/>
      <c r="AK55" s="404"/>
      <c r="AL55" s="404"/>
      <c r="AM55" s="404"/>
    </row>
    <row r="56" spans="1:39" x14ac:dyDescent="0.2">
      <c r="A56" s="403"/>
      <c r="B56" s="403"/>
      <c r="C56" s="403"/>
      <c r="D56" s="404"/>
      <c r="E56" s="404"/>
      <c r="F56" s="404"/>
      <c r="G56" s="405"/>
      <c r="H56" s="406"/>
      <c r="I56" s="407"/>
      <c r="L56" s="404"/>
      <c r="M56" s="404"/>
      <c r="N56" s="404"/>
      <c r="O56" s="404"/>
      <c r="P56" s="404"/>
      <c r="Q56" s="404"/>
      <c r="R56" s="404"/>
      <c r="S56" s="404"/>
      <c r="T56" s="404"/>
      <c r="U56" s="404"/>
      <c r="V56" s="404"/>
      <c r="W56" s="408"/>
      <c r="X56" s="408"/>
      <c r="Y56" s="404"/>
      <c r="Z56" s="404"/>
      <c r="AA56" s="404"/>
      <c r="AB56" s="404"/>
      <c r="AC56" s="404"/>
      <c r="AD56" s="404"/>
      <c r="AE56" s="404"/>
      <c r="AF56" s="404"/>
      <c r="AG56" s="404"/>
      <c r="AH56" s="404"/>
      <c r="AI56" s="404"/>
      <c r="AJ56" s="404"/>
      <c r="AK56" s="404"/>
      <c r="AL56" s="404"/>
      <c r="AM56" s="404"/>
    </row>
    <row r="57" spans="1:39" x14ac:dyDescent="0.2">
      <c r="A57" s="403"/>
      <c r="B57" s="403"/>
      <c r="C57" s="403"/>
      <c r="D57" s="404"/>
      <c r="E57" s="404"/>
      <c r="F57" s="404"/>
      <c r="G57" s="405"/>
      <c r="H57" s="406"/>
      <c r="I57" s="407"/>
      <c r="L57" s="404"/>
      <c r="M57" s="404"/>
      <c r="N57" s="404"/>
      <c r="O57" s="404"/>
      <c r="P57" s="404"/>
      <c r="Q57" s="404"/>
      <c r="R57" s="404"/>
      <c r="S57" s="404"/>
      <c r="T57" s="404"/>
      <c r="U57" s="404"/>
      <c r="V57" s="404"/>
      <c r="W57" s="408"/>
      <c r="X57" s="408"/>
      <c r="Y57" s="404"/>
      <c r="Z57" s="404"/>
      <c r="AA57" s="404"/>
      <c r="AB57" s="404"/>
      <c r="AC57" s="404"/>
      <c r="AD57" s="404"/>
      <c r="AE57" s="404"/>
      <c r="AF57" s="404"/>
      <c r="AG57" s="404"/>
      <c r="AH57" s="404"/>
      <c r="AI57" s="404"/>
      <c r="AJ57" s="404"/>
      <c r="AK57" s="404"/>
      <c r="AL57" s="404"/>
      <c r="AM57" s="404"/>
    </row>
    <row r="58" spans="1:39" x14ac:dyDescent="0.2">
      <c r="A58" s="403"/>
      <c r="B58" s="403"/>
      <c r="C58" s="403"/>
      <c r="D58" s="404"/>
      <c r="E58" s="404"/>
      <c r="F58" s="404"/>
      <c r="G58" s="405"/>
      <c r="H58" s="406"/>
      <c r="I58" s="407"/>
      <c r="L58" s="404"/>
      <c r="M58" s="404"/>
      <c r="N58" s="404"/>
      <c r="O58" s="404"/>
      <c r="P58" s="404"/>
      <c r="Q58" s="404"/>
      <c r="R58" s="404"/>
      <c r="S58" s="404"/>
      <c r="T58" s="404"/>
      <c r="U58" s="404"/>
      <c r="V58" s="404"/>
      <c r="W58" s="408"/>
      <c r="X58" s="408"/>
      <c r="Y58" s="404"/>
      <c r="Z58" s="404"/>
      <c r="AA58" s="404"/>
      <c r="AB58" s="404"/>
      <c r="AC58" s="404"/>
      <c r="AD58" s="404"/>
      <c r="AE58" s="404"/>
      <c r="AF58" s="404"/>
      <c r="AG58" s="404"/>
      <c r="AH58" s="404"/>
      <c r="AI58" s="404"/>
      <c r="AJ58" s="404"/>
      <c r="AK58" s="404"/>
      <c r="AL58" s="404"/>
      <c r="AM58" s="404"/>
    </row>
    <row r="59" spans="1:39" x14ac:dyDescent="0.2">
      <c r="A59" s="403"/>
      <c r="B59" s="403"/>
      <c r="C59" s="403"/>
      <c r="D59" s="404"/>
      <c r="E59" s="404"/>
      <c r="F59" s="404"/>
      <c r="G59" s="405"/>
      <c r="H59" s="406"/>
      <c r="I59" s="407"/>
      <c r="L59" s="404"/>
      <c r="M59" s="404"/>
      <c r="N59" s="404"/>
      <c r="O59" s="404"/>
      <c r="P59" s="404"/>
      <c r="Q59" s="404"/>
      <c r="R59" s="404"/>
      <c r="S59" s="404"/>
      <c r="T59" s="404"/>
      <c r="U59" s="404"/>
      <c r="V59" s="404"/>
      <c r="W59" s="408"/>
      <c r="X59" s="408"/>
      <c r="Y59" s="404"/>
      <c r="Z59" s="404"/>
      <c r="AA59" s="404"/>
      <c r="AB59" s="404"/>
      <c r="AC59" s="404"/>
      <c r="AD59" s="404"/>
      <c r="AE59" s="404"/>
      <c r="AF59" s="404"/>
      <c r="AG59" s="404"/>
      <c r="AH59" s="404"/>
      <c r="AI59" s="404"/>
      <c r="AJ59" s="404"/>
      <c r="AK59" s="404"/>
      <c r="AL59" s="404"/>
      <c r="AM59" s="404"/>
    </row>
    <row r="60" spans="1:39" x14ac:dyDescent="0.2">
      <c r="A60" s="403"/>
      <c r="B60" s="403"/>
      <c r="C60" s="403"/>
      <c r="D60" s="404"/>
      <c r="E60" s="404"/>
      <c r="F60" s="404"/>
      <c r="G60" s="405"/>
      <c r="H60" s="406"/>
      <c r="I60" s="407"/>
      <c r="L60" s="404"/>
      <c r="M60" s="404"/>
      <c r="N60" s="404"/>
      <c r="O60" s="404"/>
      <c r="P60" s="404"/>
      <c r="Q60" s="404"/>
      <c r="R60" s="404"/>
      <c r="S60" s="404"/>
      <c r="T60" s="404"/>
      <c r="U60" s="404"/>
      <c r="V60" s="404"/>
      <c r="W60" s="408"/>
      <c r="X60" s="408"/>
      <c r="Y60" s="404"/>
      <c r="Z60" s="404"/>
      <c r="AA60" s="404"/>
      <c r="AB60" s="404"/>
      <c r="AC60" s="404"/>
      <c r="AD60" s="404"/>
      <c r="AE60" s="404"/>
      <c r="AF60" s="404"/>
      <c r="AG60" s="404"/>
      <c r="AH60" s="404"/>
      <c r="AI60" s="404"/>
      <c r="AJ60" s="404"/>
      <c r="AK60" s="404"/>
      <c r="AL60" s="404"/>
      <c r="AM60" s="404"/>
    </row>
    <row r="61" spans="1:39" x14ac:dyDescent="0.2">
      <c r="A61" s="403"/>
      <c r="B61" s="403"/>
      <c r="C61" s="403"/>
      <c r="D61" s="404"/>
      <c r="E61" s="404"/>
      <c r="F61" s="404"/>
      <c r="G61" s="405"/>
      <c r="H61" s="406"/>
      <c r="I61" s="407"/>
      <c r="L61" s="404"/>
      <c r="M61" s="404"/>
      <c r="N61" s="404"/>
      <c r="O61" s="404"/>
      <c r="P61" s="404"/>
      <c r="Q61" s="404"/>
      <c r="R61" s="404"/>
      <c r="S61" s="404"/>
      <c r="T61" s="404"/>
      <c r="U61" s="404"/>
      <c r="V61" s="404"/>
      <c r="W61" s="408"/>
      <c r="X61" s="408"/>
      <c r="Y61" s="404"/>
      <c r="Z61" s="404"/>
      <c r="AA61" s="404"/>
      <c r="AB61" s="404"/>
      <c r="AC61" s="404"/>
      <c r="AD61" s="404"/>
      <c r="AE61" s="404"/>
      <c r="AF61" s="404"/>
      <c r="AG61" s="404"/>
      <c r="AH61" s="404"/>
      <c r="AI61" s="404"/>
      <c r="AJ61" s="404"/>
      <c r="AK61" s="404"/>
      <c r="AL61" s="404"/>
      <c r="AM61" s="404"/>
    </row>
    <row r="62" spans="1:39" x14ac:dyDescent="0.2">
      <c r="A62" s="403"/>
      <c r="B62" s="403"/>
      <c r="C62" s="403"/>
      <c r="D62" s="404"/>
      <c r="E62" s="404"/>
      <c r="F62" s="404"/>
      <c r="G62" s="405"/>
      <c r="H62" s="406"/>
      <c r="I62" s="407"/>
      <c r="L62" s="404"/>
      <c r="M62" s="404"/>
      <c r="N62" s="404"/>
      <c r="O62" s="404"/>
      <c r="P62" s="404"/>
      <c r="Q62" s="404"/>
      <c r="R62" s="404"/>
      <c r="S62" s="404"/>
      <c r="T62" s="404"/>
      <c r="U62" s="404"/>
      <c r="V62" s="404"/>
      <c r="W62" s="408"/>
      <c r="X62" s="408"/>
      <c r="Y62" s="404"/>
      <c r="Z62" s="404"/>
      <c r="AA62" s="404"/>
      <c r="AB62" s="404"/>
      <c r="AC62" s="404"/>
      <c r="AD62" s="404"/>
      <c r="AE62" s="404"/>
      <c r="AF62" s="404"/>
      <c r="AG62" s="404"/>
      <c r="AH62" s="404"/>
      <c r="AI62" s="404"/>
      <c r="AJ62" s="404"/>
      <c r="AK62" s="404"/>
      <c r="AL62" s="404"/>
      <c r="AM62" s="404"/>
    </row>
    <row r="63" spans="1:39" x14ac:dyDescent="0.2">
      <c r="A63" s="403"/>
      <c r="B63" s="403"/>
      <c r="C63" s="403"/>
      <c r="D63" s="404"/>
      <c r="E63" s="404"/>
      <c r="F63" s="404"/>
      <c r="G63" s="405"/>
      <c r="H63" s="406"/>
      <c r="I63" s="407"/>
      <c r="L63" s="404"/>
      <c r="M63" s="404"/>
      <c r="N63" s="404"/>
      <c r="O63" s="404"/>
      <c r="P63" s="404"/>
      <c r="Q63" s="404"/>
      <c r="R63" s="404"/>
      <c r="S63" s="404"/>
      <c r="T63" s="404"/>
      <c r="U63" s="404"/>
      <c r="V63" s="404"/>
      <c r="W63" s="408"/>
      <c r="X63" s="408"/>
      <c r="Y63" s="404"/>
      <c r="Z63" s="404"/>
      <c r="AA63" s="404"/>
      <c r="AB63" s="404"/>
      <c r="AC63" s="404"/>
      <c r="AD63" s="404"/>
      <c r="AE63" s="404"/>
      <c r="AF63" s="404"/>
      <c r="AG63" s="404"/>
      <c r="AH63" s="404"/>
      <c r="AI63" s="404"/>
      <c r="AJ63" s="404"/>
      <c r="AK63" s="404"/>
      <c r="AL63" s="404"/>
      <c r="AM63" s="404"/>
    </row>
    <row r="64" spans="1:39" x14ac:dyDescent="0.2">
      <c r="A64" s="403"/>
      <c r="B64" s="403"/>
      <c r="C64" s="403"/>
      <c r="D64" s="404"/>
      <c r="E64" s="404"/>
      <c r="F64" s="404"/>
      <c r="G64" s="405"/>
      <c r="H64" s="406"/>
      <c r="I64" s="407"/>
      <c r="L64" s="404"/>
      <c r="M64" s="404"/>
      <c r="N64" s="404"/>
      <c r="O64" s="404"/>
      <c r="P64" s="404"/>
      <c r="Q64" s="404"/>
      <c r="R64" s="404"/>
      <c r="S64" s="404"/>
      <c r="T64" s="404"/>
      <c r="U64" s="404"/>
      <c r="V64" s="404"/>
      <c r="W64" s="408"/>
      <c r="X64" s="408"/>
      <c r="Y64" s="404"/>
      <c r="Z64" s="404"/>
      <c r="AA64" s="404"/>
      <c r="AB64" s="404"/>
      <c r="AC64" s="404"/>
      <c r="AD64" s="404"/>
      <c r="AE64" s="404"/>
      <c r="AF64" s="404"/>
      <c r="AG64" s="404"/>
      <c r="AH64" s="404"/>
      <c r="AI64" s="404"/>
      <c r="AJ64" s="404"/>
      <c r="AK64" s="404"/>
      <c r="AL64" s="404"/>
      <c r="AM64" s="404"/>
    </row>
    <row r="65" spans="1:39" x14ac:dyDescent="0.2">
      <c r="A65" s="403"/>
      <c r="B65" s="403"/>
      <c r="C65" s="403"/>
      <c r="D65" s="404"/>
      <c r="E65" s="404"/>
      <c r="F65" s="404"/>
      <c r="G65" s="405"/>
      <c r="H65" s="406"/>
      <c r="I65" s="407"/>
      <c r="L65" s="404"/>
      <c r="M65" s="404"/>
      <c r="N65" s="404"/>
      <c r="O65" s="404"/>
      <c r="P65" s="404"/>
      <c r="Q65" s="404"/>
      <c r="R65" s="404"/>
      <c r="S65" s="404"/>
      <c r="T65" s="404"/>
      <c r="U65" s="404"/>
      <c r="V65" s="404"/>
      <c r="W65" s="408"/>
      <c r="X65" s="408"/>
      <c r="Y65" s="404"/>
      <c r="Z65" s="404"/>
      <c r="AA65" s="404"/>
      <c r="AB65" s="404"/>
      <c r="AC65" s="404"/>
      <c r="AD65" s="404"/>
      <c r="AE65" s="404"/>
      <c r="AF65" s="404"/>
      <c r="AG65" s="404"/>
      <c r="AH65" s="404"/>
      <c r="AI65" s="404"/>
      <c r="AJ65" s="404"/>
      <c r="AK65" s="404"/>
      <c r="AL65" s="404"/>
      <c r="AM65" s="404"/>
    </row>
    <row r="66" spans="1:39" x14ac:dyDescent="0.2">
      <c r="A66" s="403"/>
      <c r="B66" s="403"/>
      <c r="C66" s="403"/>
      <c r="D66" s="404"/>
      <c r="E66" s="404"/>
      <c r="F66" s="404"/>
      <c r="G66" s="405"/>
      <c r="H66" s="406"/>
      <c r="I66" s="407"/>
      <c r="L66" s="404"/>
      <c r="M66" s="404"/>
      <c r="N66" s="404"/>
      <c r="O66" s="404"/>
      <c r="P66" s="404"/>
      <c r="Q66" s="404"/>
      <c r="R66" s="404"/>
      <c r="S66" s="404"/>
      <c r="T66" s="404"/>
      <c r="U66" s="404"/>
      <c r="V66" s="404"/>
      <c r="W66" s="408"/>
      <c r="X66" s="408"/>
      <c r="Y66" s="404"/>
      <c r="Z66" s="404"/>
      <c r="AA66" s="404"/>
      <c r="AB66" s="404"/>
      <c r="AC66" s="404"/>
      <c r="AD66" s="404"/>
      <c r="AE66" s="404"/>
      <c r="AF66" s="404"/>
      <c r="AG66" s="404"/>
      <c r="AH66" s="404"/>
      <c r="AI66" s="404"/>
      <c r="AJ66" s="404"/>
      <c r="AK66" s="404"/>
      <c r="AL66" s="404"/>
      <c r="AM66" s="404"/>
    </row>
    <row r="67" spans="1:39" x14ac:dyDescent="0.2">
      <c r="A67" s="403"/>
      <c r="B67" s="403"/>
      <c r="C67" s="403"/>
      <c r="D67" s="404"/>
      <c r="E67" s="404"/>
      <c r="F67" s="404"/>
      <c r="G67" s="405"/>
      <c r="H67" s="406"/>
      <c r="I67" s="407"/>
      <c r="L67" s="404"/>
      <c r="M67" s="404"/>
      <c r="N67" s="404"/>
      <c r="O67" s="404"/>
      <c r="P67" s="404"/>
      <c r="Q67" s="404"/>
      <c r="R67" s="404"/>
      <c r="S67" s="404"/>
      <c r="T67" s="404"/>
      <c r="U67" s="404"/>
      <c r="V67" s="404"/>
      <c r="W67" s="408"/>
      <c r="X67" s="408"/>
      <c r="Y67" s="404"/>
      <c r="Z67" s="404"/>
      <c r="AA67" s="404"/>
      <c r="AB67" s="404"/>
      <c r="AC67" s="404"/>
      <c r="AD67" s="404"/>
      <c r="AE67" s="404"/>
      <c r="AF67" s="404"/>
      <c r="AG67" s="404"/>
      <c r="AH67" s="404"/>
      <c r="AI67" s="404"/>
      <c r="AJ67" s="404"/>
      <c r="AK67" s="404"/>
      <c r="AL67" s="404"/>
      <c r="AM67" s="404"/>
    </row>
    <row r="68" spans="1:39" x14ac:dyDescent="0.2">
      <c r="A68" s="403"/>
      <c r="B68" s="403"/>
      <c r="C68" s="403"/>
      <c r="D68" s="404"/>
      <c r="E68" s="404"/>
      <c r="F68" s="404"/>
      <c r="G68" s="405"/>
      <c r="H68" s="406"/>
      <c r="I68" s="407"/>
      <c r="L68" s="404"/>
      <c r="M68" s="404"/>
      <c r="N68" s="404"/>
      <c r="O68" s="404"/>
      <c r="P68" s="404"/>
      <c r="Q68" s="404"/>
      <c r="R68" s="404"/>
      <c r="S68" s="404"/>
      <c r="T68" s="404"/>
      <c r="U68" s="404"/>
      <c r="V68" s="404"/>
      <c r="W68" s="408"/>
      <c r="X68" s="408"/>
      <c r="Y68" s="404"/>
      <c r="Z68" s="404"/>
      <c r="AA68" s="404"/>
      <c r="AB68" s="404"/>
      <c r="AC68" s="404"/>
      <c r="AD68" s="404"/>
      <c r="AE68" s="404"/>
      <c r="AF68" s="404"/>
      <c r="AG68" s="404"/>
      <c r="AH68" s="404"/>
      <c r="AI68" s="404"/>
      <c r="AJ68" s="404"/>
      <c r="AK68" s="404"/>
      <c r="AL68" s="404"/>
      <c r="AM68" s="404"/>
    </row>
    <row r="69" spans="1:39" x14ac:dyDescent="0.2">
      <c r="A69" s="403"/>
      <c r="B69" s="403"/>
      <c r="C69" s="403"/>
      <c r="D69" s="404"/>
      <c r="E69" s="404"/>
      <c r="F69" s="404"/>
      <c r="G69" s="405"/>
      <c r="H69" s="406"/>
      <c r="I69" s="407"/>
      <c r="L69" s="404"/>
      <c r="M69" s="404"/>
      <c r="N69" s="404"/>
      <c r="O69" s="404"/>
      <c r="P69" s="404"/>
      <c r="Q69" s="404"/>
      <c r="R69" s="404"/>
      <c r="S69" s="404"/>
      <c r="T69" s="404"/>
      <c r="U69" s="404"/>
      <c r="V69" s="404"/>
      <c r="W69" s="408"/>
      <c r="X69" s="408"/>
      <c r="Y69" s="404"/>
      <c r="Z69" s="404"/>
      <c r="AA69" s="404"/>
      <c r="AB69" s="404"/>
      <c r="AC69" s="404"/>
      <c r="AD69" s="404"/>
      <c r="AE69" s="404"/>
      <c r="AF69" s="404"/>
      <c r="AG69" s="404"/>
      <c r="AH69" s="404"/>
      <c r="AI69" s="404"/>
      <c r="AJ69" s="404"/>
      <c r="AK69" s="404"/>
      <c r="AL69" s="404"/>
      <c r="AM69" s="404"/>
    </row>
    <row r="70" spans="1:39" x14ac:dyDescent="0.2">
      <c r="A70" s="403"/>
      <c r="B70" s="403"/>
      <c r="C70" s="403"/>
      <c r="D70" s="404"/>
      <c r="E70" s="404"/>
      <c r="F70" s="404"/>
      <c r="G70" s="405"/>
      <c r="H70" s="406"/>
      <c r="I70" s="407"/>
      <c r="L70" s="404"/>
      <c r="M70" s="404"/>
      <c r="N70" s="404"/>
      <c r="O70" s="404"/>
      <c r="P70" s="404"/>
      <c r="Q70" s="404"/>
      <c r="R70" s="404"/>
      <c r="S70" s="404"/>
      <c r="T70" s="404"/>
      <c r="U70" s="404"/>
      <c r="V70" s="404"/>
      <c r="W70" s="408"/>
      <c r="X70" s="408"/>
      <c r="Y70" s="404"/>
      <c r="Z70" s="404"/>
      <c r="AA70" s="404"/>
      <c r="AB70" s="404"/>
      <c r="AC70" s="404"/>
      <c r="AD70" s="404"/>
      <c r="AE70" s="404"/>
      <c r="AF70" s="404"/>
      <c r="AG70" s="404"/>
      <c r="AH70" s="404"/>
      <c r="AI70" s="404"/>
      <c r="AJ70" s="404"/>
      <c r="AK70" s="404"/>
      <c r="AL70" s="404"/>
      <c r="AM70" s="404"/>
    </row>
    <row r="71" spans="1:39" x14ac:dyDescent="0.2">
      <c r="A71" s="403"/>
      <c r="B71" s="403"/>
      <c r="C71" s="403"/>
      <c r="D71" s="404"/>
      <c r="E71" s="404"/>
      <c r="F71" s="404"/>
      <c r="G71" s="405"/>
      <c r="H71" s="406"/>
      <c r="I71" s="407"/>
      <c r="L71" s="404"/>
      <c r="M71" s="404"/>
      <c r="N71" s="404"/>
      <c r="O71" s="404"/>
      <c r="P71" s="404"/>
      <c r="Q71" s="404"/>
      <c r="R71" s="404"/>
      <c r="S71" s="404"/>
      <c r="T71" s="404"/>
      <c r="U71" s="404"/>
      <c r="V71" s="404"/>
      <c r="W71" s="408"/>
      <c r="X71" s="408"/>
      <c r="Y71" s="404"/>
      <c r="Z71" s="404"/>
      <c r="AA71" s="404"/>
      <c r="AB71" s="404"/>
      <c r="AC71" s="404"/>
      <c r="AD71" s="404"/>
      <c r="AE71" s="404"/>
      <c r="AF71" s="404"/>
      <c r="AG71" s="404"/>
      <c r="AH71" s="404"/>
      <c r="AI71" s="404"/>
      <c r="AJ71" s="404"/>
      <c r="AK71" s="404"/>
      <c r="AL71" s="404"/>
      <c r="AM71" s="404"/>
    </row>
    <row r="72" spans="1:39" x14ac:dyDescent="0.2">
      <c r="A72" s="403"/>
      <c r="B72" s="403"/>
      <c r="C72" s="403"/>
      <c r="D72" s="404"/>
      <c r="E72" s="404"/>
      <c r="F72" s="404"/>
      <c r="G72" s="405"/>
      <c r="H72" s="406"/>
      <c r="I72" s="407"/>
      <c r="L72" s="404"/>
      <c r="M72" s="404"/>
      <c r="N72" s="404"/>
      <c r="O72" s="404"/>
      <c r="P72" s="404"/>
      <c r="Q72" s="404"/>
      <c r="R72" s="404"/>
      <c r="S72" s="404"/>
      <c r="T72" s="404"/>
      <c r="U72" s="404"/>
      <c r="V72" s="404"/>
      <c r="W72" s="408"/>
      <c r="X72" s="408"/>
      <c r="Y72" s="404"/>
      <c r="Z72" s="404"/>
      <c r="AA72" s="404"/>
      <c r="AB72" s="404"/>
      <c r="AC72" s="404"/>
      <c r="AD72" s="404"/>
      <c r="AE72" s="404"/>
      <c r="AF72" s="404"/>
      <c r="AG72" s="404"/>
      <c r="AH72" s="404"/>
      <c r="AI72" s="404"/>
      <c r="AJ72" s="404"/>
      <c r="AK72" s="404"/>
      <c r="AL72" s="404"/>
      <c r="AM72" s="404"/>
    </row>
    <row r="73" spans="1:39" x14ac:dyDescent="0.2">
      <c r="A73" s="403"/>
      <c r="B73" s="403"/>
      <c r="C73" s="403"/>
      <c r="D73" s="404"/>
      <c r="E73" s="404"/>
      <c r="F73" s="404"/>
      <c r="G73" s="405"/>
      <c r="H73" s="406"/>
      <c r="I73" s="407"/>
      <c r="L73" s="404"/>
      <c r="M73" s="404"/>
      <c r="N73" s="404"/>
      <c r="O73" s="404"/>
      <c r="P73" s="404"/>
      <c r="Q73" s="404"/>
      <c r="R73" s="404"/>
      <c r="S73" s="404"/>
      <c r="T73" s="404"/>
      <c r="U73" s="404"/>
      <c r="V73" s="404"/>
      <c r="W73" s="408"/>
      <c r="X73" s="408"/>
      <c r="Y73" s="404"/>
      <c r="Z73" s="404"/>
      <c r="AA73" s="404"/>
      <c r="AB73" s="404"/>
      <c r="AC73" s="404"/>
      <c r="AD73" s="404"/>
      <c r="AE73" s="404"/>
      <c r="AF73" s="404"/>
      <c r="AG73" s="404"/>
      <c r="AH73" s="404"/>
      <c r="AI73" s="404"/>
      <c r="AJ73" s="404"/>
      <c r="AK73" s="404"/>
      <c r="AL73" s="404"/>
      <c r="AM73" s="404"/>
    </row>
    <row r="74" spans="1:39" x14ac:dyDescent="0.2">
      <c r="A74" s="403"/>
      <c r="B74" s="403"/>
      <c r="C74" s="403"/>
      <c r="D74" s="404"/>
      <c r="E74" s="404"/>
      <c r="F74" s="404"/>
      <c r="G74" s="405"/>
      <c r="H74" s="406"/>
      <c r="I74" s="407"/>
      <c r="L74" s="404"/>
      <c r="M74" s="404"/>
      <c r="N74" s="404"/>
      <c r="O74" s="404"/>
      <c r="P74" s="404"/>
      <c r="Q74" s="404"/>
      <c r="R74" s="404"/>
      <c r="S74" s="404"/>
      <c r="T74" s="404"/>
      <c r="U74" s="404"/>
      <c r="V74" s="404"/>
      <c r="W74" s="408"/>
      <c r="X74" s="408"/>
      <c r="Y74" s="404"/>
      <c r="Z74" s="404"/>
      <c r="AA74" s="404"/>
      <c r="AB74" s="404"/>
      <c r="AC74" s="404"/>
      <c r="AD74" s="404"/>
      <c r="AE74" s="404"/>
      <c r="AF74" s="404"/>
      <c r="AG74" s="404"/>
      <c r="AH74" s="404"/>
      <c r="AI74" s="404"/>
      <c r="AJ74" s="404"/>
      <c r="AK74" s="404"/>
      <c r="AL74" s="404"/>
      <c r="AM74" s="404"/>
    </row>
    <row r="75" spans="1:39" x14ac:dyDescent="0.2">
      <c r="A75" s="403"/>
      <c r="B75" s="403"/>
      <c r="C75" s="403"/>
      <c r="D75" s="404"/>
      <c r="E75" s="404"/>
      <c r="F75" s="404"/>
      <c r="G75" s="405"/>
      <c r="H75" s="406"/>
      <c r="I75" s="407"/>
      <c r="L75" s="404"/>
      <c r="M75" s="404"/>
      <c r="N75" s="404"/>
      <c r="O75" s="404"/>
      <c r="P75" s="404"/>
      <c r="Q75" s="404"/>
      <c r="R75" s="404"/>
      <c r="S75" s="404"/>
      <c r="T75" s="404"/>
      <c r="U75" s="404"/>
      <c r="V75" s="404"/>
      <c r="W75" s="408"/>
      <c r="X75" s="408"/>
      <c r="Y75" s="404"/>
      <c r="Z75" s="404"/>
      <c r="AA75" s="404"/>
      <c r="AB75" s="404"/>
      <c r="AC75" s="404"/>
      <c r="AD75" s="404"/>
      <c r="AE75" s="404"/>
      <c r="AF75" s="404"/>
      <c r="AG75" s="404"/>
      <c r="AH75" s="404"/>
      <c r="AI75" s="404"/>
      <c r="AJ75" s="404"/>
      <c r="AK75" s="404"/>
      <c r="AL75" s="404"/>
      <c r="AM75" s="404"/>
    </row>
    <row r="76" spans="1:39" x14ac:dyDescent="0.2">
      <c r="A76" s="403"/>
      <c r="B76" s="403"/>
      <c r="C76" s="403"/>
      <c r="D76" s="404"/>
      <c r="E76" s="404"/>
      <c r="F76" s="404"/>
      <c r="G76" s="405"/>
      <c r="H76" s="406"/>
      <c r="I76" s="407"/>
      <c r="L76" s="404"/>
      <c r="M76" s="404"/>
      <c r="N76" s="404"/>
      <c r="O76" s="404"/>
      <c r="P76" s="404"/>
      <c r="Q76" s="404"/>
      <c r="R76" s="404"/>
      <c r="S76" s="404"/>
      <c r="T76" s="404"/>
      <c r="U76" s="404"/>
      <c r="V76" s="404"/>
      <c r="W76" s="408"/>
      <c r="X76" s="408"/>
      <c r="Y76" s="404"/>
      <c r="Z76" s="404"/>
      <c r="AA76" s="404"/>
      <c r="AB76" s="404"/>
      <c r="AC76" s="404"/>
      <c r="AD76" s="404"/>
      <c r="AE76" s="404"/>
      <c r="AF76" s="404"/>
      <c r="AG76" s="404"/>
      <c r="AH76" s="404"/>
      <c r="AI76" s="404"/>
      <c r="AJ76" s="404"/>
      <c r="AK76" s="404"/>
      <c r="AL76" s="404"/>
      <c r="AM76" s="404"/>
    </row>
    <row r="77" spans="1:39" x14ac:dyDescent="0.2">
      <c r="A77" s="403"/>
      <c r="B77" s="403"/>
      <c r="C77" s="403"/>
      <c r="D77" s="404"/>
      <c r="E77" s="404"/>
      <c r="F77" s="404"/>
      <c r="G77" s="405"/>
      <c r="H77" s="406"/>
      <c r="I77" s="407"/>
      <c r="L77" s="404"/>
      <c r="M77" s="404"/>
      <c r="N77" s="404"/>
      <c r="O77" s="404"/>
      <c r="P77" s="404"/>
      <c r="Q77" s="404"/>
      <c r="R77" s="404"/>
      <c r="S77" s="404"/>
      <c r="T77" s="404"/>
      <c r="U77" s="404"/>
      <c r="V77" s="404"/>
      <c r="W77" s="408"/>
      <c r="X77" s="408"/>
      <c r="Y77" s="404"/>
      <c r="Z77" s="404"/>
      <c r="AA77" s="404"/>
      <c r="AB77" s="404"/>
      <c r="AC77" s="404"/>
      <c r="AD77" s="404"/>
      <c r="AE77" s="404"/>
      <c r="AF77" s="404"/>
      <c r="AG77" s="404"/>
      <c r="AH77" s="404"/>
      <c r="AI77" s="404"/>
      <c r="AJ77" s="404"/>
      <c r="AK77" s="404"/>
      <c r="AL77" s="404"/>
      <c r="AM77" s="404"/>
    </row>
    <row r="78" spans="1:39" x14ac:dyDescent="0.2">
      <c r="A78" s="403"/>
      <c r="B78" s="403"/>
      <c r="C78" s="403"/>
      <c r="D78" s="404"/>
      <c r="E78" s="404"/>
      <c r="F78" s="404"/>
      <c r="G78" s="405"/>
      <c r="H78" s="406"/>
      <c r="I78" s="407"/>
      <c r="L78" s="404"/>
      <c r="M78" s="404"/>
      <c r="N78" s="404"/>
      <c r="O78" s="404"/>
      <c r="P78" s="404"/>
      <c r="Q78" s="404"/>
      <c r="R78" s="404"/>
      <c r="S78" s="404"/>
      <c r="T78" s="404"/>
      <c r="U78" s="404"/>
      <c r="V78" s="404"/>
      <c r="W78" s="408"/>
      <c r="X78" s="408"/>
      <c r="Y78" s="404"/>
      <c r="Z78" s="404"/>
      <c r="AA78" s="404"/>
      <c r="AB78" s="404"/>
      <c r="AC78" s="404"/>
      <c r="AD78" s="404"/>
      <c r="AE78" s="404"/>
      <c r="AF78" s="404"/>
      <c r="AG78" s="404"/>
      <c r="AH78" s="404"/>
      <c r="AI78" s="404"/>
      <c r="AJ78" s="404"/>
      <c r="AK78" s="404"/>
      <c r="AL78" s="404"/>
      <c r="AM78" s="404"/>
    </row>
    <row r="79" spans="1:39" x14ac:dyDescent="0.2">
      <c r="A79" s="403"/>
      <c r="B79" s="403"/>
      <c r="C79" s="403"/>
      <c r="D79" s="404"/>
      <c r="E79" s="404"/>
      <c r="F79" s="404"/>
      <c r="G79" s="405"/>
      <c r="H79" s="406"/>
      <c r="I79" s="407"/>
      <c r="L79" s="404"/>
      <c r="M79" s="404"/>
      <c r="N79" s="404"/>
      <c r="O79" s="404"/>
      <c r="P79" s="404"/>
      <c r="Q79" s="404"/>
      <c r="R79" s="404"/>
      <c r="S79" s="404"/>
      <c r="T79" s="404"/>
      <c r="U79" s="404"/>
      <c r="V79" s="404"/>
      <c r="W79" s="408"/>
      <c r="X79" s="408"/>
      <c r="Y79" s="404"/>
      <c r="Z79" s="404"/>
      <c r="AA79" s="404"/>
      <c r="AB79" s="404"/>
      <c r="AC79" s="404"/>
      <c r="AD79" s="404"/>
      <c r="AE79" s="404"/>
      <c r="AF79" s="404"/>
      <c r="AG79" s="404"/>
      <c r="AH79" s="404"/>
      <c r="AI79" s="404"/>
      <c r="AJ79" s="404"/>
      <c r="AK79" s="404"/>
      <c r="AL79" s="404"/>
      <c r="AM79" s="404"/>
    </row>
    <row r="80" spans="1:39" x14ac:dyDescent="0.2">
      <c r="A80" s="403"/>
      <c r="B80" s="403"/>
      <c r="C80" s="403"/>
      <c r="D80" s="404"/>
      <c r="E80" s="404"/>
      <c r="F80" s="404"/>
      <c r="G80" s="405"/>
      <c r="H80" s="406"/>
      <c r="I80" s="407"/>
      <c r="L80" s="404"/>
      <c r="M80" s="404"/>
      <c r="N80" s="404"/>
      <c r="O80" s="404"/>
      <c r="P80" s="404"/>
      <c r="Q80" s="404"/>
      <c r="R80" s="404"/>
      <c r="S80" s="404"/>
      <c r="T80" s="404"/>
      <c r="U80" s="404"/>
      <c r="V80" s="404"/>
      <c r="W80" s="408"/>
      <c r="X80" s="408"/>
      <c r="Y80" s="404"/>
      <c r="Z80" s="404"/>
      <c r="AA80" s="404"/>
      <c r="AB80" s="404"/>
      <c r="AC80" s="404"/>
      <c r="AD80" s="404"/>
      <c r="AE80" s="404"/>
      <c r="AF80" s="404"/>
      <c r="AG80" s="404"/>
      <c r="AH80" s="404"/>
      <c r="AI80" s="404"/>
      <c r="AJ80" s="404"/>
      <c r="AK80" s="404"/>
      <c r="AL80" s="404"/>
      <c r="AM80" s="404"/>
    </row>
    <row r="81" spans="1:39" x14ac:dyDescent="0.2">
      <c r="A81" s="403"/>
      <c r="B81" s="403"/>
      <c r="C81" s="403"/>
      <c r="D81" s="404"/>
      <c r="E81" s="404"/>
      <c r="F81" s="404"/>
      <c r="G81" s="405"/>
      <c r="H81" s="406"/>
      <c r="I81" s="407"/>
      <c r="L81" s="404"/>
      <c r="M81" s="404"/>
      <c r="N81" s="404"/>
      <c r="O81" s="404"/>
      <c r="P81" s="404"/>
      <c r="Q81" s="404"/>
      <c r="R81" s="404"/>
      <c r="S81" s="404"/>
      <c r="T81" s="404"/>
      <c r="U81" s="404"/>
      <c r="V81" s="404"/>
      <c r="W81" s="408"/>
      <c r="X81" s="408"/>
      <c r="Y81" s="404"/>
      <c r="Z81" s="404"/>
      <c r="AA81" s="404"/>
      <c r="AB81" s="404"/>
      <c r="AC81" s="404"/>
      <c r="AD81" s="404"/>
      <c r="AE81" s="404"/>
      <c r="AF81" s="404"/>
      <c r="AG81" s="404"/>
      <c r="AH81" s="404"/>
      <c r="AI81" s="404"/>
      <c r="AJ81" s="404"/>
      <c r="AK81" s="404"/>
      <c r="AL81" s="404"/>
      <c r="AM81" s="404"/>
    </row>
    <row r="82" spans="1:39" x14ac:dyDescent="0.2">
      <c r="A82" s="403"/>
      <c r="B82" s="403"/>
      <c r="C82" s="403"/>
      <c r="D82" s="404"/>
      <c r="E82" s="404"/>
      <c r="F82" s="404"/>
      <c r="G82" s="405"/>
      <c r="H82" s="406"/>
      <c r="I82" s="407"/>
      <c r="L82" s="404"/>
      <c r="M82" s="404"/>
      <c r="N82" s="404"/>
      <c r="O82" s="404"/>
      <c r="P82" s="404"/>
      <c r="Q82" s="404"/>
      <c r="R82" s="404"/>
      <c r="S82" s="404"/>
      <c r="T82" s="404"/>
      <c r="U82" s="404"/>
      <c r="V82" s="404"/>
      <c r="W82" s="408"/>
      <c r="X82" s="408"/>
      <c r="Y82" s="404"/>
      <c r="Z82" s="404"/>
      <c r="AA82" s="404"/>
      <c r="AB82" s="404"/>
      <c r="AC82" s="404"/>
      <c r="AD82" s="404"/>
      <c r="AE82" s="404"/>
      <c r="AF82" s="404"/>
      <c r="AG82" s="404"/>
      <c r="AH82" s="404"/>
      <c r="AI82" s="404"/>
      <c r="AJ82" s="404"/>
      <c r="AK82" s="404"/>
      <c r="AL82" s="404"/>
      <c r="AM82" s="404"/>
    </row>
    <row r="83" spans="1:39" x14ac:dyDescent="0.2">
      <c r="A83" s="403"/>
      <c r="B83" s="403"/>
      <c r="C83" s="403"/>
      <c r="D83" s="404"/>
      <c r="E83" s="404"/>
      <c r="F83" s="404"/>
      <c r="G83" s="405"/>
      <c r="H83" s="406"/>
      <c r="I83" s="407"/>
      <c r="L83" s="404"/>
      <c r="M83" s="404"/>
      <c r="N83" s="404"/>
      <c r="O83" s="404"/>
      <c r="P83" s="404"/>
      <c r="Q83" s="404"/>
      <c r="R83" s="404"/>
      <c r="S83" s="404"/>
      <c r="T83" s="404"/>
      <c r="U83" s="404"/>
      <c r="V83" s="404"/>
      <c r="W83" s="408"/>
      <c r="X83" s="408"/>
      <c r="Y83" s="404"/>
      <c r="Z83" s="404"/>
      <c r="AA83" s="404"/>
      <c r="AB83" s="404"/>
      <c r="AC83" s="404"/>
      <c r="AD83" s="404"/>
      <c r="AE83" s="404"/>
      <c r="AF83" s="404"/>
      <c r="AG83" s="404"/>
      <c r="AH83" s="404"/>
      <c r="AI83" s="404"/>
      <c r="AJ83" s="404"/>
      <c r="AK83" s="404"/>
      <c r="AL83" s="404"/>
      <c r="AM83" s="404"/>
    </row>
  </sheetData>
  <autoFilter ref="A3:AM51"/>
  <mergeCells count="29">
    <mergeCell ref="M1:N1"/>
    <mergeCell ref="O1:P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L1"/>
    <mergeCell ref="AC1:AC2"/>
    <mergeCell ref="Q1:S1"/>
    <mergeCell ref="T1:T2"/>
    <mergeCell ref="U1:U2"/>
    <mergeCell ref="V1:V2"/>
    <mergeCell ref="W1:W2"/>
    <mergeCell ref="Y1:Y2"/>
    <mergeCell ref="Z1:Z2"/>
    <mergeCell ref="AA1:AA2"/>
    <mergeCell ref="AB1:AB2"/>
    <mergeCell ref="X1:X2"/>
    <mergeCell ref="AJ1:AL1"/>
    <mergeCell ref="AM1:AM2"/>
    <mergeCell ref="AD1:AD2"/>
    <mergeCell ref="AE1:AE2"/>
    <mergeCell ref="AF1:AF2"/>
    <mergeCell ref="AH1:AI1"/>
  </mergeCells>
  <printOptions horizontalCentered="1" gridLines="1"/>
  <pageMargins left="0.19685039370078741" right="0.19685039370078741" top="1.0236220472440944" bottom="0.51181102362204722" header="0.70866141732283472" footer="0.23622047244094491"/>
  <pageSetup paperSize="9" scale="55" fitToHeight="0" orientation="landscape" r:id="rId1"/>
  <headerFooter alignWithMargins="0">
    <oddHeader>&amp;L&amp;"Times New Roman,Tučné"&amp;14Výpočet rozpočtu 2013 v Kč
&amp;R&amp;"Times New Roman,Kurzíva"&amp;12&amp;UPříloha č. 2a
 pracovního postupu  Rozpis rozpočtu přímých výdajů na vzdělávání</oddHeader>
    <oddFooter>&amp;L&amp;"Times New Roman,Obyčejné"&amp;12Datum:
Zpracoval:&amp;C&amp;"Times New Roman,Obyčejné"&amp;P</oddFooter>
  </headerFooter>
  <ignoredErrors>
    <ignoredError sqref="AA10:AF10 AA37:AF44 AE35 AE36 AF9 AA12:AF12 AF11 AA14:AF15 AF13 AF17 AF16 AA21:AF21 AF18 AF19 AF20 AF34 AF22 AE23:AF23 AF24 AF25 AF26 AE27:AF29 AF30 AF31 AF32 AF33 AA47:AF50 AC45:AD45 AF45 AC46:AD46 AF4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N134"/>
  <sheetViews>
    <sheetView workbookViewId="0">
      <pane xSplit="8" ySplit="3" topLeftCell="I4" activePane="bottomRight" state="frozen"/>
      <selection pane="topRight" activeCell="I1" sqref="I1"/>
      <selection pane="bottomLeft" activeCell="A4" sqref="A4"/>
      <selection pane="bottomRight" activeCell="I4" sqref="I4"/>
    </sheetView>
  </sheetViews>
  <sheetFormatPr defaultColWidth="9.7109375" defaultRowHeight="12.75" x14ac:dyDescent="0.2"/>
  <cols>
    <col min="1" max="2" width="5" style="311" customWidth="1"/>
    <col min="3" max="3" width="8.7109375" style="13" customWidth="1"/>
    <col min="4" max="4" width="27.42578125" style="14" customWidth="1"/>
    <col min="5" max="5" width="9.85546875" style="14" customWidth="1"/>
    <col min="6" max="6" width="5.42578125" style="15" customWidth="1"/>
    <col min="7" max="7" width="4.85546875" style="15" customWidth="1"/>
    <col min="8" max="8" width="4.28515625" style="15" customWidth="1"/>
    <col min="9" max="9" width="5.28515625" style="304" customWidth="1"/>
    <col min="10" max="11" width="7" style="302" customWidth="1"/>
    <col min="12" max="12" width="7" style="304" customWidth="1"/>
    <col min="13" max="13" width="10.28515625" style="11" customWidth="1"/>
    <col min="14" max="14" width="10" style="11" customWidth="1"/>
    <col min="15" max="16" width="7.85546875" style="15" customWidth="1"/>
    <col min="17" max="20" width="10.28515625" style="15" customWidth="1"/>
    <col min="21" max="21" width="7.85546875" style="15" customWidth="1"/>
    <col min="22" max="22" width="9.140625" style="15" customWidth="1"/>
    <col min="23" max="23" width="10.28515625" style="312" customWidth="1"/>
    <col min="24" max="24" width="6.85546875" style="312" customWidth="1"/>
    <col min="25" max="26" width="7" style="304" customWidth="1"/>
    <col min="27" max="30" width="7" style="15" customWidth="1"/>
    <col min="31" max="31" width="5.5703125" style="15" customWidth="1"/>
    <col min="32" max="32" width="5" style="313" customWidth="1"/>
    <col min="33" max="33" width="7" style="15" customWidth="1"/>
    <col min="34" max="34" width="5.140625" style="15" customWidth="1"/>
    <col min="35" max="35" width="6" style="15" customWidth="1"/>
    <col min="36" max="39" width="7.140625" style="15" customWidth="1"/>
    <col min="40" max="256" width="9.7109375" style="12"/>
    <col min="257" max="258" width="5" style="12" customWidth="1"/>
    <col min="259" max="259" width="8.7109375" style="12" customWidth="1"/>
    <col min="260" max="260" width="27.42578125" style="12" customWidth="1"/>
    <col min="261" max="261" width="9.85546875" style="12" customWidth="1"/>
    <col min="262" max="262" width="5.42578125" style="12" customWidth="1"/>
    <col min="263" max="263" width="4.85546875" style="12" customWidth="1"/>
    <col min="264" max="264" width="4.28515625" style="12" customWidth="1"/>
    <col min="265" max="265" width="5.28515625" style="12" customWidth="1"/>
    <col min="266" max="268" width="7" style="12" customWidth="1"/>
    <col min="269" max="269" width="10.28515625" style="12" customWidth="1"/>
    <col min="270" max="270" width="10" style="12" customWidth="1"/>
    <col min="271" max="272" width="7.85546875" style="12" customWidth="1"/>
    <col min="273" max="276" width="10.28515625" style="12" customWidth="1"/>
    <col min="277" max="278" width="7.85546875" style="12" customWidth="1"/>
    <col min="279" max="279" width="10.28515625" style="12" customWidth="1"/>
    <col min="280" max="280" width="6.85546875" style="12" customWidth="1"/>
    <col min="281" max="286" width="7" style="12" customWidth="1"/>
    <col min="287" max="287" width="5.5703125" style="12" customWidth="1"/>
    <col min="288" max="288" width="5" style="12" customWidth="1"/>
    <col min="289" max="289" width="7" style="12" customWidth="1"/>
    <col min="290" max="290" width="5.140625" style="12" customWidth="1"/>
    <col min="291" max="291" width="6" style="12" customWidth="1"/>
    <col min="292" max="295" width="7.140625" style="12" customWidth="1"/>
    <col min="296" max="512" width="9.7109375" style="12"/>
    <col min="513" max="514" width="5" style="12" customWidth="1"/>
    <col min="515" max="515" width="8.7109375" style="12" customWidth="1"/>
    <col min="516" max="516" width="27.42578125" style="12" customWidth="1"/>
    <col min="517" max="517" width="9.85546875" style="12" customWidth="1"/>
    <col min="518" max="518" width="5.42578125" style="12" customWidth="1"/>
    <col min="519" max="519" width="4.85546875" style="12" customWidth="1"/>
    <col min="520" max="520" width="4.28515625" style="12" customWidth="1"/>
    <col min="521" max="521" width="5.28515625" style="12" customWidth="1"/>
    <col min="522" max="524" width="7" style="12" customWidth="1"/>
    <col min="525" max="525" width="10.28515625" style="12" customWidth="1"/>
    <col min="526" max="526" width="10" style="12" customWidth="1"/>
    <col min="527" max="528" width="7.85546875" style="12" customWidth="1"/>
    <col min="529" max="532" width="10.28515625" style="12" customWidth="1"/>
    <col min="533" max="534" width="7.85546875" style="12" customWidth="1"/>
    <col min="535" max="535" width="10.28515625" style="12" customWidth="1"/>
    <col min="536" max="536" width="6.85546875" style="12" customWidth="1"/>
    <col min="537" max="542" width="7" style="12" customWidth="1"/>
    <col min="543" max="543" width="5.5703125" style="12" customWidth="1"/>
    <col min="544" max="544" width="5" style="12" customWidth="1"/>
    <col min="545" max="545" width="7" style="12" customWidth="1"/>
    <col min="546" max="546" width="5.140625" style="12" customWidth="1"/>
    <col min="547" max="547" width="6" style="12" customWidth="1"/>
    <col min="548" max="551" width="7.140625" style="12" customWidth="1"/>
    <col min="552" max="768" width="9.7109375" style="12"/>
    <col min="769" max="770" width="5" style="12" customWidth="1"/>
    <col min="771" max="771" width="8.7109375" style="12" customWidth="1"/>
    <col min="772" max="772" width="27.42578125" style="12" customWidth="1"/>
    <col min="773" max="773" width="9.85546875" style="12" customWidth="1"/>
    <col min="774" max="774" width="5.42578125" style="12" customWidth="1"/>
    <col min="775" max="775" width="4.85546875" style="12" customWidth="1"/>
    <col min="776" max="776" width="4.28515625" style="12" customWidth="1"/>
    <col min="777" max="777" width="5.28515625" style="12" customWidth="1"/>
    <col min="778" max="780" width="7" style="12" customWidth="1"/>
    <col min="781" max="781" width="10.28515625" style="12" customWidth="1"/>
    <col min="782" max="782" width="10" style="12" customWidth="1"/>
    <col min="783" max="784" width="7.85546875" style="12" customWidth="1"/>
    <col min="785" max="788" width="10.28515625" style="12" customWidth="1"/>
    <col min="789" max="790" width="7.85546875" style="12" customWidth="1"/>
    <col min="791" max="791" width="10.28515625" style="12" customWidth="1"/>
    <col min="792" max="792" width="6.85546875" style="12" customWidth="1"/>
    <col min="793" max="798" width="7" style="12" customWidth="1"/>
    <col min="799" max="799" width="5.5703125" style="12" customWidth="1"/>
    <col min="800" max="800" width="5" style="12" customWidth="1"/>
    <col min="801" max="801" width="7" style="12" customWidth="1"/>
    <col min="802" max="802" width="5.140625" style="12" customWidth="1"/>
    <col min="803" max="803" width="6" style="12" customWidth="1"/>
    <col min="804" max="807" width="7.140625" style="12" customWidth="1"/>
    <col min="808" max="1024" width="9.7109375" style="12"/>
    <col min="1025" max="1026" width="5" style="12" customWidth="1"/>
    <col min="1027" max="1027" width="8.7109375" style="12" customWidth="1"/>
    <col min="1028" max="1028" width="27.42578125" style="12" customWidth="1"/>
    <col min="1029" max="1029" width="9.85546875" style="12" customWidth="1"/>
    <col min="1030" max="1030" width="5.42578125" style="12" customWidth="1"/>
    <col min="1031" max="1031" width="4.85546875" style="12" customWidth="1"/>
    <col min="1032" max="1032" width="4.28515625" style="12" customWidth="1"/>
    <col min="1033" max="1033" width="5.28515625" style="12" customWidth="1"/>
    <col min="1034" max="1036" width="7" style="12" customWidth="1"/>
    <col min="1037" max="1037" width="10.28515625" style="12" customWidth="1"/>
    <col min="1038" max="1038" width="10" style="12" customWidth="1"/>
    <col min="1039" max="1040" width="7.85546875" style="12" customWidth="1"/>
    <col min="1041" max="1044" width="10.28515625" style="12" customWidth="1"/>
    <col min="1045" max="1046" width="7.85546875" style="12" customWidth="1"/>
    <col min="1047" max="1047" width="10.28515625" style="12" customWidth="1"/>
    <col min="1048" max="1048" width="6.85546875" style="12" customWidth="1"/>
    <col min="1049" max="1054" width="7" style="12" customWidth="1"/>
    <col min="1055" max="1055" width="5.5703125" style="12" customWidth="1"/>
    <col min="1056" max="1056" width="5" style="12" customWidth="1"/>
    <col min="1057" max="1057" width="7" style="12" customWidth="1"/>
    <col min="1058" max="1058" width="5.140625" style="12" customWidth="1"/>
    <col min="1059" max="1059" width="6" style="12" customWidth="1"/>
    <col min="1060" max="1063" width="7.140625" style="12" customWidth="1"/>
    <col min="1064" max="1280" width="9.7109375" style="12"/>
    <col min="1281" max="1282" width="5" style="12" customWidth="1"/>
    <col min="1283" max="1283" width="8.7109375" style="12" customWidth="1"/>
    <col min="1284" max="1284" width="27.42578125" style="12" customWidth="1"/>
    <col min="1285" max="1285" width="9.85546875" style="12" customWidth="1"/>
    <col min="1286" max="1286" width="5.42578125" style="12" customWidth="1"/>
    <col min="1287" max="1287" width="4.85546875" style="12" customWidth="1"/>
    <col min="1288" max="1288" width="4.28515625" style="12" customWidth="1"/>
    <col min="1289" max="1289" width="5.28515625" style="12" customWidth="1"/>
    <col min="1290" max="1292" width="7" style="12" customWidth="1"/>
    <col min="1293" max="1293" width="10.28515625" style="12" customWidth="1"/>
    <col min="1294" max="1294" width="10" style="12" customWidth="1"/>
    <col min="1295" max="1296" width="7.85546875" style="12" customWidth="1"/>
    <col min="1297" max="1300" width="10.28515625" style="12" customWidth="1"/>
    <col min="1301" max="1302" width="7.85546875" style="12" customWidth="1"/>
    <col min="1303" max="1303" width="10.28515625" style="12" customWidth="1"/>
    <col min="1304" max="1304" width="6.85546875" style="12" customWidth="1"/>
    <col min="1305" max="1310" width="7" style="12" customWidth="1"/>
    <col min="1311" max="1311" width="5.5703125" style="12" customWidth="1"/>
    <col min="1312" max="1312" width="5" style="12" customWidth="1"/>
    <col min="1313" max="1313" width="7" style="12" customWidth="1"/>
    <col min="1314" max="1314" width="5.140625" style="12" customWidth="1"/>
    <col min="1315" max="1315" width="6" style="12" customWidth="1"/>
    <col min="1316" max="1319" width="7.140625" style="12" customWidth="1"/>
    <col min="1320" max="1536" width="9.7109375" style="12"/>
    <col min="1537" max="1538" width="5" style="12" customWidth="1"/>
    <col min="1539" max="1539" width="8.7109375" style="12" customWidth="1"/>
    <col min="1540" max="1540" width="27.42578125" style="12" customWidth="1"/>
    <col min="1541" max="1541" width="9.85546875" style="12" customWidth="1"/>
    <col min="1542" max="1542" width="5.42578125" style="12" customWidth="1"/>
    <col min="1543" max="1543" width="4.85546875" style="12" customWidth="1"/>
    <col min="1544" max="1544" width="4.28515625" style="12" customWidth="1"/>
    <col min="1545" max="1545" width="5.28515625" style="12" customWidth="1"/>
    <col min="1546" max="1548" width="7" style="12" customWidth="1"/>
    <col min="1549" max="1549" width="10.28515625" style="12" customWidth="1"/>
    <col min="1550" max="1550" width="10" style="12" customWidth="1"/>
    <col min="1551" max="1552" width="7.85546875" style="12" customWidth="1"/>
    <col min="1553" max="1556" width="10.28515625" style="12" customWidth="1"/>
    <col min="1557" max="1558" width="7.85546875" style="12" customWidth="1"/>
    <col min="1559" max="1559" width="10.28515625" style="12" customWidth="1"/>
    <col min="1560" max="1560" width="6.85546875" style="12" customWidth="1"/>
    <col min="1561" max="1566" width="7" style="12" customWidth="1"/>
    <col min="1567" max="1567" width="5.5703125" style="12" customWidth="1"/>
    <col min="1568" max="1568" width="5" style="12" customWidth="1"/>
    <col min="1569" max="1569" width="7" style="12" customWidth="1"/>
    <col min="1570" max="1570" width="5.140625" style="12" customWidth="1"/>
    <col min="1571" max="1571" width="6" style="12" customWidth="1"/>
    <col min="1572" max="1575" width="7.140625" style="12" customWidth="1"/>
    <col min="1576" max="1792" width="9.7109375" style="12"/>
    <col min="1793" max="1794" width="5" style="12" customWidth="1"/>
    <col min="1795" max="1795" width="8.7109375" style="12" customWidth="1"/>
    <col min="1796" max="1796" width="27.42578125" style="12" customWidth="1"/>
    <col min="1797" max="1797" width="9.85546875" style="12" customWidth="1"/>
    <col min="1798" max="1798" width="5.42578125" style="12" customWidth="1"/>
    <col min="1799" max="1799" width="4.85546875" style="12" customWidth="1"/>
    <col min="1800" max="1800" width="4.28515625" style="12" customWidth="1"/>
    <col min="1801" max="1801" width="5.28515625" style="12" customWidth="1"/>
    <col min="1802" max="1804" width="7" style="12" customWidth="1"/>
    <col min="1805" max="1805" width="10.28515625" style="12" customWidth="1"/>
    <col min="1806" max="1806" width="10" style="12" customWidth="1"/>
    <col min="1807" max="1808" width="7.85546875" style="12" customWidth="1"/>
    <col min="1809" max="1812" width="10.28515625" style="12" customWidth="1"/>
    <col min="1813" max="1814" width="7.85546875" style="12" customWidth="1"/>
    <col min="1815" max="1815" width="10.28515625" style="12" customWidth="1"/>
    <col min="1816" max="1816" width="6.85546875" style="12" customWidth="1"/>
    <col min="1817" max="1822" width="7" style="12" customWidth="1"/>
    <col min="1823" max="1823" width="5.5703125" style="12" customWidth="1"/>
    <col min="1824" max="1824" width="5" style="12" customWidth="1"/>
    <col min="1825" max="1825" width="7" style="12" customWidth="1"/>
    <col min="1826" max="1826" width="5.140625" style="12" customWidth="1"/>
    <col min="1827" max="1827" width="6" style="12" customWidth="1"/>
    <col min="1828" max="1831" width="7.140625" style="12" customWidth="1"/>
    <col min="1832" max="2048" width="9.7109375" style="12"/>
    <col min="2049" max="2050" width="5" style="12" customWidth="1"/>
    <col min="2051" max="2051" width="8.7109375" style="12" customWidth="1"/>
    <col min="2052" max="2052" width="27.42578125" style="12" customWidth="1"/>
    <col min="2053" max="2053" width="9.85546875" style="12" customWidth="1"/>
    <col min="2054" max="2054" width="5.42578125" style="12" customWidth="1"/>
    <col min="2055" max="2055" width="4.85546875" style="12" customWidth="1"/>
    <col min="2056" max="2056" width="4.28515625" style="12" customWidth="1"/>
    <col min="2057" max="2057" width="5.28515625" style="12" customWidth="1"/>
    <col min="2058" max="2060" width="7" style="12" customWidth="1"/>
    <col min="2061" max="2061" width="10.28515625" style="12" customWidth="1"/>
    <col min="2062" max="2062" width="10" style="12" customWidth="1"/>
    <col min="2063" max="2064" width="7.85546875" style="12" customWidth="1"/>
    <col min="2065" max="2068" width="10.28515625" style="12" customWidth="1"/>
    <col min="2069" max="2070" width="7.85546875" style="12" customWidth="1"/>
    <col min="2071" max="2071" width="10.28515625" style="12" customWidth="1"/>
    <col min="2072" max="2072" width="6.85546875" style="12" customWidth="1"/>
    <col min="2073" max="2078" width="7" style="12" customWidth="1"/>
    <col min="2079" max="2079" width="5.5703125" style="12" customWidth="1"/>
    <col min="2080" max="2080" width="5" style="12" customWidth="1"/>
    <col min="2081" max="2081" width="7" style="12" customWidth="1"/>
    <col min="2082" max="2082" width="5.140625" style="12" customWidth="1"/>
    <col min="2083" max="2083" width="6" style="12" customWidth="1"/>
    <col min="2084" max="2087" width="7.140625" style="12" customWidth="1"/>
    <col min="2088" max="2304" width="9.7109375" style="12"/>
    <col min="2305" max="2306" width="5" style="12" customWidth="1"/>
    <col min="2307" max="2307" width="8.7109375" style="12" customWidth="1"/>
    <col min="2308" max="2308" width="27.42578125" style="12" customWidth="1"/>
    <col min="2309" max="2309" width="9.85546875" style="12" customWidth="1"/>
    <col min="2310" max="2310" width="5.42578125" style="12" customWidth="1"/>
    <col min="2311" max="2311" width="4.85546875" style="12" customWidth="1"/>
    <col min="2312" max="2312" width="4.28515625" style="12" customWidth="1"/>
    <col min="2313" max="2313" width="5.28515625" style="12" customWidth="1"/>
    <col min="2314" max="2316" width="7" style="12" customWidth="1"/>
    <col min="2317" max="2317" width="10.28515625" style="12" customWidth="1"/>
    <col min="2318" max="2318" width="10" style="12" customWidth="1"/>
    <col min="2319" max="2320" width="7.85546875" style="12" customWidth="1"/>
    <col min="2321" max="2324" width="10.28515625" style="12" customWidth="1"/>
    <col min="2325" max="2326" width="7.85546875" style="12" customWidth="1"/>
    <col min="2327" max="2327" width="10.28515625" style="12" customWidth="1"/>
    <col min="2328" max="2328" width="6.85546875" style="12" customWidth="1"/>
    <col min="2329" max="2334" width="7" style="12" customWidth="1"/>
    <col min="2335" max="2335" width="5.5703125" style="12" customWidth="1"/>
    <col min="2336" max="2336" width="5" style="12" customWidth="1"/>
    <col min="2337" max="2337" width="7" style="12" customWidth="1"/>
    <col min="2338" max="2338" width="5.140625" style="12" customWidth="1"/>
    <col min="2339" max="2339" width="6" style="12" customWidth="1"/>
    <col min="2340" max="2343" width="7.140625" style="12" customWidth="1"/>
    <col min="2344" max="2560" width="9.7109375" style="12"/>
    <col min="2561" max="2562" width="5" style="12" customWidth="1"/>
    <col min="2563" max="2563" width="8.7109375" style="12" customWidth="1"/>
    <col min="2564" max="2564" width="27.42578125" style="12" customWidth="1"/>
    <col min="2565" max="2565" width="9.85546875" style="12" customWidth="1"/>
    <col min="2566" max="2566" width="5.42578125" style="12" customWidth="1"/>
    <col min="2567" max="2567" width="4.85546875" style="12" customWidth="1"/>
    <col min="2568" max="2568" width="4.28515625" style="12" customWidth="1"/>
    <col min="2569" max="2569" width="5.28515625" style="12" customWidth="1"/>
    <col min="2570" max="2572" width="7" style="12" customWidth="1"/>
    <col min="2573" max="2573" width="10.28515625" style="12" customWidth="1"/>
    <col min="2574" max="2574" width="10" style="12" customWidth="1"/>
    <col min="2575" max="2576" width="7.85546875" style="12" customWidth="1"/>
    <col min="2577" max="2580" width="10.28515625" style="12" customWidth="1"/>
    <col min="2581" max="2582" width="7.85546875" style="12" customWidth="1"/>
    <col min="2583" max="2583" width="10.28515625" style="12" customWidth="1"/>
    <col min="2584" max="2584" width="6.85546875" style="12" customWidth="1"/>
    <col min="2585" max="2590" width="7" style="12" customWidth="1"/>
    <col min="2591" max="2591" width="5.5703125" style="12" customWidth="1"/>
    <col min="2592" max="2592" width="5" style="12" customWidth="1"/>
    <col min="2593" max="2593" width="7" style="12" customWidth="1"/>
    <col min="2594" max="2594" width="5.140625" style="12" customWidth="1"/>
    <col min="2595" max="2595" width="6" style="12" customWidth="1"/>
    <col min="2596" max="2599" width="7.140625" style="12" customWidth="1"/>
    <col min="2600" max="2816" width="9.7109375" style="12"/>
    <col min="2817" max="2818" width="5" style="12" customWidth="1"/>
    <col min="2819" max="2819" width="8.7109375" style="12" customWidth="1"/>
    <col min="2820" max="2820" width="27.42578125" style="12" customWidth="1"/>
    <col min="2821" max="2821" width="9.85546875" style="12" customWidth="1"/>
    <col min="2822" max="2822" width="5.42578125" style="12" customWidth="1"/>
    <col min="2823" max="2823" width="4.85546875" style="12" customWidth="1"/>
    <col min="2824" max="2824" width="4.28515625" style="12" customWidth="1"/>
    <col min="2825" max="2825" width="5.28515625" style="12" customWidth="1"/>
    <col min="2826" max="2828" width="7" style="12" customWidth="1"/>
    <col min="2829" max="2829" width="10.28515625" style="12" customWidth="1"/>
    <col min="2830" max="2830" width="10" style="12" customWidth="1"/>
    <col min="2831" max="2832" width="7.85546875" style="12" customWidth="1"/>
    <col min="2833" max="2836" width="10.28515625" style="12" customWidth="1"/>
    <col min="2837" max="2838" width="7.85546875" style="12" customWidth="1"/>
    <col min="2839" max="2839" width="10.28515625" style="12" customWidth="1"/>
    <col min="2840" max="2840" width="6.85546875" style="12" customWidth="1"/>
    <col min="2841" max="2846" width="7" style="12" customWidth="1"/>
    <col min="2847" max="2847" width="5.5703125" style="12" customWidth="1"/>
    <col min="2848" max="2848" width="5" style="12" customWidth="1"/>
    <col min="2849" max="2849" width="7" style="12" customWidth="1"/>
    <col min="2850" max="2850" width="5.140625" style="12" customWidth="1"/>
    <col min="2851" max="2851" width="6" style="12" customWidth="1"/>
    <col min="2852" max="2855" width="7.140625" style="12" customWidth="1"/>
    <col min="2856" max="3072" width="9.7109375" style="12"/>
    <col min="3073" max="3074" width="5" style="12" customWidth="1"/>
    <col min="3075" max="3075" width="8.7109375" style="12" customWidth="1"/>
    <col min="3076" max="3076" width="27.42578125" style="12" customWidth="1"/>
    <col min="3077" max="3077" width="9.85546875" style="12" customWidth="1"/>
    <col min="3078" max="3078" width="5.42578125" style="12" customWidth="1"/>
    <col min="3079" max="3079" width="4.85546875" style="12" customWidth="1"/>
    <col min="3080" max="3080" width="4.28515625" style="12" customWidth="1"/>
    <col min="3081" max="3081" width="5.28515625" style="12" customWidth="1"/>
    <col min="3082" max="3084" width="7" style="12" customWidth="1"/>
    <col min="3085" max="3085" width="10.28515625" style="12" customWidth="1"/>
    <col min="3086" max="3086" width="10" style="12" customWidth="1"/>
    <col min="3087" max="3088" width="7.85546875" style="12" customWidth="1"/>
    <col min="3089" max="3092" width="10.28515625" style="12" customWidth="1"/>
    <col min="3093" max="3094" width="7.85546875" style="12" customWidth="1"/>
    <col min="3095" max="3095" width="10.28515625" style="12" customWidth="1"/>
    <col min="3096" max="3096" width="6.85546875" style="12" customWidth="1"/>
    <col min="3097" max="3102" width="7" style="12" customWidth="1"/>
    <col min="3103" max="3103" width="5.5703125" style="12" customWidth="1"/>
    <col min="3104" max="3104" width="5" style="12" customWidth="1"/>
    <col min="3105" max="3105" width="7" style="12" customWidth="1"/>
    <col min="3106" max="3106" width="5.140625" style="12" customWidth="1"/>
    <col min="3107" max="3107" width="6" style="12" customWidth="1"/>
    <col min="3108" max="3111" width="7.140625" style="12" customWidth="1"/>
    <col min="3112" max="3328" width="9.7109375" style="12"/>
    <col min="3329" max="3330" width="5" style="12" customWidth="1"/>
    <col min="3331" max="3331" width="8.7109375" style="12" customWidth="1"/>
    <col min="3332" max="3332" width="27.42578125" style="12" customWidth="1"/>
    <col min="3333" max="3333" width="9.85546875" style="12" customWidth="1"/>
    <col min="3334" max="3334" width="5.42578125" style="12" customWidth="1"/>
    <col min="3335" max="3335" width="4.85546875" style="12" customWidth="1"/>
    <col min="3336" max="3336" width="4.28515625" style="12" customWidth="1"/>
    <col min="3337" max="3337" width="5.28515625" style="12" customWidth="1"/>
    <col min="3338" max="3340" width="7" style="12" customWidth="1"/>
    <col min="3341" max="3341" width="10.28515625" style="12" customWidth="1"/>
    <col min="3342" max="3342" width="10" style="12" customWidth="1"/>
    <col min="3343" max="3344" width="7.85546875" style="12" customWidth="1"/>
    <col min="3345" max="3348" width="10.28515625" style="12" customWidth="1"/>
    <col min="3349" max="3350" width="7.85546875" style="12" customWidth="1"/>
    <col min="3351" max="3351" width="10.28515625" style="12" customWidth="1"/>
    <col min="3352" max="3352" width="6.85546875" style="12" customWidth="1"/>
    <col min="3353" max="3358" width="7" style="12" customWidth="1"/>
    <col min="3359" max="3359" width="5.5703125" style="12" customWidth="1"/>
    <col min="3360" max="3360" width="5" style="12" customWidth="1"/>
    <col min="3361" max="3361" width="7" style="12" customWidth="1"/>
    <col min="3362" max="3362" width="5.140625" style="12" customWidth="1"/>
    <col min="3363" max="3363" width="6" style="12" customWidth="1"/>
    <col min="3364" max="3367" width="7.140625" style="12" customWidth="1"/>
    <col min="3368" max="3584" width="9.7109375" style="12"/>
    <col min="3585" max="3586" width="5" style="12" customWidth="1"/>
    <col min="3587" max="3587" width="8.7109375" style="12" customWidth="1"/>
    <col min="3588" max="3588" width="27.42578125" style="12" customWidth="1"/>
    <col min="3589" max="3589" width="9.85546875" style="12" customWidth="1"/>
    <col min="3590" max="3590" width="5.42578125" style="12" customWidth="1"/>
    <col min="3591" max="3591" width="4.85546875" style="12" customWidth="1"/>
    <col min="3592" max="3592" width="4.28515625" style="12" customWidth="1"/>
    <col min="3593" max="3593" width="5.28515625" style="12" customWidth="1"/>
    <col min="3594" max="3596" width="7" style="12" customWidth="1"/>
    <col min="3597" max="3597" width="10.28515625" style="12" customWidth="1"/>
    <col min="3598" max="3598" width="10" style="12" customWidth="1"/>
    <col min="3599" max="3600" width="7.85546875" style="12" customWidth="1"/>
    <col min="3601" max="3604" width="10.28515625" style="12" customWidth="1"/>
    <col min="3605" max="3606" width="7.85546875" style="12" customWidth="1"/>
    <col min="3607" max="3607" width="10.28515625" style="12" customWidth="1"/>
    <col min="3608" max="3608" width="6.85546875" style="12" customWidth="1"/>
    <col min="3609" max="3614" width="7" style="12" customWidth="1"/>
    <col min="3615" max="3615" width="5.5703125" style="12" customWidth="1"/>
    <col min="3616" max="3616" width="5" style="12" customWidth="1"/>
    <col min="3617" max="3617" width="7" style="12" customWidth="1"/>
    <col min="3618" max="3618" width="5.140625" style="12" customWidth="1"/>
    <col min="3619" max="3619" width="6" style="12" customWidth="1"/>
    <col min="3620" max="3623" width="7.140625" style="12" customWidth="1"/>
    <col min="3624" max="3840" width="9.7109375" style="12"/>
    <col min="3841" max="3842" width="5" style="12" customWidth="1"/>
    <col min="3843" max="3843" width="8.7109375" style="12" customWidth="1"/>
    <col min="3844" max="3844" width="27.42578125" style="12" customWidth="1"/>
    <col min="3845" max="3845" width="9.85546875" style="12" customWidth="1"/>
    <col min="3846" max="3846" width="5.42578125" style="12" customWidth="1"/>
    <col min="3847" max="3847" width="4.85546875" style="12" customWidth="1"/>
    <col min="3848" max="3848" width="4.28515625" style="12" customWidth="1"/>
    <col min="3849" max="3849" width="5.28515625" style="12" customWidth="1"/>
    <col min="3850" max="3852" width="7" style="12" customWidth="1"/>
    <col min="3853" max="3853" width="10.28515625" style="12" customWidth="1"/>
    <col min="3854" max="3854" width="10" style="12" customWidth="1"/>
    <col min="3855" max="3856" width="7.85546875" style="12" customWidth="1"/>
    <col min="3857" max="3860" width="10.28515625" style="12" customWidth="1"/>
    <col min="3861" max="3862" width="7.85546875" style="12" customWidth="1"/>
    <col min="3863" max="3863" width="10.28515625" style="12" customWidth="1"/>
    <col min="3864" max="3864" width="6.85546875" style="12" customWidth="1"/>
    <col min="3865" max="3870" width="7" style="12" customWidth="1"/>
    <col min="3871" max="3871" width="5.5703125" style="12" customWidth="1"/>
    <col min="3872" max="3872" width="5" style="12" customWidth="1"/>
    <col min="3873" max="3873" width="7" style="12" customWidth="1"/>
    <col min="3874" max="3874" width="5.140625" style="12" customWidth="1"/>
    <col min="3875" max="3875" width="6" style="12" customWidth="1"/>
    <col min="3876" max="3879" width="7.140625" style="12" customWidth="1"/>
    <col min="3880" max="4096" width="9.7109375" style="12"/>
    <col min="4097" max="4098" width="5" style="12" customWidth="1"/>
    <col min="4099" max="4099" width="8.7109375" style="12" customWidth="1"/>
    <col min="4100" max="4100" width="27.42578125" style="12" customWidth="1"/>
    <col min="4101" max="4101" width="9.85546875" style="12" customWidth="1"/>
    <col min="4102" max="4102" width="5.42578125" style="12" customWidth="1"/>
    <col min="4103" max="4103" width="4.85546875" style="12" customWidth="1"/>
    <col min="4104" max="4104" width="4.28515625" style="12" customWidth="1"/>
    <col min="4105" max="4105" width="5.28515625" style="12" customWidth="1"/>
    <col min="4106" max="4108" width="7" style="12" customWidth="1"/>
    <col min="4109" max="4109" width="10.28515625" style="12" customWidth="1"/>
    <col min="4110" max="4110" width="10" style="12" customWidth="1"/>
    <col min="4111" max="4112" width="7.85546875" style="12" customWidth="1"/>
    <col min="4113" max="4116" width="10.28515625" style="12" customWidth="1"/>
    <col min="4117" max="4118" width="7.85546875" style="12" customWidth="1"/>
    <col min="4119" max="4119" width="10.28515625" style="12" customWidth="1"/>
    <col min="4120" max="4120" width="6.85546875" style="12" customWidth="1"/>
    <col min="4121" max="4126" width="7" style="12" customWidth="1"/>
    <col min="4127" max="4127" width="5.5703125" style="12" customWidth="1"/>
    <col min="4128" max="4128" width="5" style="12" customWidth="1"/>
    <col min="4129" max="4129" width="7" style="12" customWidth="1"/>
    <col min="4130" max="4130" width="5.140625" style="12" customWidth="1"/>
    <col min="4131" max="4131" width="6" style="12" customWidth="1"/>
    <col min="4132" max="4135" width="7.140625" style="12" customWidth="1"/>
    <col min="4136" max="4352" width="9.7109375" style="12"/>
    <col min="4353" max="4354" width="5" style="12" customWidth="1"/>
    <col min="4355" max="4355" width="8.7109375" style="12" customWidth="1"/>
    <col min="4356" max="4356" width="27.42578125" style="12" customWidth="1"/>
    <col min="4357" max="4357" width="9.85546875" style="12" customWidth="1"/>
    <col min="4358" max="4358" width="5.42578125" style="12" customWidth="1"/>
    <col min="4359" max="4359" width="4.85546875" style="12" customWidth="1"/>
    <col min="4360" max="4360" width="4.28515625" style="12" customWidth="1"/>
    <col min="4361" max="4361" width="5.28515625" style="12" customWidth="1"/>
    <col min="4362" max="4364" width="7" style="12" customWidth="1"/>
    <col min="4365" max="4365" width="10.28515625" style="12" customWidth="1"/>
    <col min="4366" max="4366" width="10" style="12" customWidth="1"/>
    <col min="4367" max="4368" width="7.85546875" style="12" customWidth="1"/>
    <col min="4369" max="4372" width="10.28515625" style="12" customWidth="1"/>
    <col min="4373" max="4374" width="7.85546875" style="12" customWidth="1"/>
    <col min="4375" max="4375" width="10.28515625" style="12" customWidth="1"/>
    <col min="4376" max="4376" width="6.85546875" style="12" customWidth="1"/>
    <col min="4377" max="4382" width="7" style="12" customWidth="1"/>
    <col min="4383" max="4383" width="5.5703125" style="12" customWidth="1"/>
    <col min="4384" max="4384" width="5" style="12" customWidth="1"/>
    <col min="4385" max="4385" width="7" style="12" customWidth="1"/>
    <col min="4386" max="4386" width="5.140625" style="12" customWidth="1"/>
    <col min="4387" max="4387" width="6" style="12" customWidth="1"/>
    <col min="4388" max="4391" width="7.140625" style="12" customWidth="1"/>
    <col min="4392" max="4608" width="9.7109375" style="12"/>
    <col min="4609" max="4610" width="5" style="12" customWidth="1"/>
    <col min="4611" max="4611" width="8.7109375" style="12" customWidth="1"/>
    <col min="4612" max="4612" width="27.42578125" style="12" customWidth="1"/>
    <col min="4613" max="4613" width="9.85546875" style="12" customWidth="1"/>
    <col min="4614" max="4614" width="5.42578125" style="12" customWidth="1"/>
    <col min="4615" max="4615" width="4.85546875" style="12" customWidth="1"/>
    <col min="4616" max="4616" width="4.28515625" style="12" customWidth="1"/>
    <col min="4617" max="4617" width="5.28515625" style="12" customWidth="1"/>
    <col min="4618" max="4620" width="7" style="12" customWidth="1"/>
    <col min="4621" max="4621" width="10.28515625" style="12" customWidth="1"/>
    <col min="4622" max="4622" width="10" style="12" customWidth="1"/>
    <col min="4623" max="4624" width="7.85546875" style="12" customWidth="1"/>
    <col min="4625" max="4628" width="10.28515625" style="12" customWidth="1"/>
    <col min="4629" max="4630" width="7.85546875" style="12" customWidth="1"/>
    <col min="4631" max="4631" width="10.28515625" style="12" customWidth="1"/>
    <col min="4632" max="4632" width="6.85546875" style="12" customWidth="1"/>
    <col min="4633" max="4638" width="7" style="12" customWidth="1"/>
    <col min="4639" max="4639" width="5.5703125" style="12" customWidth="1"/>
    <col min="4640" max="4640" width="5" style="12" customWidth="1"/>
    <col min="4641" max="4641" width="7" style="12" customWidth="1"/>
    <col min="4642" max="4642" width="5.140625" style="12" customWidth="1"/>
    <col min="4643" max="4643" width="6" style="12" customWidth="1"/>
    <col min="4644" max="4647" width="7.140625" style="12" customWidth="1"/>
    <col min="4648" max="4864" width="9.7109375" style="12"/>
    <col min="4865" max="4866" width="5" style="12" customWidth="1"/>
    <col min="4867" max="4867" width="8.7109375" style="12" customWidth="1"/>
    <col min="4868" max="4868" width="27.42578125" style="12" customWidth="1"/>
    <col min="4869" max="4869" width="9.85546875" style="12" customWidth="1"/>
    <col min="4870" max="4870" width="5.42578125" style="12" customWidth="1"/>
    <col min="4871" max="4871" width="4.85546875" style="12" customWidth="1"/>
    <col min="4872" max="4872" width="4.28515625" style="12" customWidth="1"/>
    <col min="4873" max="4873" width="5.28515625" style="12" customWidth="1"/>
    <col min="4874" max="4876" width="7" style="12" customWidth="1"/>
    <col min="4877" max="4877" width="10.28515625" style="12" customWidth="1"/>
    <col min="4878" max="4878" width="10" style="12" customWidth="1"/>
    <col min="4879" max="4880" width="7.85546875" style="12" customWidth="1"/>
    <col min="4881" max="4884" width="10.28515625" style="12" customWidth="1"/>
    <col min="4885" max="4886" width="7.85546875" style="12" customWidth="1"/>
    <col min="4887" max="4887" width="10.28515625" style="12" customWidth="1"/>
    <col min="4888" max="4888" width="6.85546875" style="12" customWidth="1"/>
    <col min="4889" max="4894" width="7" style="12" customWidth="1"/>
    <col min="4895" max="4895" width="5.5703125" style="12" customWidth="1"/>
    <col min="4896" max="4896" width="5" style="12" customWidth="1"/>
    <col min="4897" max="4897" width="7" style="12" customWidth="1"/>
    <col min="4898" max="4898" width="5.140625" style="12" customWidth="1"/>
    <col min="4899" max="4899" width="6" style="12" customWidth="1"/>
    <col min="4900" max="4903" width="7.140625" style="12" customWidth="1"/>
    <col min="4904" max="5120" width="9.7109375" style="12"/>
    <col min="5121" max="5122" width="5" style="12" customWidth="1"/>
    <col min="5123" max="5123" width="8.7109375" style="12" customWidth="1"/>
    <col min="5124" max="5124" width="27.42578125" style="12" customWidth="1"/>
    <col min="5125" max="5125" width="9.85546875" style="12" customWidth="1"/>
    <col min="5126" max="5126" width="5.42578125" style="12" customWidth="1"/>
    <col min="5127" max="5127" width="4.85546875" style="12" customWidth="1"/>
    <col min="5128" max="5128" width="4.28515625" style="12" customWidth="1"/>
    <col min="5129" max="5129" width="5.28515625" style="12" customWidth="1"/>
    <col min="5130" max="5132" width="7" style="12" customWidth="1"/>
    <col min="5133" max="5133" width="10.28515625" style="12" customWidth="1"/>
    <col min="5134" max="5134" width="10" style="12" customWidth="1"/>
    <col min="5135" max="5136" width="7.85546875" style="12" customWidth="1"/>
    <col min="5137" max="5140" width="10.28515625" style="12" customWidth="1"/>
    <col min="5141" max="5142" width="7.85546875" style="12" customWidth="1"/>
    <col min="5143" max="5143" width="10.28515625" style="12" customWidth="1"/>
    <col min="5144" max="5144" width="6.85546875" style="12" customWidth="1"/>
    <col min="5145" max="5150" width="7" style="12" customWidth="1"/>
    <col min="5151" max="5151" width="5.5703125" style="12" customWidth="1"/>
    <col min="5152" max="5152" width="5" style="12" customWidth="1"/>
    <col min="5153" max="5153" width="7" style="12" customWidth="1"/>
    <col min="5154" max="5154" width="5.140625" style="12" customWidth="1"/>
    <col min="5155" max="5155" width="6" style="12" customWidth="1"/>
    <col min="5156" max="5159" width="7.140625" style="12" customWidth="1"/>
    <col min="5160" max="5376" width="9.7109375" style="12"/>
    <col min="5377" max="5378" width="5" style="12" customWidth="1"/>
    <col min="5379" max="5379" width="8.7109375" style="12" customWidth="1"/>
    <col min="5380" max="5380" width="27.42578125" style="12" customWidth="1"/>
    <col min="5381" max="5381" width="9.85546875" style="12" customWidth="1"/>
    <col min="5382" max="5382" width="5.42578125" style="12" customWidth="1"/>
    <col min="5383" max="5383" width="4.85546875" style="12" customWidth="1"/>
    <col min="5384" max="5384" width="4.28515625" style="12" customWidth="1"/>
    <col min="5385" max="5385" width="5.28515625" style="12" customWidth="1"/>
    <col min="5386" max="5388" width="7" style="12" customWidth="1"/>
    <col min="5389" max="5389" width="10.28515625" style="12" customWidth="1"/>
    <col min="5390" max="5390" width="10" style="12" customWidth="1"/>
    <col min="5391" max="5392" width="7.85546875" style="12" customWidth="1"/>
    <col min="5393" max="5396" width="10.28515625" style="12" customWidth="1"/>
    <col min="5397" max="5398" width="7.85546875" style="12" customWidth="1"/>
    <col min="5399" max="5399" width="10.28515625" style="12" customWidth="1"/>
    <col min="5400" max="5400" width="6.85546875" style="12" customWidth="1"/>
    <col min="5401" max="5406" width="7" style="12" customWidth="1"/>
    <col min="5407" max="5407" width="5.5703125" style="12" customWidth="1"/>
    <col min="5408" max="5408" width="5" style="12" customWidth="1"/>
    <col min="5409" max="5409" width="7" style="12" customWidth="1"/>
    <col min="5410" max="5410" width="5.140625" style="12" customWidth="1"/>
    <col min="5411" max="5411" width="6" style="12" customWidth="1"/>
    <col min="5412" max="5415" width="7.140625" style="12" customWidth="1"/>
    <col min="5416" max="5632" width="9.7109375" style="12"/>
    <col min="5633" max="5634" width="5" style="12" customWidth="1"/>
    <col min="5635" max="5635" width="8.7109375" style="12" customWidth="1"/>
    <col min="5636" max="5636" width="27.42578125" style="12" customWidth="1"/>
    <col min="5637" max="5637" width="9.85546875" style="12" customWidth="1"/>
    <col min="5638" max="5638" width="5.42578125" style="12" customWidth="1"/>
    <col min="5639" max="5639" width="4.85546875" style="12" customWidth="1"/>
    <col min="5640" max="5640" width="4.28515625" style="12" customWidth="1"/>
    <col min="5641" max="5641" width="5.28515625" style="12" customWidth="1"/>
    <col min="5642" max="5644" width="7" style="12" customWidth="1"/>
    <col min="5645" max="5645" width="10.28515625" style="12" customWidth="1"/>
    <col min="5646" max="5646" width="10" style="12" customWidth="1"/>
    <col min="5647" max="5648" width="7.85546875" style="12" customWidth="1"/>
    <col min="5649" max="5652" width="10.28515625" style="12" customWidth="1"/>
    <col min="5653" max="5654" width="7.85546875" style="12" customWidth="1"/>
    <col min="5655" max="5655" width="10.28515625" style="12" customWidth="1"/>
    <col min="5656" max="5656" width="6.85546875" style="12" customWidth="1"/>
    <col min="5657" max="5662" width="7" style="12" customWidth="1"/>
    <col min="5663" max="5663" width="5.5703125" style="12" customWidth="1"/>
    <col min="5664" max="5664" width="5" style="12" customWidth="1"/>
    <col min="5665" max="5665" width="7" style="12" customWidth="1"/>
    <col min="5666" max="5666" width="5.140625" style="12" customWidth="1"/>
    <col min="5667" max="5667" width="6" style="12" customWidth="1"/>
    <col min="5668" max="5671" width="7.140625" style="12" customWidth="1"/>
    <col min="5672" max="5888" width="9.7109375" style="12"/>
    <col min="5889" max="5890" width="5" style="12" customWidth="1"/>
    <col min="5891" max="5891" width="8.7109375" style="12" customWidth="1"/>
    <col min="5892" max="5892" width="27.42578125" style="12" customWidth="1"/>
    <col min="5893" max="5893" width="9.85546875" style="12" customWidth="1"/>
    <col min="5894" max="5894" width="5.42578125" style="12" customWidth="1"/>
    <col min="5895" max="5895" width="4.85546875" style="12" customWidth="1"/>
    <col min="5896" max="5896" width="4.28515625" style="12" customWidth="1"/>
    <col min="5897" max="5897" width="5.28515625" style="12" customWidth="1"/>
    <col min="5898" max="5900" width="7" style="12" customWidth="1"/>
    <col min="5901" max="5901" width="10.28515625" style="12" customWidth="1"/>
    <col min="5902" max="5902" width="10" style="12" customWidth="1"/>
    <col min="5903" max="5904" width="7.85546875" style="12" customWidth="1"/>
    <col min="5905" max="5908" width="10.28515625" style="12" customWidth="1"/>
    <col min="5909" max="5910" width="7.85546875" style="12" customWidth="1"/>
    <col min="5911" max="5911" width="10.28515625" style="12" customWidth="1"/>
    <col min="5912" max="5912" width="6.85546875" style="12" customWidth="1"/>
    <col min="5913" max="5918" width="7" style="12" customWidth="1"/>
    <col min="5919" max="5919" width="5.5703125" style="12" customWidth="1"/>
    <col min="5920" max="5920" width="5" style="12" customWidth="1"/>
    <col min="5921" max="5921" width="7" style="12" customWidth="1"/>
    <col min="5922" max="5922" width="5.140625" style="12" customWidth="1"/>
    <col min="5923" max="5923" width="6" style="12" customWidth="1"/>
    <col min="5924" max="5927" width="7.140625" style="12" customWidth="1"/>
    <col min="5928" max="6144" width="9.7109375" style="12"/>
    <col min="6145" max="6146" width="5" style="12" customWidth="1"/>
    <col min="6147" max="6147" width="8.7109375" style="12" customWidth="1"/>
    <col min="6148" max="6148" width="27.42578125" style="12" customWidth="1"/>
    <col min="6149" max="6149" width="9.85546875" style="12" customWidth="1"/>
    <col min="6150" max="6150" width="5.42578125" style="12" customWidth="1"/>
    <col min="6151" max="6151" width="4.85546875" style="12" customWidth="1"/>
    <col min="6152" max="6152" width="4.28515625" style="12" customWidth="1"/>
    <col min="6153" max="6153" width="5.28515625" style="12" customWidth="1"/>
    <col min="6154" max="6156" width="7" style="12" customWidth="1"/>
    <col min="6157" max="6157" width="10.28515625" style="12" customWidth="1"/>
    <col min="6158" max="6158" width="10" style="12" customWidth="1"/>
    <col min="6159" max="6160" width="7.85546875" style="12" customWidth="1"/>
    <col min="6161" max="6164" width="10.28515625" style="12" customWidth="1"/>
    <col min="6165" max="6166" width="7.85546875" style="12" customWidth="1"/>
    <col min="6167" max="6167" width="10.28515625" style="12" customWidth="1"/>
    <col min="6168" max="6168" width="6.85546875" style="12" customWidth="1"/>
    <col min="6169" max="6174" width="7" style="12" customWidth="1"/>
    <col min="6175" max="6175" width="5.5703125" style="12" customWidth="1"/>
    <col min="6176" max="6176" width="5" style="12" customWidth="1"/>
    <col min="6177" max="6177" width="7" style="12" customWidth="1"/>
    <col min="6178" max="6178" width="5.140625" style="12" customWidth="1"/>
    <col min="6179" max="6179" width="6" style="12" customWidth="1"/>
    <col min="6180" max="6183" width="7.140625" style="12" customWidth="1"/>
    <col min="6184" max="6400" width="9.7109375" style="12"/>
    <col min="6401" max="6402" width="5" style="12" customWidth="1"/>
    <col min="6403" max="6403" width="8.7109375" style="12" customWidth="1"/>
    <col min="6404" max="6404" width="27.42578125" style="12" customWidth="1"/>
    <col min="6405" max="6405" width="9.85546875" style="12" customWidth="1"/>
    <col min="6406" max="6406" width="5.42578125" style="12" customWidth="1"/>
    <col min="6407" max="6407" width="4.85546875" style="12" customWidth="1"/>
    <col min="6408" max="6408" width="4.28515625" style="12" customWidth="1"/>
    <col min="6409" max="6409" width="5.28515625" style="12" customWidth="1"/>
    <col min="6410" max="6412" width="7" style="12" customWidth="1"/>
    <col min="6413" max="6413" width="10.28515625" style="12" customWidth="1"/>
    <col min="6414" max="6414" width="10" style="12" customWidth="1"/>
    <col min="6415" max="6416" width="7.85546875" style="12" customWidth="1"/>
    <col min="6417" max="6420" width="10.28515625" style="12" customWidth="1"/>
    <col min="6421" max="6422" width="7.85546875" style="12" customWidth="1"/>
    <col min="6423" max="6423" width="10.28515625" style="12" customWidth="1"/>
    <col min="6424" max="6424" width="6.85546875" style="12" customWidth="1"/>
    <col min="6425" max="6430" width="7" style="12" customWidth="1"/>
    <col min="6431" max="6431" width="5.5703125" style="12" customWidth="1"/>
    <col min="6432" max="6432" width="5" style="12" customWidth="1"/>
    <col min="6433" max="6433" width="7" style="12" customWidth="1"/>
    <col min="6434" max="6434" width="5.140625" style="12" customWidth="1"/>
    <col min="6435" max="6435" width="6" style="12" customWidth="1"/>
    <col min="6436" max="6439" width="7.140625" style="12" customWidth="1"/>
    <col min="6440" max="6656" width="9.7109375" style="12"/>
    <col min="6657" max="6658" width="5" style="12" customWidth="1"/>
    <col min="6659" max="6659" width="8.7109375" style="12" customWidth="1"/>
    <col min="6660" max="6660" width="27.42578125" style="12" customWidth="1"/>
    <col min="6661" max="6661" width="9.85546875" style="12" customWidth="1"/>
    <col min="6662" max="6662" width="5.42578125" style="12" customWidth="1"/>
    <col min="6663" max="6663" width="4.85546875" style="12" customWidth="1"/>
    <col min="6664" max="6664" width="4.28515625" style="12" customWidth="1"/>
    <col min="6665" max="6665" width="5.28515625" style="12" customWidth="1"/>
    <col min="6666" max="6668" width="7" style="12" customWidth="1"/>
    <col min="6669" max="6669" width="10.28515625" style="12" customWidth="1"/>
    <col min="6670" max="6670" width="10" style="12" customWidth="1"/>
    <col min="6671" max="6672" width="7.85546875" style="12" customWidth="1"/>
    <col min="6673" max="6676" width="10.28515625" style="12" customWidth="1"/>
    <col min="6677" max="6678" width="7.85546875" style="12" customWidth="1"/>
    <col min="6679" max="6679" width="10.28515625" style="12" customWidth="1"/>
    <col min="6680" max="6680" width="6.85546875" style="12" customWidth="1"/>
    <col min="6681" max="6686" width="7" style="12" customWidth="1"/>
    <col min="6687" max="6687" width="5.5703125" style="12" customWidth="1"/>
    <col min="6688" max="6688" width="5" style="12" customWidth="1"/>
    <col min="6689" max="6689" width="7" style="12" customWidth="1"/>
    <col min="6690" max="6690" width="5.140625" style="12" customWidth="1"/>
    <col min="6691" max="6691" width="6" style="12" customWidth="1"/>
    <col min="6692" max="6695" width="7.140625" style="12" customWidth="1"/>
    <col min="6696" max="6912" width="9.7109375" style="12"/>
    <col min="6913" max="6914" width="5" style="12" customWidth="1"/>
    <col min="6915" max="6915" width="8.7109375" style="12" customWidth="1"/>
    <col min="6916" max="6916" width="27.42578125" style="12" customWidth="1"/>
    <col min="6917" max="6917" width="9.85546875" style="12" customWidth="1"/>
    <col min="6918" max="6918" width="5.42578125" style="12" customWidth="1"/>
    <col min="6919" max="6919" width="4.85546875" style="12" customWidth="1"/>
    <col min="6920" max="6920" width="4.28515625" style="12" customWidth="1"/>
    <col min="6921" max="6921" width="5.28515625" style="12" customWidth="1"/>
    <col min="6922" max="6924" width="7" style="12" customWidth="1"/>
    <col min="6925" max="6925" width="10.28515625" style="12" customWidth="1"/>
    <col min="6926" max="6926" width="10" style="12" customWidth="1"/>
    <col min="6927" max="6928" width="7.85546875" style="12" customWidth="1"/>
    <col min="6929" max="6932" width="10.28515625" style="12" customWidth="1"/>
    <col min="6933" max="6934" width="7.85546875" style="12" customWidth="1"/>
    <col min="6935" max="6935" width="10.28515625" style="12" customWidth="1"/>
    <col min="6936" max="6936" width="6.85546875" style="12" customWidth="1"/>
    <col min="6937" max="6942" width="7" style="12" customWidth="1"/>
    <col min="6943" max="6943" width="5.5703125" style="12" customWidth="1"/>
    <col min="6944" max="6944" width="5" style="12" customWidth="1"/>
    <col min="6945" max="6945" width="7" style="12" customWidth="1"/>
    <col min="6946" max="6946" width="5.140625" style="12" customWidth="1"/>
    <col min="6947" max="6947" width="6" style="12" customWidth="1"/>
    <col min="6948" max="6951" width="7.140625" style="12" customWidth="1"/>
    <col min="6952" max="7168" width="9.7109375" style="12"/>
    <col min="7169" max="7170" width="5" style="12" customWidth="1"/>
    <col min="7171" max="7171" width="8.7109375" style="12" customWidth="1"/>
    <col min="7172" max="7172" width="27.42578125" style="12" customWidth="1"/>
    <col min="7173" max="7173" width="9.85546875" style="12" customWidth="1"/>
    <col min="7174" max="7174" width="5.42578125" style="12" customWidth="1"/>
    <col min="7175" max="7175" width="4.85546875" style="12" customWidth="1"/>
    <col min="7176" max="7176" width="4.28515625" style="12" customWidth="1"/>
    <col min="7177" max="7177" width="5.28515625" style="12" customWidth="1"/>
    <col min="7178" max="7180" width="7" style="12" customWidth="1"/>
    <col min="7181" max="7181" width="10.28515625" style="12" customWidth="1"/>
    <col min="7182" max="7182" width="10" style="12" customWidth="1"/>
    <col min="7183" max="7184" width="7.85546875" style="12" customWidth="1"/>
    <col min="7185" max="7188" width="10.28515625" style="12" customWidth="1"/>
    <col min="7189" max="7190" width="7.85546875" style="12" customWidth="1"/>
    <col min="7191" max="7191" width="10.28515625" style="12" customWidth="1"/>
    <col min="7192" max="7192" width="6.85546875" style="12" customWidth="1"/>
    <col min="7193" max="7198" width="7" style="12" customWidth="1"/>
    <col min="7199" max="7199" width="5.5703125" style="12" customWidth="1"/>
    <col min="7200" max="7200" width="5" style="12" customWidth="1"/>
    <col min="7201" max="7201" width="7" style="12" customWidth="1"/>
    <col min="7202" max="7202" width="5.140625" style="12" customWidth="1"/>
    <col min="7203" max="7203" width="6" style="12" customWidth="1"/>
    <col min="7204" max="7207" width="7.140625" style="12" customWidth="1"/>
    <col min="7208" max="7424" width="9.7109375" style="12"/>
    <col min="7425" max="7426" width="5" style="12" customWidth="1"/>
    <col min="7427" max="7427" width="8.7109375" style="12" customWidth="1"/>
    <col min="7428" max="7428" width="27.42578125" style="12" customWidth="1"/>
    <col min="7429" max="7429" width="9.85546875" style="12" customWidth="1"/>
    <col min="7430" max="7430" width="5.42578125" style="12" customWidth="1"/>
    <col min="7431" max="7431" width="4.85546875" style="12" customWidth="1"/>
    <col min="7432" max="7432" width="4.28515625" style="12" customWidth="1"/>
    <col min="7433" max="7433" width="5.28515625" style="12" customWidth="1"/>
    <col min="7434" max="7436" width="7" style="12" customWidth="1"/>
    <col min="7437" max="7437" width="10.28515625" style="12" customWidth="1"/>
    <col min="7438" max="7438" width="10" style="12" customWidth="1"/>
    <col min="7439" max="7440" width="7.85546875" style="12" customWidth="1"/>
    <col min="7441" max="7444" width="10.28515625" style="12" customWidth="1"/>
    <col min="7445" max="7446" width="7.85546875" style="12" customWidth="1"/>
    <col min="7447" max="7447" width="10.28515625" style="12" customWidth="1"/>
    <col min="7448" max="7448" width="6.85546875" style="12" customWidth="1"/>
    <col min="7449" max="7454" width="7" style="12" customWidth="1"/>
    <col min="7455" max="7455" width="5.5703125" style="12" customWidth="1"/>
    <col min="7456" max="7456" width="5" style="12" customWidth="1"/>
    <col min="7457" max="7457" width="7" style="12" customWidth="1"/>
    <col min="7458" max="7458" width="5.140625" style="12" customWidth="1"/>
    <col min="7459" max="7459" width="6" style="12" customWidth="1"/>
    <col min="7460" max="7463" width="7.140625" style="12" customWidth="1"/>
    <col min="7464" max="7680" width="9.7109375" style="12"/>
    <col min="7681" max="7682" width="5" style="12" customWidth="1"/>
    <col min="7683" max="7683" width="8.7109375" style="12" customWidth="1"/>
    <col min="7684" max="7684" width="27.42578125" style="12" customWidth="1"/>
    <col min="7685" max="7685" width="9.85546875" style="12" customWidth="1"/>
    <col min="7686" max="7686" width="5.42578125" style="12" customWidth="1"/>
    <col min="7687" max="7687" width="4.85546875" style="12" customWidth="1"/>
    <col min="7688" max="7688" width="4.28515625" style="12" customWidth="1"/>
    <col min="7689" max="7689" width="5.28515625" style="12" customWidth="1"/>
    <col min="7690" max="7692" width="7" style="12" customWidth="1"/>
    <col min="7693" max="7693" width="10.28515625" style="12" customWidth="1"/>
    <col min="7694" max="7694" width="10" style="12" customWidth="1"/>
    <col min="7695" max="7696" width="7.85546875" style="12" customWidth="1"/>
    <col min="7697" max="7700" width="10.28515625" style="12" customWidth="1"/>
    <col min="7701" max="7702" width="7.85546875" style="12" customWidth="1"/>
    <col min="7703" max="7703" width="10.28515625" style="12" customWidth="1"/>
    <col min="7704" max="7704" width="6.85546875" style="12" customWidth="1"/>
    <col min="7705" max="7710" width="7" style="12" customWidth="1"/>
    <col min="7711" max="7711" width="5.5703125" style="12" customWidth="1"/>
    <col min="7712" max="7712" width="5" style="12" customWidth="1"/>
    <col min="7713" max="7713" width="7" style="12" customWidth="1"/>
    <col min="7714" max="7714" width="5.140625" style="12" customWidth="1"/>
    <col min="7715" max="7715" width="6" style="12" customWidth="1"/>
    <col min="7716" max="7719" width="7.140625" style="12" customWidth="1"/>
    <col min="7720" max="7936" width="9.7109375" style="12"/>
    <col min="7937" max="7938" width="5" style="12" customWidth="1"/>
    <col min="7939" max="7939" width="8.7109375" style="12" customWidth="1"/>
    <col min="7940" max="7940" width="27.42578125" style="12" customWidth="1"/>
    <col min="7941" max="7941" width="9.85546875" style="12" customWidth="1"/>
    <col min="7942" max="7942" width="5.42578125" style="12" customWidth="1"/>
    <col min="7943" max="7943" width="4.85546875" style="12" customWidth="1"/>
    <col min="7944" max="7944" width="4.28515625" style="12" customWidth="1"/>
    <col min="7945" max="7945" width="5.28515625" style="12" customWidth="1"/>
    <col min="7946" max="7948" width="7" style="12" customWidth="1"/>
    <col min="7949" max="7949" width="10.28515625" style="12" customWidth="1"/>
    <col min="7950" max="7950" width="10" style="12" customWidth="1"/>
    <col min="7951" max="7952" width="7.85546875" style="12" customWidth="1"/>
    <col min="7953" max="7956" width="10.28515625" style="12" customWidth="1"/>
    <col min="7957" max="7958" width="7.85546875" style="12" customWidth="1"/>
    <col min="7959" max="7959" width="10.28515625" style="12" customWidth="1"/>
    <col min="7960" max="7960" width="6.85546875" style="12" customWidth="1"/>
    <col min="7961" max="7966" width="7" style="12" customWidth="1"/>
    <col min="7967" max="7967" width="5.5703125" style="12" customWidth="1"/>
    <col min="7968" max="7968" width="5" style="12" customWidth="1"/>
    <col min="7969" max="7969" width="7" style="12" customWidth="1"/>
    <col min="7970" max="7970" width="5.140625" style="12" customWidth="1"/>
    <col min="7971" max="7971" width="6" style="12" customWidth="1"/>
    <col min="7972" max="7975" width="7.140625" style="12" customWidth="1"/>
    <col min="7976" max="8192" width="9.7109375" style="12"/>
    <col min="8193" max="8194" width="5" style="12" customWidth="1"/>
    <col min="8195" max="8195" width="8.7109375" style="12" customWidth="1"/>
    <col min="8196" max="8196" width="27.42578125" style="12" customWidth="1"/>
    <col min="8197" max="8197" width="9.85546875" style="12" customWidth="1"/>
    <col min="8198" max="8198" width="5.42578125" style="12" customWidth="1"/>
    <col min="8199" max="8199" width="4.85546875" style="12" customWidth="1"/>
    <col min="8200" max="8200" width="4.28515625" style="12" customWidth="1"/>
    <col min="8201" max="8201" width="5.28515625" style="12" customWidth="1"/>
    <col min="8202" max="8204" width="7" style="12" customWidth="1"/>
    <col min="8205" max="8205" width="10.28515625" style="12" customWidth="1"/>
    <col min="8206" max="8206" width="10" style="12" customWidth="1"/>
    <col min="8207" max="8208" width="7.85546875" style="12" customWidth="1"/>
    <col min="8209" max="8212" width="10.28515625" style="12" customWidth="1"/>
    <col min="8213" max="8214" width="7.85546875" style="12" customWidth="1"/>
    <col min="8215" max="8215" width="10.28515625" style="12" customWidth="1"/>
    <col min="8216" max="8216" width="6.85546875" style="12" customWidth="1"/>
    <col min="8217" max="8222" width="7" style="12" customWidth="1"/>
    <col min="8223" max="8223" width="5.5703125" style="12" customWidth="1"/>
    <col min="8224" max="8224" width="5" style="12" customWidth="1"/>
    <col min="8225" max="8225" width="7" style="12" customWidth="1"/>
    <col min="8226" max="8226" width="5.140625" style="12" customWidth="1"/>
    <col min="8227" max="8227" width="6" style="12" customWidth="1"/>
    <col min="8228" max="8231" width="7.140625" style="12" customWidth="1"/>
    <col min="8232" max="8448" width="9.7109375" style="12"/>
    <col min="8449" max="8450" width="5" style="12" customWidth="1"/>
    <col min="8451" max="8451" width="8.7109375" style="12" customWidth="1"/>
    <col min="8452" max="8452" width="27.42578125" style="12" customWidth="1"/>
    <col min="8453" max="8453" width="9.85546875" style="12" customWidth="1"/>
    <col min="8454" max="8454" width="5.42578125" style="12" customWidth="1"/>
    <col min="8455" max="8455" width="4.85546875" style="12" customWidth="1"/>
    <col min="8456" max="8456" width="4.28515625" style="12" customWidth="1"/>
    <col min="8457" max="8457" width="5.28515625" style="12" customWidth="1"/>
    <col min="8458" max="8460" width="7" style="12" customWidth="1"/>
    <col min="8461" max="8461" width="10.28515625" style="12" customWidth="1"/>
    <col min="8462" max="8462" width="10" style="12" customWidth="1"/>
    <col min="8463" max="8464" width="7.85546875" style="12" customWidth="1"/>
    <col min="8465" max="8468" width="10.28515625" style="12" customWidth="1"/>
    <col min="8469" max="8470" width="7.85546875" style="12" customWidth="1"/>
    <col min="8471" max="8471" width="10.28515625" style="12" customWidth="1"/>
    <col min="8472" max="8472" width="6.85546875" style="12" customWidth="1"/>
    <col min="8473" max="8478" width="7" style="12" customWidth="1"/>
    <col min="8479" max="8479" width="5.5703125" style="12" customWidth="1"/>
    <col min="8480" max="8480" width="5" style="12" customWidth="1"/>
    <col min="8481" max="8481" width="7" style="12" customWidth="1"/>
    <col min="8482" max="8482" width="5.140625" style="12" customWidth="1"/>
    <col min="8483" max="8483" width="6" style="12" customWidth="1"/>
    <col min="8484" max="8487" width="7.140625" style="12" customWidth="1"/>
    <col min="8488" max="8704" width="9.7109375" style="12"/>
    <col min="8705" max="8706" width="5" style="12" customWidth="1"/>
    <col min="8707" max="8707" width="8.7109375" style="12" customWidth="1"/>
    <col min="8708" max="8708" width="27.42578125" style="12" customWidth="1"/>
    <col min="8709" max="8709" width="9.85546875" style="12" customWidth="1"/>
    <col min="8710" max="8710" width="5.42578125" style="12" customWidth="1"/>
    <col min="8711" max="8711" width="4.85546875" style="12" customWidth="1"/>
    <col min="8712" max="8712" width="4.28515625" style="12" customWidth="1"/>
    <col min="8713" max="8713" width="5.28515625" style="12" customWidth="1"/>
    <col min="8714" max="8716" width="7" style="12" customWidth="1"/>
    <col min="8717" max="8717" width="10.28515625" style="12" customWidth="1"/>
    <col min="8718" max="8718" width="10" style="12" customWidth="1"/>
    <col min="8719" max="8720" width="7.85546875" style="12" customWidth="1"/>
    <col min="8721" max="8724" width="10.28515625" style="12" customWidth="1"/>
    <col min="8725" max="8726" width="7.85546875" style="12" customWidth="1"/>
    <col min="8727" max="8727" width="10.28515625" style="12" customWidth="1"/>
    <col min="8728" max="8728" width="6.85546875" style="12" customWidth="1"/>
    <col min="8729" max="8734" width="7" style="12" customWidth="1"/>
    <col min="8735" max="8735" width="5.5703125" style="12" customWidth="1"/>
    <col min="8736" max="8736" width="5" style="12" customWidth="1"/>
    <col min="8737" max="8737" width="7" style="12" customWidth="1"/>
    <col min="8738" max="8738" width="5.140625" style="12" customWidth="1"/>
    <col min="8739" max="8739" width="6" style="12" customWidth="1"/>
    <col min="8740" max="8743" width="7.140625" style="12" customWidth="1"/>
    <col min="8744" max="8960" width="9.7109375" style="12"/>
    <col min="8961" max="8962" width="5" style="12" customWidth="1"/>
    <col min="8963" max="8963" width="8.7109375" style="12" customWidth="1"/>
    <col min="8964" max="8964" width="27.42578125" style="12" customWidth="1"/>
    <col min="8965" max="8965" width="9.85546875" style="12" customWidth="1"/>
    <col min="8966" max="8966" width="5.42578125" style="12" customWidth="1"/>
    <col min="8967" max="8967" width="4.85546875" style="12" customWidth="1"/>
    <col min="8968" max="8968" width="4.28515625" style="12" customWidth="1"/>
    <col min="8969" max="8969" width="5.28515625" style="12" customWidth="1"/>
    <col min="8970" max="8972" width="7" style="12" customWidth="1"/>
    <col min="8973" max="8973" width="10.28515625" style="12" customWidth="1"/>
    <col min="8974" max="8974" width="10" style="12" customWidth="1"/>
    <col min="8975" max="8976" width="7.85546875" style="12" customWidth="1"/>
    <col min="8977" max="8980" width="10.28515625" style="12" customWidth="1"/>
    <col min="8981" max="8982" width="7.85546875" style="12" customWidth="1"/>
    <col min="8983" max="8983" width="10.28515625" style="12" customWidth="1"/>
    <col min="8984" max="8984" width="6.85546875" style="12" customWidth="1"/>
    <col min="8985" max="8990" width="7" style="12" customWidth="1"/>
    <col min="8991" max="8991" width="5.5703125" style="12" customWidth="1"/>
    <col min="8992" max="8992" width="5" style="12" customWidth="1"/>
    <col min="8993" max="8993" width="7" style="12" customWidth="1"/>
    <col min="8994" max="8994" width="5.140625" style="12" customWidth="1"/>
    <col min="8995" max="8995" width="6" style="12" customWidth="1"/>
    <col min="8996" max="8999" width="7.140625" style="12" customWidth="1"/>
    <col min="9000" max="9216" width="9.7109375" style="12"/>
    <col min="9217" max="9218" width="5" style="12" customWidth="1"/>
    <col min="9219" max="9219" width="8.7109375" style="12" customWidth="1"/>
    <col min="9220" max="9220" width="27.42578125" style="12" customWidth="1"/>
    <col min="9221" max="9221" width="9.85546875" style="12" customWidth="1"/>
    <col min="9222" max="9222" width="5.42578125" style="12" customWidth="1"/>
    <col min="9223" max="9223" width="4.85546875" style="12" customWidth="1"/>
    <col min="9224" max="9224" width="4.28515625" style="12" customWidth="1"/>
    <col min="9225" max="9225" width="5.28515625" style="12" customWidth="1"/>
    <col min="9226" max="9228" width="7" style="12" customWidth="1"/>
    <col min="9229" max="9229" width="10.28515625" style="12" customWidth="1"/>
    <col min="9230" max="9230" width="10" style="12" customWidth="1"/>
    <col min="9231" max="9232" width="7.85546875" style="12" customWidth="1"/>
    <col min="9233" max="9236" width="10.28515625" style="12" customWidth="1"/>
    <col min="9237" max="9238" width="7.85546875" style="12" customWidth="1"/>
    <col min="9239" max="9239" width="10.28515625" style="12" customWidth="1"/>
    <col min="9240" max="9240" width="6.85546875" style="12" customWidth="1"/>
    <col min="9241" max="9246" width="7" style="12" customWidth="1"/>
    <col min="9247" max="9247" width="5.5703125" style="12" customWidth="1"/>
    <col min="9248" max="9248" width="5" style="12" customWidth="1"/>
    <col min="9249" max="9249" width="7" style="12" customWidth="1"/>
    <col min="9250" max="9250" width="5.140625" style="12" customWidth="1"/>
    <col min="9251" max="9251" width="6" style="12" customWidth="1"/>
    <col min="9252" max="9255" width="7.140625" style="12" customWidth="1"/>
    <col min="9256" max="9472" width="9.7109375" style="12"/>
    <col min="9473" max="9474" width="5" style="12" customWidth="1"/>
    <col min="9475" max="9475" width="8.7109375" style="12" customWidth="1"/>
    <col min="9476" max="9476" width="27.42578125" style="12" customWidth="1"/>
    <col min="9477" max="9477" width="9.85546875" style="12" customWidth="1"/>
    <col min="9478" max="9478" width="5.42578125" style="12" customWidth="1"/>
    <col min="9479" max="9479" width="4.85546875" style="12" customWidth="1"/>
    <col min="9480" max="9480" width="4.28515625" style="12" customWidth="1"/>
    <col min="9481" max="9481" width="5.28515625" style="12" customWidth="1"/>
    <col min="9482" max="9484" width="7" style="12" customWidth="1"/>
    <col min="9485" max="9485" width="10.28515625" style="12" customWidth="1"/>
    <col min="9486" max="9486" width="10" style="12" customWidth="1"/>
    <col min="9487" max="9488" width="7.85546875" style="12" customWidth="1"/>
    <col min="9489" max="9492" width="10.28515625" style="12" customWidth="1"/>
    <col min="9493" max="9494" width="7.85546875" style="12" customWidth="1"/>
    <col min="9495" max="9495" width="10.28515625" style="12" customWidth="1"/>
    <col min="9496" max="9496" width="6.85546875" style="12" customWidth="1"/>
    <col min="9497" max="9502" width="7" style="12" customWidth="1"/>
    <col min="9503" max="9503" width="5.5703125" style="12" customWidth="1"/>
    <col min="9504" max="9504" width="5" style="12" customWidth="1"/>
    <col min="9505" max="9505" width="7" style="12" customWidth="1"/>
    <col min="9506" max="9506" width="5.140625" style="12" customWidth="1"/>
    <col min="9507" max="9507" width="6" style="12" customWidth="1"/>
    <col min="9508" max="9511" width="7.140625" style="12" customWidth="1"/>
    <col min="9512" max="9728" width="9.7109375" style="12"/>
    <col min="9729" max="9730" width="5" style="12" customWidth="1"/>
    <col min="9731" max="9731" width="8.7109375" style="12" customWidth="1"/>
    <col min="9732" max="9732" width="27.42578125" style="12" customWidth="1"/>
    <col min="9733" max="9733" width="9.85546875" style="12" customWidth="1"/>
    <col min="9734" max="9734" width="5.42578125" style="12" customWidth="1"/>
    <col min="9735" max="9735" width="4.85546875" style="12" customWidth="1"/>
    <col min="9736" max="9736" width="4.28515625" style="12" customWidth="1"/>
    <col min="9737" max="9737" width="5.28515625" style="12" customWidth="1"/>
    <col min="9738" max="9740" width="7" style="12" customWidth="1"/>
    <col min="9741" max="9741" width="10.28515625" style="12" customWidth="1"/>
    <col min="9742" max="9742" width="10" style="12" customWidth="1"/>
    <col min="9743" max="9744" width="7.85546875" style="12" customWidth="1"/>
    <col min="9745" max="9748" width="10.28515625" style="12" customWidth="1"/>
    <col min="9749" max="9750" width="7.85546875" style="12" customWidth="1"/>
    <col min="9751" max="9751" width="10.28515625" style="12" customWidth="1"/>
    <col min="9752" max="9752" width="6.85546875" style="12" customWidth="1"/>
    <col min="9753" max="9758" width="7" style="12" customWidth="1"/>
    <col min="9759" max="9759" width="5.5703125" style="12" customWidth="1"/>
    <col min="9760" max="9760" width="5" style="12" customWidth="1"/>
    <col min="9761" max="9761" width="7" style="12" customWidth="1"/>
    <col min="9762" max="9762" width="5.140625" style="12" customWidth="1"/>
    <col min="9763" max="9763" width="6" style="12" customWidth="1"/>
    <col min="9764" max="9767" width="7.140625" style="12" customWidth="1"/>
    <col min="9768" max="9984" width="9.7109375" style="12"/>
    <col min="9985" max="9986" width="5" style="12" customWidth="1"/>
    <col min="9987" max="9987" width="8.7109375" style="12" customWidth="1"/>
    <col min="9988" max="9988" width="27.42578125" style="12" customWidth="1"/>
    <col min="9989" max="9989" width="9.85546875" style="12" customWidth="1"/>
    <col min="9990" max="9990" width="5.42578125" style="12" customWidth="1"/>
    <col min="9991" max="9991" width="4.85546875" style="12" customWidth="1"/>
    <col min="9992" max="9992" width="4.28515625" style="12" customWidth="1"/>
    <col min="9993" max="9993" width="5.28515625" style="12" customWidth="1"/>
    <col min="9994" max="9996" width="7" style="12" customWidth="1"/>
    <col min="9997" max="9997" width="10.28515625" style="12" customWidth="1"/>
    <col min="9998" max="9998" width="10" style="12" customWidth="1"/>
    <col min="9999" max="10000" width="7.85546875" style="12" customWidth="1"/>
    <col min="10001" max="10004" width="10.28515625" style="12" customWidth="1"/>
    <col min="10005" max="10006" width="7.85546875" style="12" customWidth="1"/>
    <col min="10007" max="10007" width="10.28515625" style="12" customWidth="1"/>
    <col min="10008" max="10008" width="6.85546875" style="12" customWidth="1"/>
    <col min="10009" max="10014" width="7" style="12" customWidth="1"/>
    <col min="10015" max="10015" width="5.5703125" style="12" customWidth="1"/>
    <col min="10016" max="10016" width="5" style="12" customWidth="1"/>
    <col min="10017" max="10017" width="7" style="12" customWidth="1"/>
    <col min="10018" max="10018" width="5.140625" style="12" customWidth="1"/>
    <col min="10019" max="10019" width="6" style="12" customWidth="1"/>
    <col min="10020" max="10023" width="7.140625" style="12" customWidth="1"/>
    <col min="10024" max="10240" width="9.7109375" style="12"/>
    <col min="10241" max="10242" width="5" style="12" customWidth="1"/>
    <col min="10243" max="10243" width="8.7109375" style="12" customWidth="1"/>
    <col min="10244" max="10244" width="27.42578125" style="12" customWidth="1"/>
    <col min="10245" max="10245" width="9.85546875" style="12" customWidth="1"/>
    <col min="10246" max="10246" width="5.42578125" style="12" customWidth="1"/>
    <col min="10247" max="10247" width="4.85546875" style="12" customWidth="1"/>
    <col min="10248" max="10248" width="4.28515625" style="12" customWidth="1"/>
    <col min="10249" max="10249" width="5.28515625" style="12" customWidth="1"/>
    <col min="10250" max="10252" width="7" style="12" customWidth="1"/>
    <col min="10253" max="10253" width="10.28515625" style="12" customWidth="1"/>
    <col min="10254" max="10254" width="10" style="12" customWidth="1"/>
    <col min="10255" max="10256" width="7.85546875" style="12" customWidth="1"/>
    <col min="10257" max="10260" width="10.28515625" style="12" customWidth="1"/>
    <col min="10261" max="10262" width="7.85546875" style="12" customWidth="1"/>
    <col min="10263" max="10263" width="10.28515625" style="12" customWidth="1"/>
    <col min="10264" max="10264" width="6.85546875" style="12" customWidth="1"/>
    <col min="10265" max="10270" width="7" style="12" customWidth="1"/>
    <col min="10271" max="10271" width="5.5703125" style="12" customWidth="1"/>
    <col min="10272" max="10272" width="5" style="12" customWidth="1"/>
    <col min="10273" max="10273" width="7" style="12" customWidth="1"/>
    <col min="10274" max="10274" width="5.140625" style="12" customWidth="1"/>
    <col min="10275" max="10275" width="6" style="12" customWidth="1"/>
    <col min="10276" max="10279" width="7.140625" style="12" customWidth="1"/>
    <col min="10280" max="10496" width="9.7109375" style="12"/>
    <col min="10497" max="10498" width="5" style="12" customWidth="1"/>
    <col min="10499" max="10499" width="8.7109375" style="12" customWidth="1"/>
    <col min="10500" max="10500" width="27.42578125" style="12" customWidth="1"/>
    <col min="10501" max="10501" width="9.85546875" style="12" customWidth="1"/>
    <col min="10502" max="10502" width="5.42578125" style="12" customWidth="1"/>
    <col min="10503" max="10503" width="4.85546875" style="12" customWidth="1"/>
    <col min="10504" max="10504" width="4.28515625" style="12" customWidth="1"/>
    <col min="10505" max="10505" width="5.28515625" style="12" customWidth="1"/>
    <col min="10506" max="10508" width="7" style="12" customWidth="1"/>
    <col min="10509" max="10509" width="10.28515625" style="12" customWidth="1"/>
    <col min="10510" max="10510" width="10" style="12" customWidth="1"/>
    <col min="10511" max="10512" width="7.85546875" style="12" customWidth="1"/>
    <col min="10513" max="10516" width="10.28515625" style="12" customWidth="1"/>
    <col min="10517" max="10518" width="7.85546875" style="12" customWidth="1"/>
    <col min="10519" max="10519" width="10.28515625" style="12" customWidth="1"/>
    <col min="10520" max="10520" width="6.85546875" style="12" customWidth="1"/>
    <col min="10521" max="10526" width="7" style="12" customWidth="1"/>
    <col min="10527" max="10527" width="5.5703125" style="12" customWidth="1"/>
    <col min="10528" max="10528" width="5" style="12" customWidth="1"/>
    <col min="10529" max="10529" width="7" style="12" customWidth="1"/>
    <col min="10530" max="10530" width="5.140625" style="12" customWidth="1"/>
    <col min="10531" max="10531" width="6" style="12" customWidth="1"/>
    <col min="10532" max="10535" width="7.140625" style="12" customWidth="1"/>
    <col min="10536" max="10752" width="9.7109375" style="12"/>
    <col min="10753" max="10754" width="5" style="12" customWidth="1"/>
    <col min="10755" max="10755" width="8.7109375" style="12" customWidth="1"/>
    <col min="10756" max="10756" width="27.42578125" style="12" customWidth="1"/>
    <col min="10757" max="10757" width="9.85546875" style="12" customWidth="1"/>
    <col min="10758" max="10758" width="5.42578125" style="12" customWidth="1"/>
    <col min="10759" max="10759" width="4.85546875" style="12" customWidth="1"/>
    <col min="10760" max="10760" width="4.28515625" style="12" customWidth="1"/>
    <col min="10761" max="10761" width="5.28515625" style="12" customWidth="1"/>
    <col min="10762" max="10764" width="7" style="12" customWidth="1"/>
    <col min="10765" max="10765" width="10.28515625" style="12" customWidth="1"/>
    <col min="10766" max="10766" width="10" style="12" customWidth="1"/>
    <col min="10767" max="10768" width="7.85546875" style="12" customWidth="1"/>
    <col min="10769" max="10772" width="10.28515625" style="12" customWidth="1"/>
    <col min="10773" max="10774" width="7.85546875" style="12" customWidth="1"/>
    <col min="10775" max="10775" width="10.28515625" style="12" customWidth="1"/>
    <col min="10776" max="10776" width="6.85546875" style="12" customWidth="1"/>
    <col min="10777" max="10782" width="7" style="12" customWidth="1"/>
    <col min="10783" max="10783" width="5.5703125" style="12" customWidth="1"/>
    <col min="10784" max="10784" width="5" style="12" customWidth="1"/>
    <col min="10785" max="10785" width="7" style="12" customWidth="1"/>
    <col min="10786" max="10786" width="5.140625" style="12" customWidth="1"/>
    <col min="10787" max="10787" width="6" style="12" customWidth="1"/>
    <col min="10788" max="10791" width="7.140625" style="12" customWidth="1"/>
    <col min="10792" max="11008" width="9.7109375" style="12"/>
    <col min="11009" max="11010" width="5" style="12" customWidth="1"/>
    <col min="11011" max="11011" width="8.7109375" style="12" customWidth="1"/>
    <col min="11012" max="11012" width="27.42578125" style="12" customWidth="1"/>
    <col min="11013" max="11013" width="9.85546875" style="12" customWidth="1"/>
    <col min="11014" max="11014" width="5.42578125" style="12" customWidth="1"/>
    <col min="11015" max="11015" width="4.85546875" style="12" customWidth="1"/>
    <col min="11016" max="11016" width="4.28515625" style="12" customWidth="1"/>
    <col min="11017" max="11017" width="5.28515625" style="12" customWidth="1"/>
    <col min="11018" max="11020" width="7" style="12" customWidth="1"/>
    <col min="11021" max="11021" width="10.28515625" style="12" customWidth="1"/>
    <col min="11022" max="11022" width="10" style="12" customWidth="1"/>
    <col min="11023" max="11024" width="7.85546875" style="12" customWidth="1"/>
    <col min="11025" max="11028" width="10.28515625" style="12" customWidth="1"/>
    <col min="11029" max="11030" width="7.85546875" style="12" customWidth="1"/>
    <col min="11031" max="11031" width="10.28515625" style="12" customWidth="1"/>
    <col min="11032" max="11032" width="6.85546875" style="12" customWidth="1"/>
    <col min="11033" max="11038" width="7" style="12" customWidth="1"/>
    <col min="11039" max="11039" width="5.5703125" style="12" customWidth="1"/>
    <col min="11040" max="11040" width="5" style="12" customWidth="1"/>
    <col min="11041" max="11041" width="7" style="12" customWidth="1"/>
    <col min="11042" max="11042" width="5.140625" style="12" customWidth="1"/>
    <col min="11043" max="11043" width="6" style="12" customWidth="1"/>
    <col min="11044" max="11047" width="7.140625" style="12" customWidth="1"/>
    <col min="11048" max="11264" width="9.7109375" style="12"/>
    <col min="11265" max="11266" width="5" style="12" customWidth="1"/>
    <col min="11267" max="11267" width="8.7109375" style="12" customWidth="1"/>
    <col min="11268" max="11268" width="27.42578125" style="12" customWidth="1"/>
    <col min="11269" max="11269" width="9.85546875" style="12" customWidth="1"/>
    <col min="11270" max="11270" width="5.42578125" style="12" customWidth="1"/>
    <col min="11271" max="11271" width="4.85546875" style="12" customWidth="1"/>
    <col min="11272" max="11272" width="4.28515625" style="12" customWidth="1"/>
    <col min="11273" max="11273" width="5.28515625" style="12" customWidth="1"/>
    <col min="11274" max="11276" width="7" style="12" customWidth="1"/>
    <col min="11277" max="11277" width="10.28515625" style="12" customWidth="1"/>
    <col min="11278" max="11278" width="10" style="12" customWidth="1"/>
    <col min="11279" max="11280" width="7.85546875" style="12" customWidth="1"/>
    <col min="11281" max="11284" width="10.28515625" style="12" customWidth="1"/>
    <col min="11285" max="11286" width="7.85546875" style="12" customWidth="1"/>
    <col min="11287" max="11287" width="10.28515625" style="12" customWidth="1"/>
    <col min="11288" max="11288" width="6.85546875" style="12" customWidth="1"/>
    <col min="11289" max="11294" width="7" style="12" customWidth="1"/>
    <col min="11295" max="11295" width="5.5703125" style="12" customWidth="1"/>
    <col min="11296" max="11296" width="5" style="12" customWidth="1"/>
    <col min="11297" max="11297" width="7" style="12" customWidth="1"/>
    <col min="11298" max="11298" width="5.140625" style="12" customWidth="1"/>
    <col min="11299" max="11299" width="6" style="12" customWidth="1"/>
    <col min="11300" max="11303" width="7.140625" style="12" customWidth="1"/>
    <col min="11304" max="11520" width="9.7109375" style="12"/>
    <col min="11521" max="11522" width="5" style="12" customWidth="1"/>
    <col min="11523" max="11523" width="8.7109375" style="12" customWidth="1"/>
    <col min="11524" max="11524" width="27.42578125" style="12" customWidth="1"/>
    <col min="11525" max="11525" width="9.85546875" style="12" customWidth="1"/>
    <col min="11526" max="11526" width="5.42578125" style="12" customWidth="1"/>
    <col min="11527" max="11527" width="4.85546875" style="12" customWidth="1"/>
    <col min="11528" max="11528" width="4.28515625" style="12" customWidth="1"/>
    <col min="11529" max="11529" width="5.28515625" style="12" customWidth="1"/>
    <col min="11530" max="11532" width="7" style="12" customWidth="1"/>
    <col min="11533" max="11533" width="10.28515625" style="12" customWidth="1"/>
    <col min="11534" max="11534" width="10" style="12" customWidth="1"/>
    <col min="11535" max="11536" width="7.85546875" style="12" customWidth="1"/>
    <col min="11537" max="11540" width="10.28515625" style="12" customWidth="1"/>
    <col min="11541" max="11542" width="7.85546875" style="12" customWidth="1"/>
    <col min="11543" max="11543" width="10.28515625" style="12" customWidth="1"/>
    <col min="11544" max="11544" width="6.85546875" style="12" customWidth="1"/>
    <col min="11545" max="11550" width="7" style="12" customWidth="1"/>
    <col min="11551" max="11551" width="5.5703125" style="12" customWidth="1"/>
    <col min="11552" max="11552" width="5" style="12" customWidth="1"/>
    <col min="11553" max="11553" width="7" style="12" customWidth="1"/>
    <col min="11554" max="11554" width="5.140625" style="12" customWidth="1"/>
    <col min="11555" max="11555" width="6" style="12" customWidth="1"/>
    <col min="11556" max="11559" width="7.140625" style="12" customWidth="1"/>
    <col min="11560" max="11776" width="9.7109375" style="12"/>
    <col min="11777" max="11778" width="5" style="12" customWidth="1"/>
    <col min="11779" max="11779" width="8.7109375" style="12" customWidth="1"/>
    <col min="11780" max="11780" width="27.42578125" style="12" customWidth="1"/>
    <col min="11781" max="11781" width="9.85546875" style="12" customWidth="1"/>
    <col min="11782" max="11782" width="5.42578125" style="12" customWidth="1"/>
    <col min="11783" max="11783" width="4.85546875" style="12" customWidth="1"/>
    <col min="11784" max="11784" width="4.28515625" style="12" customWidth="1"/>
    <col min="11785" max="11785" width="5.28515625" style="12" customWidth="1"/>
    <col min="11786" max="11788" width="7" style="12" customWidth="1"/>
    <col min="11789" max="11789" width="10.28515625" style="12" customWidth="1"/>
    <col min="11790" max="11790" width="10" style="12" customWidth="1"/>
    <col min="11791" max="11792" width="7.85546875" style="12" customWidth="1"/>
    <col min="11793" max="11796" width="10.28515625" style="12" customWidth="1"/>
    <col min="11797" max="11798" width="7.85546875" style="12" customWidth="1"/>
    <col min="11799" max="11799" width="10.28515625" style="12" customWidth="1"/>
    <col min="11800" max="11800" width="6.85546875" style="12" customWidth="1"/>
    <col min="11801" max="11806" width="7" style="12" customWidth="1"/>
    <col min="11807" max="11807" width="5.5703125" style="12" customWidth="1"/>
    <col min="11808" max="11808" width="5" style="12" customWidth="1"/>
    <col min="11809" max="11809" width="7" style="12" customWidth="1"/>
    <col min="11810" max="11810" width="5.140625" style="12" customWidth="1"/>
    <col min="11811" max="11811" width="6" style="12" customWidth="1"/>
    <col min="11812" max="11815" width="7.140625" style="12" customWidth="1"/>
    <col min="11816" max="12032" width="9.7109375" style="12"/>
    <col min="12033" max="12034" width="5" style="12" customWidth="1"/>
    <col min="12035" max="12035" width="8.7109375" style="12" customWidth="1"/>
    <col min="12036" max="12036" width="27.42578125" style="12" customWidth="1"/>
    <col min="12037" max="12037" width="9.85546875" style="12" customWidth="1"/>
    <col min="12038" max="12038" width="5.42578125" style="12" customWidth="1"/>
    <col min="12039" max="12039" width="4.85546875" style="12" customWidth="1"/>
    <col min="12040" max="12040" width="4.28515625" style="12" customWidth="1"/>
    <col min="12041" max="12041" width="5.28515625" style="12" customWidth="1"/>
    <col min="12042" max="12044" width="7" style="12" customWidth="1"/>
    <col min="12045" max="12045" width="10.28515625" style="12" customWidth="1"/>
    <col min="12046" max="12046" width="10" style="12" customWidth="1"/>
    <col min="12047" max="12048" width="7.85546875" style="12" customWidth="1"/>
    <col min="12049" max="12052" width="10.28515625" style="12" customWidth="1"/>
    <col min="12053" max="12054" width="7.85546875" style="12" customWidth="1"/>
    <col min="12055" max="12055" width="10.28515625" style="12" customWidth="1"/>
    <col min="12056" max="12056" width="6.85546875" style="12" customWidth="1"/>
    <col min="12057" max="12062" width="7" style="12" customWidth="1"/>
    <col min="12063" max="12063" width="5.5703125" style="12" customWidth="1"/>
    <col min="12064" max="12064" width="5" style="12" customWidth="1"/>
    <col min="12065" max="12065" width="7" style="12" customWidth="1"/>
    <col min="12066" max="12066" width="5.140625" style="12" customWidth="1"/>
    <col min="12067" max="12067" width="6" style="12" customWidth="1"/>
    <col min="12068" max="12071" width="7.140625" style="12" customWidth="1"/>
    <col min="12072" max="12288" width="9.7109375" style="12"/>
    <col min="12289" max="12290" width="5" style="12" customWidth="1"/>
    <col min="12291" max="12291" width="8.7109375" style="12" customWidth="1"/>
    <col min="12292" max="12292" width="27.42578125" style="12" customWidth="1"/>
    <col min="12293" max="12293" width="9.85546875" style="12" customWidth="1"/>
    <col min="12294" max="12294" width="5.42578125" style="12" customWidth="1"/>
    <col min="12295" max="12295" width="4.85546875" style="12" customWidth="1"/>
    <col min="12296" max="12296" width="4.28515625" style="12" customWidth="1"/>
    <col min="12297" max="12297" width="5.28515625" style="12" customWidth="1"/>
    <col min="12298" max="12300" width="7" style="12" customWidth="1"/>
    <col min="12301" max="12301" width="10.28515625" style="12" customWidth="1"/>
    <col min="12302" max="12302" width="10" style="12" customWidth="1"/>
    <col min="12303" max="12304" width="7.85546875" style="12" customWidth="1"/>
    <col min="12305" max="12308" width="10.28515625" style="12" customWidth="1"/>
    <col min="12309" max="12310" width="7.85546875" style="12" customWidth="1"/>
    <col min="12311" max="12311" width="10.28515625" style="12" customWidth="1"/>
    <col min="12312" max="12312" width="6.85546875" style="12" customWidth="1"/>
    <col min="12313" max="12318" width="7" style="12" customWidth="1"/>
    <col min="12319" max="12319" width="5.5703125" style="12" customWidth="1"/>
    <col min="12320" max="12320" width="5" style="12" customWidth="1"/>
    <col min="12321" max="12321" width="7" style="12" customWidth="1"/>
    <col min="12322" max="12322" width="5.140625" style="12" customWidth="1"/>
    <col min="12323" max="12323" width="6" style="12" customWidth="1"/>
    <col min="12324" max="12327" width="7.140625" style="12" customWidth="1"/>
    <col min="12328" max="12544" width="9.7109375" style="12"/>
    <col min="12545" max="12546" width="5" style="12" customWidth="1"/>
    <col min="12547" max="12547" width="8.7109375" style="12" customWidth="1"/>
    <col min="12548" max="12548" width="27.42578125" style="12" customWidth="1"/>
    <col min="12549" max="12549" width="9.85546875" style="12" customWidth="1"/>
    <col min="12550" max="12550" width="5.42578125" style="12" customWidth="1"/>
    <col min="12551" max="12551" width="4.85546875" style="12" customWidth="1"/>
    <col min="12552" max="12552" width="4.28515625" style="12" customWidth="1"/>
    <col min="12553" max="12553" width="5.28515625" style="12" customWidth="1"/>
    <col min="12554" max="12556" width="7" style="12" customWidth="1"/>
    <col min="12557" max="12557" width="10.28515625" style="12" customWidth="1"/>
    <col min="12558" max="12558" width="10" style="12" customWidth="1"/>
    <col min="12559" max="12560" width="7.85546875" style="12" customWidth="1"/>
    <col min="12561" max="12564" width="10.28515625" style="12" customWidth="1"/>
    <col min="12565" max="12566" width="7.85546875" style="12" customWidth="1"/>
    <col min="12567" max="12567" width="10.28515625" style="12" customWidth="1"/>
    <col min="12568" max="12568" width="6.85546875" style="12" customWidth="1"/>
    <col min="12569" max="12574" width="7" style="12" customWidth="1"/>
    <col min="12575" max="12575" width="5.5703125" style="12" customWidth="1"/>
    <col min="12576" max="12576" width="5" style="12" customWidth="1"/>
    <col min="12577" max="12577" width="7" style="12" customWidth="1"/>
    <col min="12578" max="12578" width="5.140625" style="12" customWidth="1"/>
    <col min="12579" max="12579" width="6" style="12" customWidth="1"/>
    <col min="12580" max="12583" width="7.140625" style="12" customWidth="1"/>
    <col min="12584" max="12800" width="9.7109375" style="12"/>
    <col min="12801" max="12802" width="5" style="12" customWidth="1"/>
    <col min="12803" max="12803" width="8.7109375" style="12" customWidth="1"/>
    <col min="12804" max="12804" width="27.42578125" style="12" customWidth="1"/>
    <col min="12805" max="12805" width="9.85546875" style="12" customWidth="1"/>
    <col min="12806" max="12806" width="5.42578125" style="12" customWidth="1"/>
    <col min="12807" max="12807" width="4.85546875" style="12" customWidth="1"/>
    <col min="12808" max="12808" width="4.28515625" style="12" customWidth="1"/>
    <col min="12809" max="12809" width="5.28515625" style="12" customWidth="1"/>
    <col min="12810" max="12812" width="7" style="12" customWidth="1"/>
    <col min="12813" max="12813" width="10.28515625" style="12" customWidth="1"/>
    <col min="12814" max="12814" width="10" style="12" customWidth="1"/>
    <col min="12815" max="12816" width="7.85546875" style="12" customWidth="1"/>
    <col min="12817" max="12820" width="10.28515625" style="12" customWidth="1"/>
    <col min="12821" max="12822" width="7.85546875" style="12" customWidth="1"/>
    <col min="12823" max="12823" width="10.28515625" style="12" customWidth="1"/>
    <col min="12824" max="12824" width="6.85546875" style="12" customWidth="1"/>
    <col min="12825" max="12830" width="7" style="12" customWidth="1"/>
    <col min="12831" max="12831" width="5.5703125" style="12" customWidth="1"/>
    <col min="12832" max="12832" width="5" style="12" customWidth="1"/>
    <col min="12833" max="12833" width="7" style="12" customWidth="1"/>
    <col min="12834" max="12834" width="5.140625" style="12" customWidth="1"/>
    <col min="12835" max="12835" width="6" style="12" customWidth="1"/>
    <col min="12836" max="12839" width="7.140625" style="12" customWidth="1"/>
    <col min="12840" max="13056" width="9.7109375" style="12"/>
    <col min="13057" max="13058" width="5" style="12" customWidth="1"/>
    <col min="13059" max="13059" width="8.7109375" style="12" customWidth="1"/>
    <col min="13060" max="13060" width="27.42578125" style="12" customWidth="1"/>
    <col min="13061" max="13061" width="9.85546875" style="12" customWidth="1"/>
    <col min="13062" max="13062" width="5.42578125" style="12" customWidth="1"/>
    <col min="13063" max="13063" width="4.85546875" style="12" customWidth="1"/>
    <col min="13064" max="13064" width="4.28515625" style="12" customWidth="1"/>
    <col min="13065" max="13065" width="5.28515625" style="12" customWidth="1"/>
    <col min="13066" max="13068" width="7" style="12" customWidth="1"/>
    <col min="13069" max="13069" width="10.28515625" style="12" customWidth="1"/>
    <col min="13070" max="13070" width="10" style="12" customWidth="1"/>
    <col min="13071" max="13072" width="7.85546875" style="12" customWidth="1"/>
    <col min="13073" max="13076" width="10.28515625" style="12" customWidth="1"/>
    <col min="13077" max="13078" width="7.85546875" style="12" customWidth="1"/>
    <col min="13079" max="13079" width="10.28515625" style="12" customWidth="1"/>
    <col min="13080" max="13080" width="6.85546875" style="12" customWidth="1"/>
    <col min="13081" max="13086" width="7" style="12" customWidth="1"/>
    <col min="13087" max="13087" width="5.5703125" style="12" customWidth="1"/>
    <col min="13088" max="13088" width="5" style="12" customWidth="1"/>
    <col min="13089" max="13089" width="7" style="12" customWidth="1"/>
    <col min="13090" max="13090" width="5.140625" style="12" customWidth="1"/>
    <col min="13091" max="13091" width="6" style="12" customWidth="1"/>
    <col min="13092" max="13095" width="7.140625" style="12" customWidth="1"/>
    <col min="13096" max="13312" width="9.7109375" style="12"/>
    <col min="13313" max="13314" width="5" style="12" customWidth="1"/>
    <col min="13315" max="13315" width="8.7109375" style="12" customWidth="1"/>
    <col min="13316" max="13316" width="27.42578125" style="12" customWidth="1"/>
    <col min="13317" max="13317" width="9.85546875" style="12" customWidth="1"/>
    <col min="13318" max="13318" width="5.42578125" style="12" customWidth="1"/>
    <col min="13319" max="13319" width="4.85546875" style="12" customWidth="1"/>
    <col min="13320" max="13320" width="4.28515625" style="12" customWidth="1"/>
    <col min="13321" max="13321" width="5.28515625" style="12" customWidth="1"/>
    <col min="13322" max="13324" width="7" style="12" customWidth="1"/>
    <col min="13325" max="13325" width="10.28515625" style="12" customWidth="1"/>
    <col min="13326" max="13326" width="10" style="12" customWidth="1"/>
    <col min="13327" max="13328" width="7.85546875" style="12" customWidth="1"/>
    <col min="13329" max="13332" width="10.28515625" style="12" customWidth="1"/>
    <col min="13333" max="13334" width="7.85546875" style="12" customWidth="1"/>
    <col min="13335" max="13335" width="10.28515625" style="12" customWidth="1"/>
    <col min="13336" max="13336" width="6.85546875" style="12" customWidth="1"/>
    <col min="13337" max="13342" width="7" style="12" customWidth="1"/>
    <col min="13343" max="13343" width="5.5703125" style="12" customWidth="1"/>
    <col min="13344" max="13344" width="5" style="12" customWidth="1"/>
    <col min="13345" max="13345" width="7" style="12" customWidth="1"/>
    <col min="13346" max="13346" width="5.140625" style="12" customWidth="1"/>
    <col min="13347" max="13347" width="6" style="12" customWidth="1"/>
    <col min="13348" max="13351" width="7.140625" style="12" customWidth="1"/>
    <col min="13352" max="13568" width="9.7109375" style="12"/>
    <col min="13569" max="13570" width="5" style="12" customWidth="1"/>
    <col min="13571" max="13571" width="8.7109375" style="12" customWidth="1"/>
    <col min="13572" max="13572" width="27.42578125" style="12" customWidth="1"/>
    <col min="13573" max="13573" width="9.85546875" style="12" customWidth="1"/>
    <col min="13574" max="13574" width="5.42578125" style="12" customWidth="1"/>
    <col min="13575" max="13575" width="4.85546875" style="12" customWidth="1"/>
    <col min="13576" max="13576" width="4.28515625" style="12" customWidth="1"/>
    <col min="13577" max="13577" width="5.28515625" style="12" customWidth="1"/>
    <col min="13578" max="13580" width="7" style="12" customWidth="1"/>
    <col min="13581" max="13581" width="10.28515625" style="12" customWidth="1"/>
    <col min="13582" max="13582" width="10" style="12" customWidth="1"/>
    <col min="13583" max="13584" width="7.85546875" style="12" customWidth="1"/>
    <col min="13585" max="13588" width="10.28515625" style="12" customWidth="1"/>
    <col min="13589" max="13590" width="7.85546875" style="12" customWidth="1"/>
    <col min="13591" max="13591" width="10.28515625" style="12" customWidth="1"/>
    <col min="13592" max="13592" width="6.85546875" style="12" customWidth="1"/>
    <col min="13593" max="13598" width="7" style="12" customWidth="1"/>
    <col min="13599" max="13599" width="5.5703125" style="12" customWidth="1"/>
    <col min="13600" max="13600" width="5" style="12" customWidth="1"/>
    <col min="13601" max="13601" width="7" style="12" customWidth="1"/>
    <col min="13602" max="13602" width="5.140625" style="12" customWidth="1"/>
    <col min="13603" max="13603" width="6" style="12" customWidth="1"/>
    <col min="13604" max="13607" width="7.140625" style="12" customWidth="1"/>
    <col min="13608" max="13824" width="9.7109375" style="12"/>
    <col min="13825" max="13826" width="5" style="12" customWidth="1"/>
    <col min="13827" max="13827" width="8.7109375" style="12" customWidth="1"/>
    <col min="13828" max="13828" width="27.42578125" style="12" customWidth="1"/>
    <col min="13829" max="13829" width="9.85546875" style="12" customWidth="1"/>
    <col min="13830" max="13830" width="5.42578125" style="12" customWidth="1"/>
    <col min="13831" max="13831" width="4.85546875" style="12" customWidth="1"/>
    <col min="13832" max="13832" width="4.28515625" style="12" customWidth="1"/>
    <col min="13833" max="13833" width="5.28515625" style="12" customWidth="1"/>
    <col min="13834" max="13836" width="7" style="12" customWidth="1"/>
    <col min="13837" max="13837" width="10.28515625" style="12" customWidth="1"/>
    <col min="13838" max="13838" width="10" style="12" customWidth="1"/>
    <col min="13839" max="13840" width="7.85546875" style="12" customWidth="1"/>
    <col min="13841" max="13844" width="10.28515625" style="12" customWidth="1"/>
    <col min="13845" max="13846" width="7.85546875" style="12" customWidth="1"/>
    <col min="13847" max="13847" width="10.28515625" style="12" customWidth="1"/>
    <col min="13848" max="13848" width="6.85546875" style="12" customWidth="1"/>
    <col min="13849" max="13854" width="7" style="12" customWidth="1"/>
    <col min="13855" max="13855" width="5.5703125" style="12" customWidth="1"/>
    <col min="13856" max="13856" width="5" style="12" customWidth="1"/>
    <col min="13857" max="13857" width="7" style="12" customWidth="1"/>
    <col min="13858" max="13858" width="5.140625" style="12" customWidth="1"/>
    <col min="13859" max="13859" width="6" style="12" customWidth="1"/>
    <col min="13860" max="13863" width="7.140625" style="12" customWidth="1"/>
    <col min="13864" max="14080" width="9.7109375" style="12"/>
    <col min="14081" max="14082" width="5" style="12" customWidth="1"/>
    <col min="14083" max="14083" width="8.7109375" style="12" customWidth="1"/>
    <col min="14084" max="14084" width="27.42578125" style="12" customWidth="1"/>
    <col min="14085" max="14085" width="9.85546875" style="12" customWidth="1"/>
    <col min="14086" max="14086" width="5.42578125" style="12" customWidth="1"/>
    <col min="14087" max="14087" width="4.85546875" style="12" customWidth="1"/>
    <col min="14088" max="14088" width="4.28515625" style="12" customWidth="1"/>
    <col min="14089" max="14089" width="5.28515625" style="12" customWidth="1"/>
    <col min="14090" max="14092" width="7" style="12" customWidth="1"/>
    <col min="14093" max="14093" width="10.28515625" style="12" customWidth="1"/>
    <col min="14094" max="14094" width="10" style="12" customWidth="1"/>
    <col min="14095" max="14096" width="7.85546875" style="12" customWidth="1"/>
    <col min="14097" max="14100" width="10.28515625" style="12" customWidth="1"/>
    <col min="14101" max="14102" width="7.85546875" style="12" customWidth="1"/>
    <col min="14103" max="14103" width="10.28515625" style="12" customWidth="1"/>
    <col min="14104" max="14104" width="6.85546875" style="12" customWidth="1"/>
    <col min="14105" max="14110" width="7" style="12" customWidth="1"/>
    <col min="14111" max="14111" width="5.5703125" style="12" customWidth="1"/>
    <col min="14112" max="14112" width="5" style="12" customWidth="1"/>
    <col min="14113" max="14113" width="7" style="12" customWidth="1"/>
    <col min="14114" max="14114" width="5.140625" style="12" customWidth="1"/>
    <col min="14115" max="14115" width="6" style="12" customWidth="1"/>
    <col min="14116" max="14119" width="7.140625" style="12" customWidth="1"/>
    <col min="14120" max="14336" width="9.7109375" style="12"/>
    <col min="14337" max="14338" width="5" style="12" customWidth="1"/>
    <col min="14339" max="14339" width="8.7109375" style="12" customWidth="1"/>
    <col min="14340" max="14340" width="27.42578125" style="12" customWidth="1"/>
    <col min="14341" max="14341" width="9.85546875" style="12" customWidth="1"/>
    <col min="14342" max="14342" width="5.42578125" style="12" customWidth="1"/>
    <col min="14343" max="14343" width="4.85546875" style="12" customWidth="1"/>
    <col min="14344" max="14344" width="4.28515625" style="12" customWidth="1"/>
    <col min="14345" max="14345" width="5.28515625" style="12" customWidth="1"/>
    <col min="14346" max="14348" width="7" style="12" customWidth="1"/>
    <col min="14349" max="14349" width="10.28515625" style="12" customWidth="1"/>
    <col min="14350" max="14350" width="10" style="12" customWidth="1"/>
    <col min="14351" max="14352" width="7.85546875" style="12" customWidth="1"/>
    <col min="14353" max="14356" width="10.28515625" style="12" customWidth="1"/>
    <col min="14357" max="14358" width="7.85546875" style="12" customWidth="1"/>
    <col min="14359" max="14359" width="10.28515625" style="12" customWidth="1"/>
    <col min="14360" max="14360" width="6.85546875" style="12" customWidth="1"/>
    <col min="14361" max="14366" width="7" style="12" customWidth="1"/>
    <col min="14367" max="14367" width="5.5703125" style="12" customWidth="1"/>
    <col min="14368" max="14368" width="5" style="12" customWidth="1"/>
    <col min="14369" max="14369" width="7" style="12" customWidth="1"/>
    <col min="14370" max="14370" width="5.140625" style="12" customWidth="1"/>
    <col min="14371" max="14371" width="6" style="12" customWidth="1"/>
    <col min="14372" max="14375" width="7.140625" style="12" customWidth="1"/>
    <col min="14376" max="14592" width="9.7109375" style="12"/>
    <col min="14593" max="14594" width="5" style="12" customWidth="1"/>
    <col min="14595" max="14595" width="8.7109375" style="12" customWidth="1"/>
    <col min="14596" max="14596" width="27.42578125" style="12" customWidth="1"/>
    <col min="14597" max="14597" width="9.85546875" style="12" customWidth="1"/>
    <col min="14598" max="14598" width="5.42578125" style="12" customWidth="1"/>
    <col min="14599" max="14599" width="4.85546875" style="12" customWidth="1"/>
    <col min="14600" max="14600" width="4.28515625" style="12" customWidth="1"/>
    <col min="14601" max="14601" width="5.28515625" style="12" customWidth="1"/>
    <col min="14602" max="14604" width="7" style="12" customWidth="1"/>
    <col min="14605" max="14605" width="10.28515625" style="12" customWidth="1"/>
    <col min="14606" max="14606" width="10" style="12" customWidth="1"/>
    <col min="14607" max="14608" width="7.85546875" style="12" customWidth="1"/>
    <col min="14609" max="14612" width="10.28515625" style="12" customWidth="1"/>
    <col min="14613" max="14614" width="7.85546875" style="12" customWidth="1"/>
    <col min="14615" max="14615" width="10.28515625" style="12" customWidth="1"/>
    <col min="14616" max="14616" width="6.85546875" style="12" customWidth="1"/>
    <col min="14617" max="14622" width="7" style="12" customWidth="1"/>
    <col min="14623" max="14623" width="5.5703125" style="12" customWidth="1"/>
    <col min="14624" max="14624" width="5" style="12" customWidth="1"/>
    <col min="14625" max="14625" width="7" style="12" customWidth="1"/>
    <col min="14626" max="14626" width="5.140625" style="12" customWidth="1"/>
    <col min="14627" max="14627" width="6" style="12" customWidth="1"/>
    <col min="14628" max="14631" width="7.140625" style="12" customWidth="1"/>
    <col min="14632" max="14848" width="9.7109375" style="12"/>
    <col min="14849" max="14850" width="5" style="12" customWidth="1"/>
    <col min="14851" max="14851" width="8.7109375" style="12" customWidth="1"/>
    <col min="14852" max="14852" width="27.42578125" style="12" customWidth="1"/>
    <col min="14853" max="14853" width="9.85546875" style="12" customWidth="1"/>
    <col min="14854" max="14854" width="5.42578125" style="12" customWidth="1"/>
    <col min="14855" max="14855" width="4.85546875" style="12" customWidth="1"/>
    <col min="14856" max="14856" width="4.28515625" style="12" customWidth="1"/>
    <col min="14857" max="14857" width="5.28515625" style="12" customWidth="1"/>
    <col min="14858" max="14860" width="7" style="12" customWidth="1"/>
    <col min="14861" max="14861" width="10.28515625" style="12" customWidth="1"/>
    <col min="14862" max="14862" width="10" style="12" customWidth="1"/>
    <col min="14863" max="14864" width="7.85546875" style="12" customWidth="1"/>
    <col min="14865" max="14868" width="10.28515625" style="12" customWidth="1"/>
    <col min="14869" max="14870" width="7.85546875" style="12" customWidth="1"/>
    <col min="14871" max="14871" width="10.28515625" style="12" customWidth="1"/>
    <col min="14872" max="14872" width="6.85546875" style="12" customWidth="1"/>
    <col min="14873" max="14878" width="7" style="12" customWidth="1"/>
    <col min="14879" max="14879" width="5.5703125" style="12" customWidth="1"/>
    <col min="14880" max="14880" width="5" style="12" customWidth="1"/>
    <col min="14881" max="14881" width="7" style="12" customWidth="1"/>
    <col min="14882" max="14882" width="5.140625" style="12" customWidth="1"/>
    <col min="14883" max="14883" width="6" style="12" customWidth="1"/>
    <col min="14884" max="14887" width="7.140625" style="12" customWidth="1"/>
    <col min="14888" max="15104" width="9.7109375" style="12"/>
    <col min="15105" max="15106" width="5" style="12" customWidth="1"/>
    <col min="15107" max="15107" width="8.7109375" style="12" customWidth="1"/>
    <col min="15108" max="15108" width="27.42578125" style="12" customWidth="1"/>
    <col min="15109" max="15109" width="9.85546875" style="12" customWidth="1"/>
    <col min="15110" max="15110" width="5.42578125" style="12" customWidth="1"/>
    <col min="15111" max="15111" width="4.85546875" style="12" customWidth="1"/>
    <col min="15112" max="15112" width="4.28515625" style="12" customWidth="1"/>
    <col min="15113" max="15113" width="5.28515625" style="12" customWidth="1"/>
    <col min="15114" max="15116" width="7" style="12" customWidth="1"/>
    <col min="15117" max="15117" width="10.28515625" style="12" customWidth="1"/>
    <col min="15118" max="15118" width="10" style="12" customWidth="1"/>
    <col min="15119" max="15120" width="7.85546875" style="12" customWidth="1"/>
    <col min="15121" max="15124" width="10.28515625" style="12" customWidth="1"/>
    <col min="15125" max="15126" width="7.85546875" style="12" customWidth="1"/>
    <col min="15127" max="15127" width="10.28515625" style="12" customWidth="1"/>
    <col min="15128" max="15128" width="6.85546875" style="12" customWidth="1"/>
    <col min="15129" max="15134" width="7" style="12" customWidth="1"/>
    <col min="15135" max="15135" width="5.5703125" style="12" customWidth="1"/>
    <col min="15136" max="15136" width="5" style="12" customWidth="1"/>
    <col min="15137" max="15137" width="7" style="12" customWidth="1"/>
    <col min="15138" max="15138" width="5.140625" style="12" customWidth="1"/>
    <col min="15139" max="15139" width="6" style="12" customWidth="1"/>
    <col min="15140" max="15143" width="7.140625" style="12" customWidth="1"/>
    <col min="15144" max="15360" width="9.7109375" style="12"/>
    <col min="15361" max="15362" width="5" style="12" customWidth="1"/>
    <col min="15363" max="15363" width="8.7109375" style="12" customWidth="1"/>
    <col min="15364" max="15364" width="27.42578125" style="12" customWidth="1"/>
    <col min="15365" max="15365" width="9.85546875" style="12" customWidth="1"/>
    <col min="15366" max="15366" width="5.42578125" style="12" customWidth="1"/>
    <col min="15367" max="15367" width="4.85546875" style="12" customWidth="1"/>
    <col min="15368" max="15368" width="4.28515625" style="12" customWidth="1"/>
    <col min="15369" max="15369" width="5.28515625" style="12" customWidth="1"/>
    <col min="15370" max="15372" width="7" style="12" customWidth="1"/>
    <col min="15373" max="15373" width="10.28515625" style="12" customWidth="1"/>
    <col min="15374" max="15374" width="10" style="12" customWidth="1"/>
    <col min="15375" max="15376" width="7.85546875" style="12" customWidth="1"/>
    <col min="15377" max="15380" width="10.28515625" style="12" customWidth="1"/>
    <col min="15381" max="15382" width="7.85546875" style="12" customWidth="1"/>
    <col min="15383" max="15383" width="10.28515625" style="12" customWidth="1"/>
    <col min="15384" max="15384" width="6.85546875" style="12" customWidth="1"/>
    <col min="15385" max="15390" width="7" style="12" customWidth="1"/>
    <col min="15391" max="15391" width="5.5703125" style="12" customWidth="1"/>
    <col min="15392" max="15392" width="5" style="12" customWidth="1"/>
    <col min="15393" max="15393" width="7" style="12" customWidth="1"/>
    <col min="15394" max="15394" width="5.140625" style="12" customWidth="1"/>
    <col min="15395" max="15395" width="6" style="12" customWidth="1"/>
    <col min="15396" max="15399" width="7.140625" style="12" customWidth="1"/>
    <col min="15400" max="15616" width="9.7109375" style="12"/>
    <col min="15617" max="15618" width="5" style="12" customWidth="1"/>
    <col min="15619" max="15619" width="8.7109375" style="12" customWidth="1"/>
    <col min="15620" max="15620" width="27.42578125" style="12" customWidth="1"/>
    <col min="15621" max="15621" width="9.85546875" style="12" customWidth="1"/>
    <col min="15622" max="15622" width="5.42578125" style="12" customWidth="1"/>
    <col min="15623" max="15623" width="4.85546875" style="12" customWidth="1"/>
    <col min="15624" max="15624" width="4.28515625" style="12" customWidth="1"/>
    <col min="15625" max="15625" width="5.28515625" style="12" customWidth="1"/>
    <col min="15626" max="15628" width="7" style="12" customWidth="1"/>
    <col min="15629" max="15629" width="10.28515625" style="12" customWidth="1"/>
    <col min="15630" max="15630" width="10" style="12" customWidth="1"/>
    <col min="15631" max="15632" width="7.85546875" style="12" customWidth="1"/>
    <col min="15633" max="15636" width="10.28515625" style="12" customWidth="1"/>
    <col min="15637" max="15638" width="7.85546875" style="12" customWidth="1"/>
    <col min="15639" max="15639" width="10.28515625" style="12" customWidth="1"/>
    <col min="15640" max="15640" width="6.85546875" style="12" customWidth="1"/>
    <col min="15641" max="15646" width="7" style="12" customWidth="1"/>
    <col min="15647" max="15647" width="5.5703125" style="12" customWidth="1"/>
    <col min="15648" max="15648" width="5" style="12" customWidth="1"/>
    <col min="15649" max="15649" width="7" style="12" customWidth="1"/>
    <col min="15650" max="15650" width="5.140625" style="12" customWidth="1"/>
    <col min="15651" max="15651" width="6" style="12" customWidth="1"/>
    <col min="15652" max="15655" width="7.140625" style="12" customWidth="1"/>
    <col min="15656" max="15872" width="9.7109375" style="12"/>
    <col min="15873" max="15874" width="5" style="12" customWidth="1"/>
    <col min="15875" max="15875" width="8.7109375" style="12" customWidth="1"/>
    <col min="15876" max="15876" width="27.42578125" style="12" customWidth="1"/>
    <col min="15877" max="15877" width="9.85546875" style="12" customWidth="1"/>
    <col min="15878" max="15878" width="5.42578125" style="12" customWidth="1"/>
    <col min="15879" max="15879" width="4.85546875" style="12" customWidth="1"/>
    <col min="15880" max="15880" width="4.28515625" style="12" customWidth="1"/>
    <col min="15881" max="15881" width="5.28515625" style="12" customWidth="1"/>
    <col min="15882" max="15884" width="7" style="12" customWidth="1"/>
    <col min="15885" max="15885" width="10.28515625" style="12" customWidth="1"/>
    <col min="15886" max="15886" width="10" style="12" customWidth="1"/>
    <col min="15887" max="15888" width="7.85546875" style="12" customWidth="1"/>
    <col min="15889" max="15892" width="10.28515625" style="12" customWidth="1"/>
    <col min="15893" max="15894" width="7.85546875" style="12" customWidth="1"/>
    <col min="15895" max="15895" width="10.28515625" style="12" customWidth="1"/>
    <col min="15896" max="15896" width="6.85546875" style="12" customWidth="1"/>
    <col min="15897" max="15902" width="7" style="12" customWidth="1"/>
    <col min="15903" max="15903" width="5.5703125" style="12" customWidth="1"/>
    <col min="15904" max="15904" width="5" style="12" customWidth="1"/>
    <col min="15905" max="15905" width="7" style="12" customWidth="1"/>
    <col min="15906" max="15906" width="5.140625" style="12" customWidth="1"/>
    <col min="15907" max="15907" width="6" style="12" customWidth="1"/>
    <col min="15908" max="15911" width="7.140625" style="12" customWidth="1"/>
    <col min="15912" max="16128" width="9.7109375" style="12"/>
    <col min="16129" max="16130" width="5" style="12" customWidth="1"/>
    <col min="16131" max="16131" width="8.7109375" style="12" customWidth="1"/>
    <col min="16132" max="16132" width="27.42578125" style="12" customWidth="1"/>
    <col min="16133" max="16133" width="9.85546875" style="12" customWidth="1"/>
    <col min="16134" max="16134" width="5.42578125" style="12" customWidth="1"/>
    <col min="16135" max="16135" width="4.85546875" style="12" customWidth="1"/>
    <col min="16136" max="16136" width="4.28515625" style="12" customWidth="1"/>
    <col min="16137" max="16137" width="5.28515625" style="12" customWidth="1"/>
    <col min="16138" max="16140" width="7" style="12" customWidth="1"/>
    <col min="16141" max="16141" width="10.28515625" style="12" customWidth="1"/>
    <col min="16142" max="16142" width="10" style="12" customWidth="1"/>
    <col min="16143" max="16144" width="7.85546875" style="12" customWidth="1"/>
    <col min="16145" max="16148" width="10.28515625" style="12" customWidth="1"/>
    <col min="16149" max="16150" width="7.85546875" style="12" customWidth="1"/>
    <col min="16151" max="16151" width="10.28515625" style="12" customWidth="1"/>
    <col min="16152" max="16152" width="6.85546875" style="12" customWidth="1"/>
    <col min="16153" max="16158" width="7" style="12" customWidth="1"/>
    <col min="16159" max="16159" width="5.5703125" style="12" customWidth="1"/>
    <col min="16160" max="16160" width="5" style="12" customWidth="1"/>
    <col min="16161" max="16161" width="7" style="12" customWidth="1"/>
    <col min="16162" max="16162" width="5.140625" style="12" customWidth="1"/>
    <col min="16163" max="16163" width="6" style="12" customWidth="1"/>
    <col min="16164" max="16167" width="7.140625" style="12" customWidth="1"/>
    <col min="16168" max="16384" width="9.7109375" style="12"/>
  </cols>
  <sheetData>
    <row r="1" spans="1:39" s="2" customFormat="1" ht="39.75" customHeight="1" x14ac:dyDescent="0.2">
      <c r="A1" s="472" t="s">
        <v>708</v>
      </c>
      <c r="B1" s="472" t="s">
        <v>709</v>
      </c>
      <c r="C1" s="472" t="s">
        <v>710</v>
      </c>
      <c r="D1" s="474" t="s">
        <v>3</v>
      </c>
      <c r="E1" s="472" t="s">
        <v>1075</v>
      </c>
      <c r="F1" s="472" t="s">
        <v>1076</v>
      </c>
      <c r="G1" s="479" t="s">
        <v>969</v>
      </c>
      <c r="H1" s="481" t="s">
        <v>970</v>
      </c>
      <c r="I1" s="469" t="s">
        <v>711</v>
      </c>
      <c r="J1" s="461" t="s">
        <v>971</v>
      </c>
      <c r="K1" s="462"/>
      <c r="L1" s="471"/>
      <c r="M1" s="475" t="s">
        <v>725</v>
      </c>
      <c r="N1" s="476"/>
      <c r="O1" s="475" t="s">
        <v>972</v>
      </c>
      <c r="P1" s="476"/>
      <c r="Q1" s="475" t="s">
        <v>930</v>
      </c>
      <c r="R1" s="476"/>
      <c r="S1" s="477"/>
      <c r="T1" s="478" t="s">
        <v>712</v>
      </c>
      <c r="U1" s="478" t="s">
        <v>713</v>
      </c>
      <c r="V1" s="478" t="s">
        <v>714</v>
      </c>
      <c r="W1" s="487" t="s">
        <v>715</v>
      </c>
      <c r="X1" s="459" t="s">
        <v>956</v>
      </c>
      <c r="Y1" s="485" t="s">
        <v>716</v>
      </c>
      <c r="Z1" s="485" t="s">
        <v>717</v>
      </c>
      <c r="AA1" s="485" t="s">
        <v>718</v>
      </c>
      <c r="AB1" s="485" t="s">
        <v>719</v>
      </c>
      <c r="AC1" s="485" t="s">
        <v>720</v>
      </c>
      <c r="AD1" s="485" t="s">
        <v>721</v>
      </c>
      <c r="AE1" s="478" t="s">
        <v>722</v>
      </c>
      <c r="AF1" s="488" t="s">
        <v>723</v>
      </c>
      <c r="AG1" s="427" t="s">
        <v>933</v>
      </c>
      <c r="AH1" s="475" t="s">
        <v>934</v>
      </c>
      <c r="AI1" s="476" t="s">
        <v>724</v>
      </c>
      <c r="AJ1" s="490" t="s">
        <v>726</v>
      </c>
      <c r="AK1" s="491"/>
      <c r="AL1" s="492"/>
      <c r="AM1" s="484" t="s">
        <v>727</v>
      </c>
    </row>
    <row r="2" spans="1:39" s="3" customFormat="1" ht="29.25" customHeight="1" x14ac:dyDescent="0.2">
      <c r="A2" s="473"/>
      <c r="B2" s="473"/>
      <c r="C2" s="473"/>
      <c r="D2" s="474"/>
      <c r="E2" s="473" t="s">
        <v>728</v>
      </c>
      <c r="F2" s="473"/>
      <c r="G2" s="480"/>
      <c r="H2" s="482"/>
      <c r="I2" s="483"/>
      <c r="J2" s="429" t="s">
        <v>729</v>
      </c>
      <c r="K2" s="429" t="s">
        <v>937</v>
      </c>
      <c r="L2" s="429" t="s">
        <v>698</v>
      </c>
      <c r="M2" s="429" t="s">
        <v>729</v>
      </c>
      <c r="N2" s="429" t="s">
        <v>937</v>
      </c>
      <c r="O2" s="429" t="s">
        <v>729</v>
      </c>
      <c r="P2" s="429" t="s">
        <v>937</v>
      </c>
      <c r="Q2" s="429" t="s">
        <v>730</v>
      </c>
      <c r="R2" s="429" t="s">
        <v>935</v>
      </c>
      <c r="S2" s="429" t="s">
        <v>698</v>
      </c>
      <c r="T2" s="478"/>
      <c r="U2" s="478"/>
      <c r="V2" s="478"/>
      <c r="W2" s="487"/>
      <c r="X2" s="460"/>
      <c r="Y2" s="486"/>
      <c r="Z2" s="486"/>
      <c r="AA2" s="486"/>
      <c r="AB2" s="486"/>
      <c r="AC2" s="486"/>
      <c r="AD2" s="486"/>
      <c r="AE2" s="478"/>
      <c r="AF2" s="489"/>
      <c r="AG2" s="428" t="s">
        <v>729</v>
      </c>
      <c r="AH2" s="429" t="s">
        <v>729</v>
      </c>
      <c r="AI2" s="429" t="s">
        <v>937</v>
      </c>
      <c r="AJ2" s="430" t="s">
        <v>732</v>
      </c>
      <c r="AK2" s="430" t="s">
        <v>938</v>
      </c>
      <c r="AL2" s="430" t="s">
        <v>731</v>
      </c>
      <c r="AM2" s="484"/>
    </row>
    <row r="3" spans="1:39" s="275" customFormat="1" ht="12.75" customHeight="1" x14ac:dyDescent="0.2">
      <c r="A3" s="4"/>
      <c r="B3" s="4"/>
      <c r="C3" s="6"/>
      <c r="D3" s="268"/>
      <c r="E3" s="6"/>
      <c r="F3" s="269"/>
      <c r="G3" s="269"/>
      <c r="H3" s="269"/>
      <c r="I3" s="270"/>
      <c r="J3" s="271"/>
      <c r="K3" s="271"/>
      <c r="L3" s="271"/>
      <c r="M3" s="269"/>
      <c r="N3" s="269"/>
      <c r="O3" s="269"/>
      <c r="P3" s="269"/>
      <c r="Q3" s="269"/>
      <c r="R3" s="269"/>
      <c r="S3" s="269"/>
      <c r="T3" s="269"/>
      <c r="U3" s="269"/>
      <c r="V3" s="269"/>
      <c r="W3" s="272"/>
      <c r="X3" s="272"/>
      <c r="Y3" s="271"/>
      <c r="Z3" s="271"/>
      <c r="AA3" s="269"/>
      <c r="AB3" s="269"/>
      <c r="AC3" s="269"/>
      <c r="AD3" s="269"/>
      <c r="AE3" s="269"/>
      <c r="AF3" s="273"/>
      <c r="AG3" s="274"/>
      <c r="AH3" s="269"/>
      <c r="AI3" s="269"/>
      <c r="AJ3" s="269"/>
      <c r="AK3" s="269"/>
      <c r="AL3" s="269"/>
      <c r="AM3" s="269"/>
    </row>
    <row r="4" spans="1:39" s="277" customFormat="1" ht="13.15" customHeight="1" x14ac:dyDescent="0.2">
      <c r="A4" s="276">
        <v>1111</v>
      </c>
      <c r="B4" s="276"/>
      <c r="C4" s="276"/>
      <c r="D4" s="276" t="s">
        <v>733</v>
      </c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6"/>
      <c r="V4" s="276"/>
      <c r="W4" s="276"/>
      <c r="X4" s="276"/>
      <c r="Y4" s="276"/>
      <c r="Z4" s="276"/>
      <c r="AA4" s="276"/>
      <c r="AB4" s="276"/>
      <c r="AC4" s="276"/>
      <c r="AD4" s="276"/>
      <c r="AE4" s="276"/>
      <c r="AF4" s="276"/>
      <c r="AG4" s="276"/>
      <c r="AH4" s="276"/>
      <c r="AI4" s="276"/>
      <c r="AJ4" s="314"/>
      <c r="AK4" s="314"/>
      <c r="AL4" s="314"/>
      <c r="AM4" s="314"/>
    </row>
    <row r="5" spans="1:39" x14ac:dyDescent="0.2">
      <c r="A5" s="278">
        <v>1111</v>
      </c>
      <c r="B5" s="279">
        <v>3111</v>
      </c>
      <c r="C5" s="315"/>
      <c r="D5" s="280" t="s">
        <v>1077</v>
      </c>
      <c r="E5" s="12"/>
      <c r="F5" s="281">
        <v>50</v>
      </c>
      <c r="G5" s="281">
        <v>1</v>
      </c>
      <c r="H5" s="281">
        <v>26</v>
      </c>
      <c r="I5" s="282">
        <f>H5/G5</f>
        <v>26</v>
      </c>
      <c r="J5" s="282">
        <f t="shared" ref="J5:J28" si="0">ROUND(H5/Y5*AF5,2)</f>
        <v>2.0099999999999998</v>
      </c>
      <c r="K5" s="282">
        <f t="shared" ref="K5:K28" si="1">ROUND(H5/Z5*AF5,2)</f>
        <v>0.76</v>
      </c>
      <c r="L5" s="282">
        <f t="shared" ref="L5:L75" si="2">J5+K5</f>
        <v>2.7699999999999996</v>
      </c>
      <c r="M5" s="281">
        <f t="shared" ref="M5:M28" si="3">ROUND(12*(J5*(AA5+AB5)),0)</f>
        <v>553361</v>
      </c>
      <c r="N5" s="281">
        <f t="shared" ref="N5:N28" si="4">ROUND(12*(K5*(AC5+AD5)),0)</f>
        <v>103384</v>
      </c>
      <c r="O5" s="281"/>
      <c r="P5" s="281"/>
      <c r="Q5" s="281">
        <f>M5+N5</f>
        <v>656745</v>
      </c>
      <c r="R5" s="281">
        <f t="shared" ref="R5:R67" si="5">O5+P5</f>
        <v>0</v>
      </c>
      <c r="S5" s="281">
        <f t="shared" ref="S5:S75" si="6">Q5+R5</f>
        <v>656745</v>
      </c>
      <c r="T5" s="281">
        <f>ROUND(S5*34%,0)</f>
        <v>223293</v>
      </c>
      <c r="U5" s="281">
        <f>ROUND(Q5*1%,0)</f>
        <v>6567</v>
      </c>
      <c r="V5" s="281">
        <f t="shared" ref="V5:V68" si="7">ROUND(H5*AE5,0)</f>
        <v>11414</v>
      </c>
      <c r="W5" s="283">
        <f t="shared" ref="W5:W75" si="8">SUM(S5:V5)</f>
        <v>898019</v>
      </c>
      <c r="X5" s="283"/>
      <c r="Y5" s="637">
        <f>'MŠ př.č.2c'!$B$40</f>
        <v>12.94</v>
      </c>
      <c r="Z5" s="637">
        <f>'MŠ př.č.2c'!$C$40</f>
        <v>34.11</v>
      </c>
      <c r="AA5" s="281">
        <f>'soust.uk.JMK př.č.2'!$M$8</f>
        <v>21942</v>
      </c>
      <c r="AB5" s="281">
        <f>'soust.uk.JMK př.č.2'!$N$8</f>
        <v>1000</v>
      </c>
      <c r="AC5" s="281">
        <f>'soust.uk.JMK př.č.2'!$O$8</f>
        <v>11056</v>
      </c>
      <c r="AD5" s="281">
        <f>'soust.uk.JMK př.č.2'!$P$8</f>
        <v>280</v>
      </c>
      <c r="AE5" s="281">
        <f>'soust.uk.JMK př.č.2'!$L$8</f>
        <v>439</v>
      </c>
      <c r="AF5" s="285">
        <v>1</v>
      </c>
      <c r="AG5" s="281"/>
      <c r="AH5" s="281"/>
      <c r="AI5" s="281"/>
      <c r="AJ5" s="281">
        <f t="shared" ref="AJ5:AK28" si="9">M5/J5/12</f>
        <v>22941.998341625211</v>
      </c>
      <c r="AK5" s="281">
        <f t="shared" si="9"/>
        <v>11335.964912280702</v>
      </c>
      <c r="AL5" s="281">
        <f>Q5/L5/12</f>
        <v>19757.671480144407</v>
      </c>
      <c r="AM5" s="281">
        <f t="shared" ref="AM5:AM28" si="10">W5/H5</f>
        <v>34539.192307692305</v>
      </c>
    </row>
    <row r="6" spans="1:39" x14ac:dyDescent="0.2">
      <c r="A6" s="278">
        <v>1111</v>
      </c>
      <c r="B6" s="279">
        <v>3111</v>
      </c>
      <c r="C6" s="316"/>
      <c r="D6" s="286" t="s">
        <v>1078</v>
      </c>
      <c r="E6" s="12"/>
      <c r="F6" s="281"/>
      <c r="G6" s="281">
        <v>1</v>
      </c>
      <c r="H6" s="281">
        <v>10</v>
      </c>
      <c r="I6" s="282">
        <f>H6/G6</f>
        <v>10</v>
      </c>
      <c r="J6" s="282">
        <f t="shared" si="0"/>
        <v>0.39</v>
      </c>
      <c r="K6" s="282">
        <f t="shared" si="1"/>
        <v>0.15</v>
      </c>
      <c r="L6" s="282">
        <f t="shared" si="2"/>
        <v>0.54</v>
      </c>
      <c r="M6" s="281">
        <f t="shared" si="3"/>
        <v>107369</v>
      </c>
      <c r="N6" s="281">
        <f t="shared" si="4"/>
        <v>20405</v>
      </c>
      <c r="O6" s="281"/>
      <c r="P6" s="281"/>
      <c r="Q6" s="281">
        <f t="shared" ref="Q6:Q67" si="11">M6+N6</f>
        <v>127774</v>
      </c>
      <c r="R6" s="281">
        <f t="shared" si="5"/>
        <v>0</v>
      </c>
      <c r="S6" s="281">
        <f t="shared" si="6"/>
        <v>127774</v>
      </c>
      <c r="T6" s="281">
        <f t="shared" ref="T6:T67" si="12">ROUND(S6*34%,0)</f>
        <v>43443</v>
      </c>
      <c r="U6" s="281">
        <f t="shared" ref="U6:U67" si="13">ROUND(Q6*1%,0)</f>
        <v>1278</v>
      </c>
      <c r="V6" s="281">
        <f t="shared" si="7"/>
        <v>2180</v>
      </c>
      <c r="W6" s="283">
        <f t="shared" si="8"/>
        <v>174675</v>
      </c>
      <c r="X6" s="283"/>
      <c r="Y6" s="637">
        <f>'MŠ př.č.2c'!$B$40</f>
        <v>12.94</v>
      </c>
      <c r="Z6" s="637">
        <f>'MŠ př.č.2c'!$C$40</f>
        <v>34.11</v>
      </c>
      <c r="AA6" s="281">
        <f>'soust.uk.JMK př.č.2'!$M$9</f>
        <v>21942</v>
      </c>
      <c r="AB6" s="281">
        <f>'soust.uk.JMK př.č.2'!$N$9</f>
        <v>1000</v>
      </c>
      <c r="AC6" s="281">
        <f>'soust.uk.JMK př.č.2'!$O$9</f>
        <v>11056</v>
      </c>
      <c r="AD6" s="281">
        <f>'soust.uk.JMK př.č.2'!$P$9</f>
        <v>280</v>
      </c>
      <c r="AE6" s="281">
        <f>'soust.uk.JMK př.č.2'!$L$9</f>
        <v>218</v>
      </c>
      <c r="AF6" s="287">
        <v>0.5</v>
      </c>
      <c r="AG6" s="281"/>
      <c r="AH6" s="281"/>
      <c r="AI6" s="281"/>
      <c r="AJ6" s="281">
        <f t="shared" si="9"/>
        <v>22942.094017094016</v>
      </c>
      <c r="AK6" s="281">
        <f t="shared" si="9"/>
        <v>11336.111111111111</v>
      </c>
      <c r="AL6" s="281">
        <f t="shared" ref="AL6:AL70" si="14">Q6/L6/12</f>
        <v>19718.209876543209</v>
      </c>
      <c r="AM6" s="281">
        <f t="shared" si="10"/>
        <v>17467.5</v>
      </c>
    </row>
    <row r="7" spans="1:39" x14ac:dyDescent="0.2">
      <c r="A7" s="278">
        <v>1111</v>
      </c>
      <c r="B7" s="279">
        <v>3111</v>
      </c>
      <c r="C7" s="316"/>
      <c r="D7" s="286" t="s">
        <v>1079</v>
      </c>
      <c r="E7" s="12"/>
      <c r="F7" s="281"/>
      <c r="G7" s="281"/>
      <c r="H7" s="281">
        <v>8</v>
      </c>
      <c r="I7" s="282"/>
      <c r="J7" s="282">
        <f t="shared" si="0"/>
        <v>0.3</v>
      </c>
      <c r="K7" s="282">
        <f t="shared" si="1"/>
        <v>0.1</v>
      </c>
      <c r="L7" s="282">
        <f t="shared" si="2"/>
        <v>0.4</v>
      </c>
      <c r="M7" s="281">
        <f t="shared" si="3"/>
        <v>82591</v>
      </c>
      <c r="N7" s="281">
        <f t="shared" si="4"/>
        <v>13603</v>
      </c>
      <c r="O7" s="281"/>
      <c r="P7" s="281"/>
      <c r="Q7" s="281">
        <f t="shared" si="11"/>
        <v>96194</v>
      </c>
      <c r="R7" s="281">
        <f t="shared" si="5"/>
        <v>0</v>
      </c>
      <c r="S7" s="281">
        <f t="shared" si="6"/>
        <v>96194</v>
      </c>
      <c r="T7" s="281">
        <f t="shared" si="12"/>
        <v>32706</v>
      </c>
      <c r="U7" s="281">
        <f t="shared" si="13"/>
        <v>962</v>
      </c>
      <c r="V7" s="281">
        <f t="shared" si="7"/>
        <v>1408</v>
      </c>
      <c r="W7" s="283">
        <f t="shared" si="8"/>
        <v>131270</v>
      </c>
      <c r="X7" s="283"/>
      <c r="Y7" s="282">
        <f>'soust.uk.JMK př.č.2'!$G$10</f>
        <v>27</v>
      </c>
      <c r="Z7" s="282">
        <f>'soust.uk.JMK př.č.2'!$K$10</f>
        <v>76.5</v>
      </c>
      <c r="AA7" s="281">
        <f>'soust.uk.JMK př.č.2'!$M$10</f>
        <v>21942</v>
      </c>
      <c r="AB7" s="281">
        <f>'soust.uk.JMK př.č.2'!$N$10</f>
        <v>1000</v>
      </c>
      <c r="AC7" s="281">
        <f>'soust.uk.JMK př.č.2'!$O$10</f>
        <v>11056</v>
      </c>
      <c r="AD7" s="281">
        <f>'soust.uk.JMK př.č.2'!$P$10</f>
        <v>280</v>
      </c>
      <c r="AE7" s="281">
        <f>'soust.uk.JMK př.č.2'!$L$10</f>
        <v>176</v>
      </c>
      <c r="AF7" s="285">
        <v>1</v>
      </c>
      <c r="AG7" s="281"/>
      <c r="AH7" s="281"/>
      <c r="AI7" s="281"/>
      <c r="AJ7" s="281">
        <f t="shared" si="9"/>
        <v>22941.944444444449</v>
      </c>
      <c r="AK7" s="281">
        <f t="shared" si="9"/>
        <v>11335.833333333334</v>
      </c>
      <c r="AL7" s="281">
        <f t="shared" si="14"/>
        <v>20040.416666666668</v>
      </c>
      <c r="AM7" s="281">
        <f t="shared" si="10"/>
        <v>16408.75</v>
      </c>
    </row>
    <row r="8" spans="1:39" x14ac:dyDescent="0.2">
      <c r="A8" s="278">
        <v>1111</v>
      </c>
      <c r="B8" s="279">
        <v>3111</v>
      </c>
      <c r="C8" s="316"/>
      <c r="D8" s="317" t="s">
        <v>599</v>
      </c>
      <c r="E8" s="286" t="s">
        <v>696</v>
      </c>
      <c r="F8" s="281"/>
      <c r="G8" s="281">
        <v>1</v>
      </c>
      <c r="H8" s="281">
        <v>12</v>
      </c>
      <c r="I8" s="282">
        <f t="shared" ref="I8:I15" si="15">H8/G8</f>
        <v>12</v>
      </c>
      <c r="J8" s="282">
        <f t="shared" si="0"/>
        <v>0.97</v>
      </c>
      <c r="K8" s="282">
        <f t="shared" si="1"/>
        <v>0.37</v>
      </c>
      <c r="L8" s="282">
        <f t="shared" si="2"/>
        <v>1.3399999999999999</v>
      </c>
      <c r="M8" s="281">
        <f t="shared" si="3"/>
        <v>263646</v>
      </c>
      <c r="N8" s="281">
        <f t="shared" si="4"/>
        <v>56868</v>
      </c>
      <c r="O8" s="281"/>
      <c r="P8" s="281"/>
      <c r="Q8" s="281">
        <f t="shared" si="11"/>
        <v>320514</v>
      </c>
      <c r="R8" s="281">
        <f t="shared" si="5"/>
        <v>0</v>
      </c>
      <c r="S8" s="281">
        <f t="shared" si="6"/>
        <v>320514</v>
      </c>
      <c r="T8" s="281">
        <f t="shared" si="12"/>
        <v>108975</v>
      </c>
      <c r="U8" s="281">
        <f t="shared" si="13"/>
        <v>3205</v>
      </c>
      <c r="V8" s="281">
        <f t="shared" si="7"/>
        <v>5268</v>
      </c>
      <c r="W8" s="283">
        <f t="shared" si="8"/>
        <v>437962</v>
      </c>
      <c r="X8" s="283"/>
      <c r="Y8" s="282">
        <f>'soust.uk.JMK př.č.2'!$G$512</f>
        <v>12.36</v>
      </c>
      <c r="Z8" s="282">
        <f>'soust.uk.JMK př.č.2'!$K$512</f>
        <v>32.49</v>
      </c>
      <c r="AA8" s="281">
        <f>'soust.uk.JMK př.č.2'!$M$512</f>
        <v>21650</v>
      </c>
      <c r="AB8" s="281">
        <f>'soust.uk.JMK př.č.2'!$N$512</f>
        <v>1000</v>
      </c>
      <c r="AC8" s="281">
        <f>'soust.uk.JMK př.č.2'!$O$512</f>
        <v>12128</v>
      </c>
      <c r="AD8" s="281">
        <f>'soust.uk.JMK př.č.2'!$P$512</f>
        <v>680</v>
      </c>
      <c r="AE8" s="281">
        <f>'soust.uk.JMK př.č.2'!$L$512</f>
        <v>439</v>
      </c>
      <c r="AF8" s="285">
        <v>1</v>
      </c>
      <c r="AG8" s="281"/>
      <c r="AH8" s="281"/>
      <c r="AI8" s="281"/>
      <c r="AJ8" s="281">
        <f t="shared" si="9"/>
        <v>22650</v>
      </c>
      <c r="AK8" s="281">
        <f t="shared" si="9"/>
        <v>12808.108108108108</v>
      </c>
      <c r="AL8" s="281">
        <f t="shared" si="14"/>
        <v>19932.462686567167</v>
      </c>
      <c r="AM8" s="281">
        <f t="shared" si="10"/>
        <v>36496.833333333336</v>
      </c>
    </row>
    <row r="9" spans="1:39" x14ac:dyDescent="0.2">
      <c r="A9" s="278">
        <v>1111</v>
      </c>
      <c r="B9" s="279">
        <v>3111</v>
      </c>
      <c r="C9" s="316"/>
      <c r="D9" s="317" t="s">
        <v>606</v>
      </c>
      <c r="E9" s="286" t="s">
        <v>696</v>
      </c>
      <c r="F9" s="281"/>
      <c r="G9" s="281">
        <v>1</v>
      </c>
      <c r="H9" s="281">
        <v>12</v>
      </c>
      <c r="I9" s="282">
        <f t="shared" si="15"/>
        <v>12</v>
      </c>
      <c r="J9" s="282">
        <f t="shared" si="0"/>
        <v>1.94</v>
      </c>
      <c r="K9" s="282">
        <f t="shared" si="1"/>
        <v>0.55000000000000004</v>
      </c>
      <c r="L9" s="282">
        <f t="shared" si="2"/>
        <v>2.4900000000000002</v>
      </c>
      <c r="M9" s="281">
        <f t="shared" si="3"/>
        <v>527292</v>
      </c>
      <c r="N9" s="281">
        <f t="shared" si="4"/>
        <v>84533</v>
      </c>
      <c r="O9" s="281"/>
      <c r="P9" s="281"/>
      <c r="Q9" s="281">
        <f t="shared" si="11"/>
        <v>611825</v>
      </c>
      <c r="R9" s="281">
        <f t="shared" si="5"/>
        <v>0</v>
      </c>
      <c r="S9" s="281">
        <f t="shared" si="6"/>
        <v>611825</v>
      </c>
      <c r="T9" s="281">
        <f t="shared" si="12"/>
        <v>208021</v>
      </c>
      <c r="U9" s="281">
        <f t="shared" si="13"/>
        <v>6118</v>
      </c>
      <c r="V9" s="281">
        <f t="shared" si="7"/>
        <v>7884</v>
      </c>
      <c r="W9" s="283">
        <f t="shared" si="8"/>
        <v>833848</v>
      </c>
      <c r="X9" s="283"/>
      <c r="Y9" s="282">
        <f>'soust.uk.JMK př.č.2'!$G$516</f>
        <v>6.18</v>
      </c>
      <c r="Z9" s="282">
        <f>'soust.uk.JMK př.č.2'!$K$516</f>
        <v>21.65</v>
      </c>
      <c r="AA9" s="281">
        <f>'soust.uk.JMK př.č.2'!$M$516</f>
        <v>21650</v>
      </c>
      <c r="AB9" s="281">
        <f>'soust.uk.JMK př.č.2'!$N$516</f>
        <v>1000</v>
      </c>
      <c r="AC9" s="281">
        <f>'soust.uk.JMK př.č.2'!$O$516</f>
        <v>12128</v>
      </c>
      <c r="AD9" s="281">
        <f>'soust.uk.JMK př.č.2'!$P$516</f>
        <v>680</v>
      </c>
      <c r="AE9" s="281">
        <f>'soust.uk.JMK př.č.2'!$L$516</f>
        <v>657</v>
      </c>
      <c r="AF9" s="285">
        <v>1</v>
      </c>
      <c r="AG9" s="281"/>
      <c r="AH9" s="281"/>
      <c r="AI9" s="281"/>
      <c r="AJ9" s="281">
        <f t="shared" si="9"/>
        <v>22650</v>
      </c>
      <c r="AK9" s="281">
        <f t="shared" si="9"/>
        <v>12808.030303030302</v>
      </c>
      <c r="AL9" s="281">
        <f t="shared" si="14"/>
        <v>20476.07095046854</v>
      </c>
      <c r="AM9" s="281">
        <f t="shared" si="10"/>
        <v>69487.333333333328</v>
      </c>
    </row>
    <row r="10" spans="1:39" x14ac:dyDescent="0.2">
      <c r="A10" s="278">
        <v>1111</v>
      </c>
      <c r="B10" s="279">
        <v>3111</v>
      </c>
      <c r="C10" s="316"/>
      <c r="D10" s="317" t="s">
        <v>608</v>
      </c>
      <c r="E10" s="286" t="s">
        <v>696</v>
      </c>
      <c r="F10" s="281"/>
      <c r="G10" s="281">
        <v>1</v>
      </c>
      <c r="H10" s="281">
        <v>12</v>
      </c>
      <c r="I10" s="282">
        <f t="shared" si="15"/>
        <v>12</v>
      </c>
      <c r="J10" s="282">
        <f t="shared" si="0"/>
        <v>1.2</v>
      </c>
      <c r="K10" s="282">
        <f t="shared" si="1"/>
        <v>0.37</v>
      </c>
      <c r="L10" s="282">
        <f t="shared" si="2"/>
        <v>1.5699999999999998</v>
      </c>
      <c r="M10" s="281">
        <f t="shared" si="3"/>
        <v>326160</v>
      </c>
      <c r="N10" s="281">
        <f t="shared" si="4"/>
        <v>56868</v>
      </c>
      <c r="O10" s="281"/>
      <c r="P10" s="281"/>
      <c r="Q10" s="281">
        <f t="shared" si="11"/>
        <v>383028</v>
      </c>
      <c r="R10" s="281">
        <f t="shared" si="5"/>
        <v>0</v>
      </c>
      <c r="S10" s="281">
        <f t="shared" si="6"/>
        <v>383028</v>
      </c>
      <c r="T10" s="281">
        <f t="shared" si="12"/>
        <v>130230</v>
      </c>
      <c r="U10" s="281">
        <f t="shared" si="13"/>
        <v>3830</v>
      </c>
      <c r="V10" s="281">
        <f t="shared" si="7"/>
        <v>5268</v>
      </c>
      <c r="W10" s="283">
        <f t="shared" si="8"/>
        <v>522356</v>
      </c>
      <c r="X10" s="283"/>
      <c r="Y10" s="282">
        <f>'soust.uk.JMK př.č.2'!$G$518</f>
        <v>10</v>
      </c>
      <c r="Z10" s="282">
        <f>'soust.uk.JMK př.č.2'!$K$518</f>
        <v>32.49</v>
      </c>
      <c r="AA10" s="281">
        <f>'soust.uk.JMK př.č.2'!$M$518</f>
        <v>21650</v>
      </c>
      <c r="AB10" s="281">
        <f>'soust.uk.JMK př.č.2'!$N$518</f>
        <v>1000</v>
      </c>
      <c r="AC10" s="281">
        <f>'soust.uk.JMK př.č.2'!$O$518</f>
        <v>12128</v>
      </c>
      <c r="AD10" s="281">
        <f>'soust.uk.JMK př.č.2'!$P$518</f>
        <v>680</v>
      </c>
      <c r="AE10" s="281">
        <f>'soust.uk.JMK př.č.2'!$L$518</f>
        <v>439</v>
      </c>
      <c r="AF10" s="285">
        <v>1</v>
      </c>
      <c r="AG10" s="281"/>
      <c r="AH10" s="281"/>
      <c r="AI10" s="281"/>
      <c r="AJ10" s="281">
        <f t="shared" si="9"/>
        <v>22650</v>
      </c>
      <c r="AK10" s="281">
        <f t="shared" si="9"/>
        <v>12808.108108108108</v>
      </c>
      <c r="AL10" s="281">
        <f t="shared" si="14"/>
        <v>20330.573248407647</v>
      </c>
      <c r="AM10" s="281">
        <f t="shared" si="10"/>
        <v>43529.666666666664</v>
      </c>
    </row>
    <row r="11" spans="1:39" x14ac:dyDescent="0.2">
      <c r="A11" s="278">
        <v>1111</v>
      </c>
      <c r="B11" s="279">
        <v>3111</v>
      </c>
      <c r="C11" s="316"/>
      <c r="D11" s="317" t="s">
        <v>609</v>
      </c>
      <c r="E11" s="286" t="s">
        <v>696</v>
      </c>
      <c r="F11" s="281"/>
      <c r="G11" s="281">
        <v>1</v>
      </c>
      <c r="H11" s="281">
        <v>12</v>
      </c>
      <c r="I11" s="282">
        <f>H11/G11</f>
        <v>12</v>
      </c>
      <c r="J11" s="282">
        <f t="shared" si="0"/>
        <v>2.4</v>
      </c>
      <c r="K11" s="282">
        <f t="shared" si="1"/>
        <v>0.55000000000000004</v>
      </c>
      <c r="L11" s="282">
        <f>J11+K11</f>
        <v>2.95</v>
      </c>
      <c r="M11" s="281">
        <f t="shared" si="3"/>
        <v>652320</v>
      </c>
      <c r="N11" s="281">
        <f t="shared" si="4"/>
        <v>84533</v>
      </c>
      <c r="O11" s="281"/>
      <c r="P11" s="281"/>
      <c r="Q11" s="281">
        <f>M11+N11</f>
        <v>736853</v>
      </c>
      <c r="R11" s="281">
        <f>O11+P11</f>
        <v>0</v>
      </c>
      <c r="S11" s="281">
        <f>Q11+R11</f>
        <v>736853</v>
      </c>
      <c r="T11" s="281">
        <f>ROUND(S11*34%,0)</f>
        <v>250530</v>
      </c>
      <c r="U11" s="281">
        <f>ROUND(Q11*1%,0)</f>
        <v>7369</v>
      </c>
      <c r="V11" s="281">
        <f t="shared" si="7"/>
        <v>7884</v>
      </c>
      <c r="W11" s="283">
        <f>SUM(S11:V11)</f>
        <v>1002636</v>
      </c>
      <c r="X11" s="283"/>
      <c r="Y11" s="282">
        <f>'soust.uk.JMK př.č.2'!$G$519</f>
        <v>5</v>
      </c>
      <c r="Z11" s="282">
        <f>'soust.uk.JMK př.č.2'!$K$519</f>
        <v>21.65</v>
      </c>
      <c r="AA11" s="281">
        <f>'soust.uk.JMK př.č.2'!$M$519</f>
        <v>21650</v>
      </c>
      <c r="AB11" s="281">
        <f>'soust.uk.JMK př.č.2'!$N$519</f>
        <v>1000</v>
      </c>
      <c r="AC11" s="281">
        <f>'soust.uk.JMK př.č.2'!$O$519</f>
        <v>12128</v>
      </c>
      <c r="AD11" s="281">
        <f>'soust.uk.JMK př.č.2'!$P$519</f>
        <v>680</v>
      </c>
      <c r="AE11" s="281">
        <f>'soust.uk.JMK př.č.2'!$L$519</f>
        <v>657</v>
      </c>
      <c r="AF11" s="285">
        <v>1</v>
      </c>
      <c r="AG11" s="281"/>
      <c r="AH11" s="281"/>
      <c r="AI11" s="281"/>
      <c r="AJ11" s="281">
        <f>M11/J11/12</f>
        <v>22650</v>
      </c>
      <c r="AK11" s="281">
        <f>N11/K11/12</f>
        <v>12808.030303030302</v>
      </c>
      <c r="AL11" s="281">
        <f>Q11/L11/12</f>
        <v>20815.056497175141</v>
      </c>
      <c r="AM11" s="281">
        <f t="shared" si="10"/>
        <v>83553</v>
      </c>
    </row>
    <row r="12" spans="1:39" x14ac:dyDescent="0.2">
      <c r="A12" s="278">
        <v>1111</v>
      </c>
      <c r="B12" s="279">
        <v>3111</v>
      </c>
      <c r="C12" s="316"/>
      <c r="D12" s="317" t="s">
        <v>610</v>
      </c>
      <c r="E12" s="286" t="s">
        <v>696</v>
      </c>
      <c r="F12" s="281"/>
      <c r="G12" s="281">
        <v>1</v>
      </c>
      <c r="H12" s="281">
        <v>12</v>
      </c>
      <c r="I12" s="282">
        <f t="shared" si="15"/>
        <v>12</v>
      </c>
      <c r="J12" s="282">
        <f t="shared" si="0"/>
        <v>1.46</v>
      </c>
      <c r="K12" s="282">
        <f t="shared" si="1"/>
        <v>0.37</v>
      </c>
      <c r="L12" s="282">
        <f t="shared" si="2"/>
        <v>1.83</v>
      </c>
      <c r="M12" s="281">
        <f t="shared" si="3"/>
        <v>396828</v>
      </c>
      <c r="N12" s="281">
        <f t="shared" si="4"/>
        <v>56868</v>
      </c>
      <c r="O12" s="281"/>
      <c r="P12" s="281"/>
      <c r="Q12" s="281">
        <f t="shared" si="11"/>
        <v>453696</v>
      </c>
      <c r="R12" s="281">
        <f t="shared" si="5"/>
        <v>0</v>
      </c>
      <c r="S12" s="281">
        <f t="shared" si="6"/>
        <v>453696</v>
      </c>
      <c r="T12" s="281">
        <f t="shared" si="12"/>
        <v>154257</v>
      </c>
      <c r="U12" s="281">
        <f t="shared" si="13"/>
        <v>4537</v>
      </c>
      <c r="V12" s="281">
        <f t="shared" si="7"/>
        <v>7884</v>
      </c>
      <c r="W12" s="283">
        <f t="shared" si="8"/>
        <v>620374</v>
      </c>
      <c r="X12" s="283"/>
      <c r="Y12" s="282">
        <f>'soust.uk.JMK př.č.2'!$G$520</f>
        <v>8.24</v>
      </c>
      <c r="Z12" s="282">
        <f>'soust.uk.JMK př.č.2'!$K$520</f>
        <v>32.49</v>
      </c>
      <c r="AA12" s="281">
        <f>'soust.uk.JMK př.č.2'!$M$520</f>
        <v>21650</v>
      </c>
      <c r="AB12" s="281">
        <f>'soust.uk.JMK př.č.2'!$N$520</f>
        <v>1000</v>
      </c>
      <c r="AC12" s="281">
        <f>'soust.uk.JMK př.č.2'!$O$520</f>
        <v>12128</v>
      </c>
      <c r="AD12" s="281">
        <f>'soust.uk.JMK př.č.2'!$P$520</f>
        <v>680</v>
      </c>
      <c r="AE12" s="281">
        <f>'soust.uk.JMK př.č.2'!$L$520</f>
        <v>657</v>
      </c>
      <c r="AF12" s="285">
        <v>1</v>
      </c>
      <c r="AG12" s="281"/>
      <c r="AH12" s="281"/>
      <c r="AI12" s="281"/>
      <c r="AJ12" s="281">
        <f t="shared" si="9"/>
        <v>22650</v>
      </c>
      <c r="AK12" s="281">
        <f t="shared" si="9"/>
        <v>12808.108108108108</v>
      </c>
      <c r="AL12" s="281">
        <f t="shared" si="14"/>
        <v>20660.109289617485</v>
      </c>
      <c r="AM12" s="281">
        <f t="shared" si="10"/>
        <v>51697.833333333336</v>
      </c>
    </row>
    <row r="13" spans="1:39" x14ac:dyDescent="0.2">
      <c r="A13" s="278">
        <v>1111</v>
      </c>
      <c r="B13" s="279">
        <v>3111</v>
      </c>
      <c r="C13" s="316"/>
      <c r="D13" s="317" t="s">
        <v>613</v>
      </c>
      <c r="E13" s="286" t="s">
        <v>696</v>
      </c>
      <c r="F13" s="281"/>
      <c r="G13" s="281">
        <v>1</v>
      </c>
      <c r="H13" s="281">
        <v>12</v>
      </c>
      <c r="I13" s="282">
        <f t="shared" si="15"/>
        <v>12</v>
      </c>
      <c r="J13" s="282">
        <f t="shared" si="0"/>
        <v>2.91</v>
      </c>
      <c r="K13" s="282">
        <f t="shared" si="1"/>
        <v>0.55000000000000004</v>
      </c>
      <c r="L13" s="282">
        <f t="shared" si="2"/>
        <v>3.46</v>
      </c>
      <c r="M13" s="281">
        <f t="shared" si="3"/>
        <v>790938</v>
      </c>
      <c r="N13" s="281">
        <f t="shared" si="4"/>
        <v>84533</v>
      </c>
      <c r="O13" s="281"/>
      <c r="P13" s="281"/>
      <c r="Q13" s="281">
        <f t="shared" si="11"/>
        <v>875471</v>
      </c>
      <c r="R13" s="281">
        <f t="shared" si="5"/>
        <v>0</v>
      </c>
      <c r="S13" s="281">
        <f t="shared" si="6"/>
        <v>875471</v>
      </c>
      <c r="T13" s="281">
        <f t="shared" si="12"/>
        <v>297660</v>
      </c>
      <c r="U13" s="281">
        <f t="shared" si="13"/>
        <v>8755</v>
      </c>
      <c r="V13" s="281">
        <f t="shared" si="7"/>
        <v>10500</v>
      </c>
      <c r="W13" s="283">
        <f t="shared" si="8"/>
        <v>1192386</v>
      </c>
      <c r="X13" s="283"/>
      <c r="Y13" s="282">
        <f>'soust.uk.JMK př.č.2'!$G$522</f>
        <v>4.12</v>
      </c>
      <c r="Z13" s="282">
        <f>'soust.uk.JMK př.č.2'!$K$522</f>
        <v>21.65</v>
      </c>
      <c r="AA13" s="281">
        <f>'soust.uk.JMK př.č.2'!$M$522</f>
        <v>21650</v>
      </c>
      <c r="AB13" s="281">
        <f>'soust.uk.JMK př.č.2'!$N$522</f>
        <v>1000</v>
      </c>
      <c r="AC13" s="281">
        <f>'soust.uk.JMK př.č.2'!$O$522</f>
        <v>12128</v>
      </c>
      <c r="AD13" s="281">
        <f>'soust.uk.JMK př.č.2'!$P$522</f>
        <v>680</v>
      </c>
      <c r="AE13" s="281">
        <f>'soust.uk.JMK př.č.2'!$L$522</f>
        <v>875</v>
      </c>
      <c r="AF13" s="285">
        <v>1</v>
      </c>
      <c r="AG13" s="281"/>
      <c r="AH13" s="281"/>
      <c r="AI13" s="281"/>
      <c r="AJ13" s="281">
        <f t="shared" si="9"/>
        <v>22650</v>
      </c>
      <c r="AK13" s="281">
        <f t="shared" si="9"/>
        <v>12808.030303030302</v>
      </c>
      <c r="AL13" s="281">
        <f t="shared" si="14"/>
        <v>21085.525048169558</v>
      </c>
      <c r="AM13" s="281">
        <f t="shared" si="10"/>
        <v>99365.5</v>
      </c>
    </row>
    <row r="14" spans="1:39" x14ac:dyDescent="0.2">
      <c r="A14" s="278">
        <v>1111</v>
      </c>
      <c r="B14" s="279">
        <v>3111</v>
      </c>
      <c r="C14" s="316"/>
      <c r="D14" s="317" t="s">
        <v>615</v>
      </c>
      <c r="E14" s="286" t="s">
        <v>696</v>
      </c>
      <c r="F14" s="281"/>
      <c r="G14" s="281">
        <v>1</v>
      </c>
      <c r="H14" s="281">
        <v>12</v>
      </c>
      <c r="I14" s="282">
        <f t="shared" si="15"/>
        <v>12</v>
      </c>
      <c r="J14" s="282">
        <f t="shared" si="0"/>
        <v>2.91</v>
      </c>
      <c r="K14" s="282">
        <f t="shared" si="1"/>
        <v>0.55000000000000004</v>
      </c>
      <c r="L14" s="282">
        <f t="shared" si="2"/>
        <v>3.46</v>
      </c>
      <c r="M14" s="281">
        <f t="shared" si="3"/>
        <v>790938</v>
      </c>
      <c r="N14" s="281">
        <f t="shared" si="4"/>
        <v>84533</v>
      </c>
      <c r="O14" s="281"/>
      <c r="P14" s="281"/>
      <c r="Q14" s="281">
        <f t="shared" si="11"/>
        <v>875471</v>
      </c>
      <c r="R14" s="281">
        <f t="shared" si="5"/>
        <v>0</v>
      </c>
      <c r="S14" s="281">
        <f t="shared" si="6"/>
        <v>875471</v>
      </c>
      <c r="T14" s="281">
        <f t="shared" si="12"/>
        <v>297660</v>
      </c>
      <c r="U14" s="281">
        <f t="shared" si="13"/>
        <v>8755</v>
      </c>
      <c r="V14" s="281">
        <f t="shared" si="7"/>
        <v>10500</v>
      </c>
      <c r="W14" s="283">
        <f t="shared" si="8"/>
        <v>1192386</v>
      </c>
      <c r="X14" s="283"/>
      <c r="Y14" s="282">
        <f>'soust.uk.JMK př.č.2'!$G$524</f>
        <v>4.12</v>
      </c>
      <c r="Z14" s="282">
        <f>'soust.uk.JMK př.č.2'!$K$524</f>
        <v>21.65</v>
      </c>
      <c r="AA14" s="281">
        <f>'soust.uk.JMK př.č.2'!$M$524</f>
        <v>21650</v>
      </c>
      <c r="AB14" s="281">
        <f>'soust.uk.JMK př.č.2'!$N$524</f>
        <v>1000</v>
      </c>
      <c r="AC14" s="281">
        <f>'soust.uk.JMK př.č.2'!$O$524</f>
        <v>12128</v>
      </c>
      <c r="AD14" s="281">
        <f>'soust.uk.JMK př.č.2'!$P$524</f>
        <v>680</v>
      </c>
      <c r="AE14" s="281">
        <f>'soust.uk.JMK př.č.2'!$L$524</f>
        <v>875</v>
      </c>
      <c r="AF14" s="285">
        <v>1</v>
      </c>
      <c r="AG14" s="281"/>
      <c r="AH14" s="281"/>
      <c r="AI14" s="281"/>
      <c r="AJ14" s="281">
        <f t="shared" si="9"/>
        <v>22650</v>
      </c>
      <c r="AK14" s="281">
        <f t="shared" si="9"/>
        <v>12808.030303030302</v>
      </c>
      <c r="AL14" s="281">
        <f t="shared" si="14"/>
        <v>21085.525048169558</v>
      </c>
      <c r="AM14" s="281">
        <f t="shared" si="10"/>
        <v>99365.5</v>
      </c>
    </row>
    <row r="15" spans="1:39" x14ac:dyDescent="0.2">
      <c r="A15" s="278">
        <v>1111</v>
      </c>
      <c r="B15" s="279">
        <v>3111</v>
      </c>
      <c r="C15" s="316"/>
      <c r="D15" s="317" t="s">
        <v>616</v>
      </c>
      <c r="E15" s="286" t="s">
        <v>696</v>
      </c>
      <c r="F15" s="281"/>
      <c r="G15" s="281">
        <v>1</v>
      </c>
      <c r="H15" s="281">
        <v>12</v>
      </c>
      <c r="I15" s="282">
        <f t="shared" si="15"/>
        <v>12</v>
      </c>
      <c r="J15" s="282">
        <f t="shared" si="0"/>
        <v>3.88</v>
      </c>
      <c r="K15" s="282">
        <f t="shared" si="1"/>
        <v>0.74</v>
      </c>
      <c r="L15" s="282">
        <f t="shared" si="2"/>
        <v>4.62</v>
      </c>
      <c r="M15" s="281">
        <f t="shared" si="3"/>
        <v>1054584</v>
      </c>
      <c r="N15" s="281">
        <f t="shared" si="4"/>
        <v>113735</v>
      </c>
      <c r="O15" s="281"/>
      <c r="P15" s="281"/>
      <c r="Q15" s="281">
        <f t="shared" si="11"/>
        <v>1168319</v>
      </c>
      <c r="R15" s="281">
        <f t="shared" si="5"/>
        <v>0</v>
      </c>
      <c r="S15" s="281">
        <f t="shared" si="6"/>
        <v>1168319</v>
      </c>
      <c r="T15" s="281">
        <f t="shared" si="12"/>
        <v>397228</v>
      </c>
      <c r="U15" s="281">
        <f t="shared" si="13"/>
        <v>11683</v>
      </c>
      <c r="V15" s="281">
        <f t="shared" si="7"/>
        <v>10500</v>
      </c>
      <c r="W15" s="283">
        <f t="shared" si="8"/>
        <v>1587730</v>
      </c>
      <c r="X15" s="283"/>
      <c r="Y15" s="282">
        <f>'soust.uk.JMK př.č.2'!$G$525</f>
        <v>3.09</v>
      </c>
      <c r="Z15" s="282">
        <f>'soust.uk.JMK př.č.2'!$K$525</f>
        <v>16.25</v>
      </c>
      <c r="AA15" s="281">
        <f>'soust.uk.JMK př.č.2'!$M$525</f>
        <v>21650</v>
      </c>
      <c r="AB15" s="281">
        <f>'soust.uk.JMK př.č.2'!$N$525</f>
        <v>1000</v>
      </c>
      <c r="AC15" s="281">
        <f>'soust.uk.JMK př.č.2'!$O$525</f>
        <v>12128</v>
      </c>
      <c r="AD15" s="281">
        <f>'soust.uk.JMK př.č.2'!$P$525</f>
        <v>680</v>
      </c>
      <c r="AE15" s="281">
        <f>'soust.uk.JMK př.č.2'!$L$525</f>
        <v>875</v>
      </c>
      <c r="AF15" s="285">
        <v>1</v>
      </c>
      <c r="AG15" s="281"/>
      <c r="AH15" s="281"/>
      <c r="AI15" s="281"/>
      <c r="AJ15" s="281">
        <f t="shared" si="9"/>
        <v>22650</v>
      </c>
      <c r="AK15" s="281">
        <f t="shared" si="9"/>
        <v>12807.995495495496</v>
      </c>
      <c r="AL15" s="281">
        <f t="shared" si="14"/>
        <v>21073.575036075035</v>
      </c>
      <c r="AM15" s="281">
        <f t="shared" si="10"/>
        <v>132310.83333333334</v>
      </c>
    </row>
    <row r="16" spans="1:39" x14ac:dyDescent="0.2">
      <c r="A16" s="278">
        <v>1111</v>
      </c>
      <c r="B16" s="279">
        <v>3111</v>
      </c>
      <c r="C16" s="316"/>
      <c r="D16" s="317" t="s">
        <v>599</v>
      </c>
      <c r="E16" s="286" t="s">
        <v>625</v>
      </c>
      <c r="F16" s="281"/>
      <c r="G16" s="281"/>
      <c r="H16" s="281">
        <v>2</v>
      </c>
      <c r="I16" s="282"/>
      <c r="J16" s="282">
        <f t="shared" si="0"/>
        <v>0.08</v>
      </c>
      <c r="K16" s="282"/>
      <c r="L16" s="282">
        <f t="shared" si="2"/>
        <v>0.08</v>
      </c>
      <c r="M16" s="281">
        <f t="shared" si="3"/>
        <v>22024</v>
      </c>
      <c r="N16" s="281">
        <f t="shared" si="4"/>
        <v>0</v>
      </c>
      <c r="O16" s="281"/>
      <c r="P16" s="281"/>
      <c r="Q16" s="281">
        <f t="shared" si="11"/>
        <v>22024</v>
      </c>
      <c r="R16" s="281">
        <f t="shared" si="5"/>
        <v>0</v>
      </c>
      <c r="S16" s="281">
        <f t="shared" si="6"/>
        <v>22024</v>
      </c>
      <c r="T16" s="281">
        <f t="shared" si="12"/>
        <v>7488</v>
      </c>
      <c r="U16" s="281">
        <f t="shared" si="13"/>
        <v>220</v>
      </c>
      <c r="V16" s="281">
        <f t="shared" si="7"/>
        <v>436</v>
      </c>
      <c r="W16" s="283">
        <f t="shared" si="8"/>
        <v>30168</v>
      </c>
      <c r="X16" s="283"/>
      <c r="Y16" s="282">
        <f>'soust.uk.JMK př.č.2'!$G$585</f>
        <v>25.78</v>
      </c>
      <c r="Z16" s="282">
        <f>'soust.uk.JMK př.č.2'!$K$585</f>
        <v>0</v>
      </c>
      <c r="AA16" s="281">
        <f>'soust.uk.JMK př.č.2'!$M$585</f>
        <v>21942</v>
      </c>
      <c r="AB16" s="281">
        <f>'soust.uk.JMK př.č.2'!$N$585</f>
        <v>1000</v>
      </c>
      <c r="AC16" s="281">
        <f>'soust.uk.JMK př.č.2'!$O$585</f>
        <v>11056</v>
      </c>
      <c r="AD16" s="281">
        <f>'soust.uk.JMK př.č.2'!$P$585</f>
        <v>280</v>
      </c>
      <c r="AE16" s="281">
        <f>'soust.uk.JMK př.č.2'!$L$585</f>
        <v>218</v>
      </c>
      <c r="AF16" s="285">
        <v>1</v>
      </c>
      <c r="AG16" s="281"/>
      <c r="AH16" s="281"/>
      <c r="AI16" s="281"/>
      <c r="AJ16" s="281">
        <f t="shared" si="9"/>
        <v>22941.666666666668</v>
      </c>
      <c r="AK16" s="281"/>
      <c r="AL16" s="281">
        <f t="shared" si="14"/>
        <v>22941.666666666668</v>
      </c>
      <c r="AM16" s="281">
        <f t="shared" si="10"/>
        <v>15084</v>
      </c>
    </row>
    <row r="17" spans="1:40" x14ac:dyDescent="0.2">
      <c r="A17" s="278">
        <v>1111</v>
      </c>
      <c r="B17" s="279">
        <v>3111</v>
      </c>
      <c r="C17" s="316"/>
      <c r="D17" s="317" t="s">
        <v>601</v>
      </c>
      <c r="E17" s="286" t="s">
        <v>625</v>
      </c>
      <c r="F17" s="281"/>
      <c r="G17" s="281"/>
      <c r="H17" s="281">
        <v>2</v>
      </c>
      <c r="I17" s="282"/>
      <c r="J17" s="282">
        <f t="shared" si="0"/>
        <v>0.28999999999999998</v>
      </c>
      <c r="K17" s="282"/>
      <c r="L17" s="282">
        <f t="shared" si="2"/>
        <v>0.28999999999999998</v>
      </c>
      <c r="M17" s="281">
        <f t="shared" si="3"/>
        <v>79838</v>
      </c>
      <c r="N17" s="281">
        <f t="shared" si="4"/>
        <v>0</v>
      </c>
      <c r="O17" s="281"/>
      <c r="P17" s="281"/>
      <c r="Q17" s="281">
        <f t="shared" si="11"/>
        <v>79838</v>
      </c>
      <c r="R17" s="281">
        <f t="shared" si="5"/>
        <v>0</v>
      </c>
      <c r="S17" s="281">
        <f t="shared" si="6"/>
        <v>79838</v>
      </c>
      <c r="T17" s="281">
        <f t="shared" si="12"/>
        <v>27145</v>
      </c>
      <c r="U17" s="281">
        <f t="shared" si="13"/>
        <v>798</v>
      </c>
      <c r="V17" s="281">
        <f t="shared" si="7"/>
        <v>1314</v>
      </c>
      <c r="W17" s="283">
        <f t="shared" si="8"/>
        <v>109095</v>
      </c>
      <c r="X17" s="283"/>
      <c r="Y17" s="282">
        <f>'soust.uk.JMK př.č.2'!$G$586</f>
        <v>7.01</v>
      </c>
      <c r="Z17" s="282">
        <f>'soust.uk.JMK př.č.2'!$K$586</f>
        <v>0</v>
      </c>
      <c r="AA17" s="281">
        <f>'soust.uk.JMK př.č.2'!$M$586</f>
        <v>21942</v>
      </c>
      <c r="AB17" s="281">
        <f>'soust.uk.JMK př.č.2'!$N$586</f>
        <v>1000</v>
      </c>
      <c r="AC17" s="281">
        <f>'soust.uk.JMK př.č.2'!$O$586</f>
        <v>11056</v>
      </c>
      <c r="AD17" s="281">
        <f>'soust.uk.JMK př.č.2'!$P$586</f>
        <v>280</v>
      </c>
      <c r="AE17" s="281">
        <f>'soust.uk.JMK př.č.2'!$L$586</f>
        <v>657</v>
      </c>
      <c r="AF17" s="285">
        <v>1</v>
      </c>
      <c r="AG17" s="281"/>
      <c r="AH17" s="281"/>
      <c r="AI17" s="281"/>
      <c r="AJ17" s="281">
        <f t="shared" si="9"/>
        <v>22941.954022988506</v>
      </c>
      <c r="AK17" s="281"/>
      <c r="AL17" s="281">
        <f t="shared" si="14"/>
        <v>22941.954022988506</v>
      </c>
      <c r="AM17" s="281">
        <f t="shared" si="10"/>
        <v>54547.5</v>
      </c>
    </row>
    <row r="18" spans="1:40" x14ac:dyDescent="0.2">
      <c r="A18" s="278">
        <v>1111</v>
      </c>
      <c r="B18" s="279">
        <v>3111</v>
      </c>
      <c r="C18" s="316"/>
      <c r="D18" s="317" t="s">
        <v>603</v>
      </c>
      <c r="E18" s="286" t="s">
        <v>625</v>
      </c>
      <c r="F18" s="281"/>
      <c r="G18" s="281"/>
      <c r="H18" s="281">
        <v>2</v>
      </c>
      <c r="I18" s="282"/>
      <c r="J18" s="282">
        <f t="shared" si="0"/>
        <v>0.15</v>
      </c>
      <c r="K18" s="282"/>
      <c r="L18" s="282">
        <f t="shared" si="2"/>
        <v>0.15</v>
      </c>
      <c r="M18" s="281">
        <f t="shared" si="3"/>
        <v>41296</v>
      </c>
      <c r="N18" s="281">
        <f t="shared" si="4"/>
        <v>0</v>
      </c>
      <c r="O18" s="281"/>
      <c r="P18" s="281"/>
      <c r="Q18" s="281">
        <f t="shared" si="11"/>
        <v>41296</v>
      </c>
      <c r="R18" s="281">
        <f t="shared" si="5"/>
        <v>0</v>
      </c>
      <c r="S18" s="281">
        <f t="shared" si="6"/>
        <v>41296</v>
      </c>
      <c r="T18" s="281">
        <f t="shared" si="12"/>
        <v>14041</v>
      </c>
      <c r="U18" s="281">
        <f t="shared" si="13"/>
        <v>413</v>
      </c>
      <c r="V18" s="281">
        <f t="shared" si="7"/>
        <v>878</v>
      </c>
      <c r="W18" s="283">
        <f t="shared" si="8"/>
        <v>56628</v>
      </c>
      <c r="X18" s="283"/>
      <c r="Y18" s="282">
        <f>'soust.uk.JMK př.č.2'!$G$587</f>
        <v>12.98</v>
      </c>
      <c r="Z18" s="282">
        <f>'soust.uk.JMK př.č.2'!$K$587</f>
        <v>0</v>
      </c>
      <c r="AA18" s="281">
        <f>'soust.uk.JMK př.č.2'!$M$587</f>
        <v>21942</v>
      </c>
      <c r="AB18" s="281">
        <f>'soust.uk.JMK př.č.2'!$N$587</f>
        <v>1000</v>
      </c>
      <c r="AC18" s="281">
        <f>'soust.uk.JMK př.č.2'!$O$587</f>
        <v>11056</v>
      </c>
      <c r="AD18" s="281">
        <f>'soust.uk.JMK př.č.2'!$P$587</f>
        <v>280</v>
      </c>
      <c r="AE18" s="281">
        <f>'soust.uk.JMK př.č.2'!$L$587</f>
        <v>439</v>
      </c>
      <c r="AF18" s="285">
        <v>1</v>
      </c>
      <c r="AG18" s="281"/>
      <c r="AH18" s="281"/>
      <c r="AI18" s="281"/>
      <c r="AJ18" s="281">
        <f t="shared" si="9"/>
        <v>22942.222222222223</v>
      </c>
      <c r="AK18" s="281"/>
      <c r="AL18" s="281">
        <f t="shared" si="14"/>
        <v>22942.222222222223</v>
      </c>
      <c r="AM18" s="281">
        <f t="shared" si="10"/>
        <v>28314</v>
      </c>
    </row>
    <row r="19" spans="1:40" x14ac:dyDescent="0.2">
      <c r="A19" s="278">
        <v>1111</v>
      </c>
      <c r="B19" s="279">
        <v>3111</v>
      </c>
      <c r="C19" s="316"/>
      <c r="D19" s="317" t="s">
        <v>605</v>
      </c>
      <c r="E19" s="286" t="s">
        <v>625</v>
      </c>
      <c r="F19" s="281"/>
      <c r="G19" s="281"/>
      <c r="H19" s="281">
        <v>2</v>
      </c>
      <c r="I19" s="282"/>
      <c r="J19" s="282">
        <f t="shared" si="0"/>
        <v>0.15</v>
      </c>
      <c r="K19" s="282"/>
      <c r="L19" s="282">
        <f t="shared" si="2"/>
        <v>0.15</v>
      </c>
      <c r="M19" s="281">
        <f t="shared" si="3"/>
        <v>41296</v>
      </c>
      <c r="N19" s="281">
        <f t="shared" si="4"/>
        <v>0</v>
      </c>
      <c r="O19" s="281"/>
      <c r="P19" s="281"/>
      <c r="Q19" s="281">
        <f t="shared" si="11"/>
        <v>41296</v>
      </c>
      <c r="R19" s="281">
        <f t="shared" si="5"/>
        <v>0</v>
      </c>
      <c r="S19" s="281">
        <f t="shared" si="6"/>
        <v>41296</v>
      </c>
      <c r="T19" s="281">
        <f t="shared" si="12"/>
        <v>14041</v>
      </c>
      <c r="U19" s="281">
        <f t="shared" si="13"/>
        <v>413</v>
      </c>
      <c r="V19" s="281">
        <f t="shared" si="7"/>
        <v>878</v>
      </c>
      <c r="W19" s="283">
        <f t="shared" si="8"/>
        <v>56628</v>
      </c>
      <c r="X19" s="283"/>
      <c r="Y19" s="282">
        <f>'soust.uk.JMK př.č.2'!$G$588</f>
        <v>12.98</v>
      </c>
      <c r="Z19" s="282">
        <f>'soust.uk.JMK př.č.2'!$K$588</f>
        <v>0</v>
      </c>
      <c r="AA19" s="281">
        <f>'soust.uk.JMK př.č.2'!$M$588</f>
        <v>21942</v>
      </c>
      <c r="AB19" s="281">
        <f>'soust.uk.JMK př.č.2'!$N$588</f>
        <v>1000</v>
      </c>
      <c r="AC19" s="281">
        <f>'soust.uk.JMK př.č.2'!$O$588</f>
        <v>11056</v>
      </c>
      <c r="AD19" s="281">
        <f>'soust.uk.JMK př.č.2'!$P$588</f>
        <v>280</v>
      </c>
      <c r="AE19" s="281">
        <f>'soust.uk.JMK př.č.2'!$L$588</f>
        <v>439</v>
      </c>
      <c r="AF19" s="285">
        <v>1</v>
      </c>
      <c r="AG19" s="281"/>
      <c r="AH19" s="281"/>
      <c r="AI19" s="281"/>
      <c r="AJ19" s="281">
        <f t="shared" si="9"/>
        <v>22942.222222222223</v>
      </c>
      <c r="AK19" s="281"/>
      <c r="AL19" s="281">
        <f t="shared" si="14"/>
        <v>22942.222222222223</v>
      </c>
      <c r="AM19" s="281">
        <f t="shared" si="10"/>
        <v>28314</v>
      </c>
    </row>
    <row r="20" spans="1:40" x14ac:dyDescent="0.2">
      <c r="A20" s="278">
        <v>1111</v>
      </c>
      <c r="B20" s="279">
        <v>3111</v>
      </c>
      <c r="C20" s="316"/>
      <c r="D20" s="317" t="s">
        <v>606</v>
      </c>
      <c r="E20" s="286" t="s">
        <v>625</v>
      </c>
      <c r="F20" s="281"/>
      <c r="G20" s="281"/>
      <c r="H20" s="281">
        <v>2</v>
      </c>
      <c r="I20" s="282"/>
      <c r="J20" s="282">
        <f t="shared" si="0"/>
        <v>0.15</v>
      </c>
      <c r="K20" s="282"/>
      <c r="L20" s="282">
        <f t="shared" si="2"/>
        <v>0.15</v>
      </c>
      <c r="M20" s="281">
        <f t="shared" si="3"/>
        <v>41296</v>
      </c>
      <c r="N20" s="281">
        <f t="shared" si="4"/>
        <v>0</v>
      </c>
      <c r="O20" s="281"/>
      <c r="P20" s="281"/>
      <c r="Q20" s="281">
        <f t="shared" si="11"/>
        <v>41296</v>
      </c>
      <c r="R20" s="281">
        <f t="shared" si="5"/>
        <v>0</v>
      </c>
      <c r="S20" s="281">
        <f t="shared" si="6"/>
        <v>41296</v>
      </c>
      <c r="T20" s="281">
        <f t="shared" si="12"/>
        <v>14041</v>
      </c>
      <c r="U20" s="281">
        <f t="shared" si="13"/>
        <v>413</v>
      </c>
      <c r="V20" s="281">
        <f t="shared" si="7"/>
        <v>878</v>
      </c>
      <c r="W20" s="283">
        <f t="shared" si="8"/>
        <v>56628</v>
      </c>
      <c r="X20" s="283"/>
      <c r="Y20" s="282">
        <f>'soust.uk.JMK př.č.2'!$G$589</f>
        <v>12.98</v>
      </c>
      <c r="Z20" s="282">
        <f>'soust.uk.JMK př.č.2'!$K$589</f>
        <v>0</v>
      </c>
      <c r="AA20" s="281">
        <f>'soust.uk.JMK př.č.2'!$M$589</f>
        <v>21942</v>
      </c>
      <c r="AB20" s="281">
        <f>'soust.uk.JMK př.č.2'!$N$589</f>
        <v>1000</v>
      </c>
      <c r="AC20" s="281">
        <f>'soust.uk.JMK př.č.2'!$O$589</f>
        <v>11056</v>
      </c>
      <c r="AD20" s="281">
        <f>'soust.uk.JMK př.č.2'!$P$589</f>
        <v>280</v>
      </c>
      <c r="AE20" s="281">
        <f>'soust.uk.JMK př.č.2'!$L$589</f>
        <v>439</v>
      </c>
      <c r="AF20" s="285">
        <v>1</v>
      </c>
      <c r="AG20" s="281"/>
      <c r="AH20" s="281"/>
      <c r="AI20" s="281"/>
      <c r="AJ20" s="281">
        <f t="shared" si="9"/>
        <v>22942.222222222223</v>
      </c>
      <c r="AK20" s="281"/>
      <c r="AL20" s="281">
        <f t="shared" si="14"/>
        <v>22942.222222222223</v>
      </c>
      <c r="AM20" s="281">
        <f t="shared" si="10"/>
        <v>28314</v>
      </c>
    </row>
    <row r="21" spans="1:40" x14ac:dyDescent="0.2">
      <c r="A21" s="278">
        <v>1111</v>
      </c>
      <c r="B21" s="279">
        <v>3111</v>
      </c>
      <c r="C21" s="316"/>
      <c r="D21" s="317" t="s">
        <v>607</v>
      </c>
      <c r="E21" s="286" t="s">
        <v>625</v>
      </c>
      <c r="F21" s="281"/>
      <c r="G21" s="281"/>
      <c r="H21" s="281">
        <v>2</v>
      </c>
      <c r="I21" s="282"/>
      <c r="J21" s="282">
        <f t="shared" si="0"/>
        <v>0.15</v>
      </c>
      <c r="K21" s="282"/>
      <c r="L21" s="282">
        <f>J21+K21</f>
        <v>0.15</v>
      </c>
      <c r="M21" s="281">
        <f t="shared" si="3"/>
        <v>41296</v>
      </c>
      <c r="N21" s="281">
        <f t="shared" si="4"/>
        <v>0</v>
      </c>
      <c r="O21" s="285"/>
      <c r="P21" s="285"/>
      <c r="Q21" s="281">
        <f t="shared" si="11"/>
        <v>41296</v>
      </c>
      <c r="R21" s="281">
        <f t="shared" si="5"/>
        <v>0</v>
      </c>
      <c r="S21" s="281">
        <f t="shared" si="6"/>
        <v>41296</v>
      </c>
      <c r="T21" s="281">
        <f t="shared" si="12"/>
        <v>14041</v>
      </c>
      <c r="U21" s="281">
        <f t="shared" si="13"/>
        <v>413</v>
      </c>
      <c r="V21" s="281">
        <f t="shared" si="7"/>
        <v>878</v>
      </c>
      <c r="W21" s="283">
        <f t="shared" si="8"/>
        <v>56628</v>
      </c>
      <c r="X21" s="283"/>
      <c r="Y21" s="282">
        <f>'soust.uk.JMK př.č.2'!$G$590</f>
        <v>12.98</v>
      </c>
      <c r="Z21" s="282">
        <f>'soust.uk.JMK př.č.2'!$K$590</f>
        <v>0</v>
      </c>
      <c r="AA21" s="281">
        <f>'soust.uk.JMK př.č.2'!$M$590</f>
        <v>21942</v>
      </c>
      <c r="AB21" s="281">
        <f>'soust.uk.JMK př.č.2'!$N$590</f>
        <v>1000</v>
      </c>
      <c r="AC21" s="281">
        <f>'soust.uk.JMK př.č.2'!$O$590</f>
        <v>11056</v>
      </c>
      <c r="AD21" s="281">
        <f>'soust.uk.JMK př.č.2'!$P$590</f>
        <v>280</v>
      </c>
      <c r="AE21" s="281">
        <f>'soust.uk.JMK př.č.2'!$L$590</f>
        <v>439</v>
      </c>
      <c r="AF21" s="285">
        <v>1</v>
      </c>
      <c r="AG21" s="285"/>
      <c r="AH21" s="285"/>
      <c r="AI21" s="285"/>
      <c r="AJ21" s="281">
        <f t="shared" si="9"/>
        <v>22942.222222222223</v>
      </c>
      <c r="AK21" s="281"/>
      <c r="AL21" s="281">
        <f t="shared" si="14"/>
        <v>22942.222222222223</v>
      </c>
      <c r="AM21" s="281">
        <f t="shared" si="10"/>
        <v>28314</v>
      </c>
      <c r="AN21" s="285"/>
    </row>
    <row r="22" spans="1:40" x14ac:dyDescent="0.2">
      <c r="A22" s="278">
        <v>1111</v>
      </c>
      <c r="B22" s="279">
        <v>3111</v>
      </c>
      <c r="C22" s="316"/>
      <c r="D22" s="317" t="s">
        <v>608</v>
      </c>
      <c r="E22" s="286" t="s">
        <v>625</v>
      </c>
      <c r="F22" s="281"/>
      <c r="G22" s="281"/>
      <c r="H22" s="281">
        <v>2</v>
      </c>
      <c r="I22" s="282"/>
      <c r="J22" s="282">
        <f t="shared" si="0"/>
        <v>0.08</v>
      </c>
      <c r="K22" s="282"/>
      <c r="L22" s="282">
        <f t="shared" si="2"/>
        <v>0.08</v>
      </c>
      <c r="M22" s="281">
        <f t="shared" si="3"/>
        <v>22024</v>
      </c>
      <c r="N22" s="281">
        <f t="shared" si="4"/>
        <v>0</v>
      </c>
      <c r="O22" s="281"/>
      <c r="P22" s="281"/>
      <c r="Q22" s="281">
        <f t="shared" si="11"/>
        <v>22024</v>
      </c>
      <c r="R22" s="281">
        <f t="shared" si="5"/>
        <v>0</v>
      </c>
      <c r="S22" s="281">
        <f t="shared" si="6"/>
        <v>22024</v>
      </c>
      <c r="T22" s="281">
        <f t="shared" si="12"/>
        <v>7488</v>
      </c>
      <c r="U22" s="281">
        <f t="shared" si="13"/>
        <v>220</v>
      </c>
      <c r="V22" s="281">
        <f t="shared" si="7"/>
        <v>436</v>
      </c>
      <c r="W22" s="283">
        <f t="shared" si="8"/>
        <v>30168</v>
      </c>
      <c r="X22" s="283"/>
      <c r="Y22" s="282">
        <f>'soust.uk.JMK př.č.2'!$G$591</f>
        <v>25.78</v>
      </c>
      <c r="Z22" s="282">
        <f>'soust.uk.JMK př.č.2'!$K$591</f>
        <v>0</v>
      </c>
      <c r="AA22" s="281">
        <f>'soust.uk.JMK př.č.2'!$M$591</f>
        <v>21942</v>
      </c>
      <c r="AB22" s="281">
        <f>'soust.uk.JMK př.č.2'!$N$591</f>
        <v>1000</v>
      </c>
      <c r="AC22" s="281">
        <f>'soust.uk.JMK př.č.2'!$O$591</f>
        <v>11056</v>
      </c>
      <c r="AD22" s="281">
        <f>'soust.uk.JMK př.č.2'!$P$591</f>
        <v>280</v>
      </c>
      <c r="AE22" s="281">
        <f>'soust.uk.JMK př.č.2'!$L$591</f>
        <v>218</v>
      </c>
      <c r="AF22" s="285">
        <v>1</v>
      </c>
      <c r="AG22" s="281"/>
      <c r="AH22" s="281"/>
      <c r="AI22" s="281"/>
      <c r="AJ22" s="281">
        <f t="shared" si="9"/>
        <v>22941.666666666668</v>
      </c>
      <c r="AK22" s="281"/>
      <c r="AL22" s="281">
        <f t="shared" si="14"/>
        <v>22941.666666666668</v>
      </c>
      <c r="AM22" s="281">
        <f t="shared" si="10"/>
        <v>15084</v>
      </c>
    </row>
    <row r="23" spans="1:40" x14ac:dyDescent="0.2">
      <c r="A23" s="278">
        <v>1111</v>
      </c>
      <c r="B23" s="279">
        <v>3111</v>
      </c>
      <c r="C23" s="316"/>
      <c r="D23" s="317" t="s">
        <v>609</v>
      </c>
      <c r="E23" s="286" t="s">
        <v>625</v>
      </c>
      <c r="F23" s="281"/>
      <c r="G23" s="281"/>
      <c r="H23" s="281">
        <v>2</v>
      </c>
      <c r="I23" s="282"/>
      <c r="J23" s="282">
        <f t="shared" si="0"/>
        <v>0.15</v>
      </c>
      <c r="K23" s="282"/>
      <c r="L23" s="282">
        <f>J23+K23</f>
        <v>0.15</v>
      </c>
      <c r="M23" s="281">
        <f t="shared" si="3"/>
        <v>41296</v>
      </c>
      <c r="N23" s="281">
        <f t="shared" si="4"/>
        <v>0</v>
      </c>
      <c r="O23" s="281"/>
      <c r="P23" s="281"/>
      <c r="Q23" s="281">
        <f>M23+N23</f>
        <v>41296</v>
      </c>
      <c r="R23" s="281">
        <f>O23+P23</f>
        <v>0</v>
      </c>
      <c r="S23" s="281">
        <f>Q23+R23</f>
        <v>41296</v>
      </c>
      <c r="T23" s="281">
        <f>ROUND(S23*34%,0)</f>
        <v>14041</v>
      </c>
      <c r="U23" s="281">
        <f>ROUND(Q23*1%,0)</f>
        <v>413</v>
      </c>
      <c r="V23" s="281">
        <f t="shared" si="7"/>
        <v>878</v>
      </c>
      <c r="W23" s="283">
        <f>SUM(S23:V23)</f>
        <v>56628</v>
      </c>
      <c r="X23" s="283"/>
      <c r="Y23" s="282">
        <f>'soust.uk.JMK př.č.2'!$G$592</f>
        <v>12.98</v>
      </c>
      <c r="Z23" s="282">
        <f>'soust.uk.JMK př.č.2'!$K$592</f>
        <v>0</v>
      </c>
      <c r="AA23" s="281">
        <f>'soust.uk.JMK př.č.2'!$M$592</f>
        <v>21942</v>
      </c>
      <c r="AB23" s="281">
        <f>'soust.uk.JMK př.č.2'!$N$592</f>
        <v>1000</v>
      </c>
      <c r="AC23" s="281">
        <f>'soust.uk.JMK př.č.2'!$O$592</f>
        <v>11056</v>
      </c>
      <c r="AD23" s="281">
        <f>'soust.uk.JMK př.č.2'!$P$592</f>
        <v>280</v>
      </c>
      <c r="AE23" s="281">
        <f>'soust.uk.JMK př.č.2'!$L$592</f>
        <v>439</v>
      </c>
      <c r="AF23" s="285">
        <v>1</v>
      </c>
      <c r="AG23" s="281"/>
      <c r="AH23" s="281"/>
      <c r="AI23" s="281"/>
      <c r="AJ23" s="281">
        <f>M23/J23/12</f>
        <v>22942.222222222223</v>
      </c>
      <c r="AK23" s="281"/>
      <c r="AL23" s="281">
        <f>Q23/L23/12</f>
        <v>22942.222222222223</v>
      </c>
      <c r="AM23" s="281">
        <f t="shared" si="10"/>
        <v>28314</v>
      </c>
    </row>
    <row r="24" spans="1:40" x14ac:dyDescent="0.2">
      <c r="A24" s="278">
        <v>1111</v>
      </c>
      <c r="B24" s="279">
        <v>3111</v>
      </c>
      <c r="C24" s="316"/>
      <c r="D24" s="317" t="s">
        <v>610</v>
      </c>
      <c r="E24" s="286" t="s">
        <v>625</v>
      </c>
      <c r="F24" s="281"/>
      <c r="G24" s="281"/>
      <c r="H24" s="281">
        <v>2</v>
      </c>
      <c r="I24" s="282"/>
      <c r="J24" s="282">
        <f t="shared" si="0"/>
        <v>0.15</v>
      </c>
      <c r="K24" s="282"/>
      <c r="L24" s="282">
        <f t="shared" si="2"/>
        <v>0.15</v>
      </c>
      <c r="M24" s="281">
        <f t="shared" si="3"/>
        <v>41296</v>
      </c>
      <c r="N24" s="281">
        <f t="shared" si="4"/>
        <v>0</v>
      </c>
      <c r="O24" s="281"/>
      <c r="P24" s="281"/>
      <c r="Q24" s="281">
        <f t="shared" si="11"/>
        <v>41296</v>
      </c>
      <c r="R24" s="281">
        <f t="shared" si="5"/>
        <v>0</v>
      </c>
      <c r="S24" s="281">
        <f t="shared" si="6"/>
        <v>41296</v>
      </c>
      <c r="T24" s="281">
        <f t="shared" si="12"/>
        <v>14041</v>
      </c>
      <c r="U24" s="281">
        <f t="shared" si="13"/>
        <v>413</v>
      </c>
      <c r="V24" s="281">
        <f t="shared" si="7"/>
        <v>878</v>
      </c>
      <c r="W24" s="283">
        <f t="shared" si="8"/>
        <v>56628</v>
      </c>
      <c r="X24" s="283"/>
      <c r="Y24" s="282">
        <f>'soust.uk.JMK př.č.2'!$G$593</f>
        <v>12.98</v>
      </c>
      <c r="Z24" s="282">
        <f>'soust.uk.JMK př.č.2'!$K$593</f>
        <v>0</v>
      </c>
      <c r="AA24" s="281">
        <f>'soust.uk.JMK př.č.2'!$M$593</f>
        <v>21942</v>
      </c>
      <c r="AB24" s="281">
        <f>'soust.uk.JMK př.č.2'!$N$593</f>
        <v>1000</v>
      </c>
      <c r="AC24" s="281">
        <f>'soust.uk.JMK př.č.2'!$O$593</f>
        <v>11056</v>
      </c>
      <c r="AD24" s="281">
        <f>'soust.uk.JMK př.č.2'!$P$593</f>
        <v>280</v>
      </c>
      <c r="AE24" s="281">
        <f>'soust.uk.JMK př.č.2'!$L$593</f>
        <v>439</v>
      </c>
      <c r="AF24" s="285">
        <v>1</v>
      </c>
      <c r="AG24" s="281"/>
      <c r="AH24" s="281"/>
      <c r="AI24" s="281"/>
      <c r="AJ24" s="281">
        <f t="shared" si="9"/>
        <v>22942.222222222223</v>
      </c>
      <c r="AK24" s="281"/>
      <c r="AL24" s="281">
        <f t="shared" si="14"/>
        <v>22942.222222222223</v>
      </c>
      <c r="AM24" s="281">
        <f t="shared" si="10"/>
        <v>28314</v>
      </c>
    </row>
    <row r="25" spans="1:40" x14ac:dyDescent="0.2">
      <c r="A25" s="278">
        <v>1111</v>
      </c>
      <c r="B25" s="279">
        <v>3111</v>
      </c>
      <c r="C25" s="316"/>
      <c r="D25" s="317" t="s">
        <v>612</v>
      </c>
      <c r="E25" s="286" t="s">
        <v>625</v>
      </c>
      <c r="F25" s="281"/>
      <c r="G25" s="281"/>
      <c r="H25" s="281">
        <v>2</v>
      </c>
      <c r="I25" s="282"/>
      <c r="J25" s="282">
        <f t="shared" si="0"/>
        <v>0.28999999999999998</v>
      </c>
      <c r="K25" s="282"/>
      <c r="L25" s="282">
        <f>J25+K25</f>
        <v>0.28999999999999998</v>
      </c>
      <c r="M25" s="281">
        <f t="shared" si="3"/>
        <v>79838</v>
      </c>
      <c r="N25" s="281">
        <f t="shared" si="4"/>
        <v>0</v>
      </c>
      <c r="O25" s="281"/>
      <c r="P25" s="281"/>
      <c r="Q25" s="281">
        <f t="shared" si="11"/>
        <v>79838</v>
      </c>
      <c r="R25" s="281">
        <f t="shared" si="5"/>
        <v>0</v>
      </c>
      <c r="S25" s="281">
        <f t="shared" si="6"/>
        <v>79838</v>
      </c>
      <c r="T25" s="281">
        <f t="shared" si="12"/>
        <v>27145</v>
      </c>
      <c r="U25" s="281">
        <f t="shared" si="13"/>
        <v>798</v>
      </c>
      <c r="V25" s="281">
        <f t="shared" si="7"/>
        <v>1314</v>
      </c>
      <c r="W25" s="283">
        <f t="shared" si="8"/>
        <v>109095</v>
      </c>
      <c r="X25" s="283"/>
      <c r="Y25" s="282">
        <f>'soust.uk.JMK př.č.2'!$G$594</f>
        <v>7.01</v>
      </c>
      <c r="Z25" s="282">
        <f>'soust.uk.JMK př.č.2'!$K$594</f>
        <v>0</v>
      </c>
      <c r="AA25" s="281">
        <f>'soust.uk.JMK př.č.2'!$M$594</f>
        <v>21942</v>
      </c>
      <c r="AB25" s="281">
        <f>'soust.uk.JMK př.č.2'!$N$594</f>
        <v>1000</v>
      </c>
      <c r="AC25" s="281">
        <f>'soust.uk.JMK př.č.2'!$O$594</f>
        <v>11056</v>
      </c>
      <c r="AD25" s="281">
        <f>'soust.uk.JMK př.č.2'!$P$594</f>
        <v>280</v>
      </c>
      <c r="AE25" s="281">
        <f>'soust.uk.JMK př.č.2'!$L$594</f>
        <v>657</v>
      </c>
      <c r="AF25" s="285">
        <v>1</v>
      </c>
      <c r="AG25" s="281"/>
      <c r="AH25" s="281"/>
      <c r="AI25" s="281"/>
      <c r="AJ25" s="281">
        <f t="shared" si="9"/>
        <v>22941.954022988506</v>
      </c>
      <c r="AK25" s="281"/>
      <c r="AL25" s="281">
        <f t="shared" si="14"/>
        <v>22941.954022988506</v>
      </c>
      <c r="AM25" s="281">
        <f t="shared" si="10"/>
        <v>54547.5</v>
      </c>
    </row>
    <row r="26" spans="1:40" x14ac:dyDescent="0.2">
      <c r="A26" s="278">
        <v>1111</v>
      </c>
      <c r="B26" s="279">
        <v>3111</v>
      </c>
      <c r="C26" s="316"/>
      <c r="D26" s="317" t="s">
        <v>613</v>
      </c>
      <c r="E26" s="286" t="s">
        <v>625</v>
      </c>
      <c r="F26" s="281"/>
      <c r="G26" s="281"/>
      <c r="H26" s="281">
        <v>2</v>
      </c>
      <c r="I26" s="282"/>
      <c r="J26" s="282">
        <f t="shared" si="0"/>
        <v>0.28999999999999998</v>
      </c>
      <c r="K26" s="282"/>
      <c r="L26" s="282">
        <f t="shared" si="2"/>
        <v>0.28999999999999998</v>
      </c>
      <c r="M26" s="281">
        <f t="shared" si="3"/>
        <v>79838</v>
      </c>
      <c r="N26" s="281">
        <f t="shared" si="4"/>
        <v>0</v>
      </c>
      <c r="O26" s="281"/>
      <c r="P26" s="281"/>
      <c r="Q26" s="281">
        <f t="shared" si="11"/>
        <v>79838</v>
      </c>
      <c r="R26" s="281">
        <f t="shared" si="5"/>
        <v>0</v>
      </c>
      <c r="S26" s="281">
        <f t="shared" si="6"/>
        <v>79838</v>
      </c>
      <c r="T26" s="281">
        <f t="shared" si="12"/>
        <v>27145</v>
      </c>
      <c r="U26" s="281">
        <f t="shared" si="13"/>
        <v>798</v>
      </c>
      <c r="V26" s="281">
        <f t="shared" si="7"/>
        <v>1314</v>
      </c>
      <c r="W26" s="283">
        <f t="shared" si="8"/>
        <v>109095</v>
      </c>
      <c r="X26" s="283"/>
      <c r="Y26" s="282">
        <f>'soust.uk.JMK př.č.2'!$G$595</f>
        <v>7.01</v>
      </c>
      <c r="Z26" s="282">
        <f>'soust.uk.JMK př.č.2'!$K$595</f>
        <v>0</v>
      </c>
      <c r="AA26" s="281">
        <f>'soust.uk.JMK př.č.2'!$M$595</f>
        <v>21942</v>
      </c>
      <c r="AB26" s="281">
        <f>'soust.uk.JMK př.č.2'!$N$595</f>
        <v>1000</v>
      </c>
      <c r="AC26" s="281">
        <f>'soust.uk.JMK př.č.2'!$O$595</f>
        <v>11056</v>
      </c>
      <c r="AD26" s="281">
        <f>'soust.uk.JMK př.č.2'!$P$595</f>
        <v>280</v>
      </c>
      <c r="AE26" s="281">
        <f>'soust.uk.JMK př.č.2'!$L$595</f>
        <v>657</v>
      </c>
      <c r="AF26" s="285">
        <v>1</v>
      </c>
      <c r="AG26" s="281"/>
      <c r="AH26" s="281"/>
      <c r="AI26" s="281"/>
      <c r="AJ26" s="281">
        <f t="shared" si="9"/>
        <v>22941.954022988506</v>
      </c>
      <c r="AK26" s="281"/>
      <c r="AL26" s="281">
        <f t="shared" si="14"/>
        <v>22941.954022988506</v>
      </c>
      <c r="AM26" s="281">
        <f t="shared" si="10"/>
        <v>54547.5</v>
      </c>
    </row>
    <row r="27" spans="1:40" x14ac:dyDescent="0.2">
      <c r="A27" s="278">
        <v>1111</v>
      </c>
      <c r="B27" s="279">
        <v>3111</v>
      </c>
      <c r="C27" s="316"/>
      <c r="D27" s="317" t="s">
        <v>615</v>
      </c>
      <c r="E27" s="286" t="s">
        <v>625</v>
      </c>
      <c r="F27" s="281"/>
      <c r="G27" s="281"/>
      <c r="H27" s="281">
        <v>2</v>
      </c>
      <c r="I27" s="282"/>
      <c r="J27" s="282">
        <f t="shared" si="0"/>
        <v>0.28999999999999998</v>
      </c>
      <c r="K27" s="282"/>
      <c r="L27" s="282">
        <f t="shared" si="2"/>
        <v>0.28999999999999998</v>
      </c>
      <c r="M27" s="281">
        <f t="shared" si="3"/>
        <v>79838</v>
      </c>
      <c r="N27" s="281">
        <f t="shared" si="4"/>
        <v>0</v>
      </c>
      <c r="O27" s="281"/>
      <c r="P27" s="281"/>
      <c r="Q27" s="281">
        <f t="shared" si="11"/>
        <v>79838</v>
      </c>
      <c r="R27" s="281">
        <f t="shared" si="5"/>
        <v>0</v>
      </c>
      <c r="S27" s="281">
        <f t="shared" si="6"/>
        <v>79838</v>
      </c>
      <c r="T27" s="281">
        <f t="shared" si="12"/>
        <v>27145</v>
      </c>
      <c r="U27" s="281">
        <f t="shared" si="13"/>
        <v>798</v>
      </c>
      <c r="V27" s="281">
        <f t="shared" si="7"/>
        <v>1314</v>
      </c>
      <c r="W27" s="283">
        <f t="shared" si="8"/>
        <v>109095</v>
      </c>
      <c r="X27" s="283"/>
      <c r="Y27" s="282">
        <f>'soust.uk.JMK př.č.2'!$G$596</f>
        <v>7.01</v>
      </c>
      <c r="Z27" s="282">
        <f>'soust.uk.JMK př.č.2'!$K$596</f>
        <v>0</v>
      </c>
      <c r="AA27" s="281">
        <f>'soust.uk.JMK př.č.2'!$M$596</f>
        <v>21942</v>
      </c>
      <c r="AB27" s="281">
        <f>'soust.uk.JMK př.č.2'!$N$596</f>
        <v>1000</v>
      </c>
      <c r="AC27" s="281">
        <f>'soust.uk.JMK př.č.2'!$O$596</f>
        <v>11056</v>
      </c>
      <c r="AD27" s="281">
        <f>'soust.uk.JMK př.č.2'!$P$596</f>
        <v>280</v>
      </c>
      <c r="AE27" s="281">
        <f>'soust.uk.JMK př.č.2'!$L$596</f>
        <v>657</v>
      </c>
      <c r="AF27" s="285">
        <v>1</v>
      </c>
      <c r="AG27" s="281"/>
      <c r="AH27" s="281"/>
      <c r="AI27" s="281"/>
      <c r="AJ27" s="281">
        <f t="shared" si="9"/>
        <v>22941.954022988506</v>
      </c>
      <c r="AK27" s="281"/>
      <c r="AL27" s="281">
        <f t="shared" si="14"/>
        <v>22941.954022988506</v>
      </c>
      <c r="AM27" s="281">
        <f t="shared" si="10"/>
        <v>54547.5</v>
      </c>
    </row>
    <row r="28" spans="1:40" x14ac:dyDescent="0.2">
      <c r="A28" s="278">
        <v>1111</v>
      </c>
      <c r="B28" s="279">
        <v>3111</v>
      </c>
      <c r="C28" s="316"/>
      <c r="D28" s="317" t="s">
        <v>616</v>
      </c>
      <c r="E28" s="286" t="s">
        <v>625</v>
      </c>
      <c r="F28" s="281"/>
      <c r="G28" s="281"/>
      <c r="H28" s="281">
        <v>2</v>
      </c>
      <c r="I28" s="282"/>
      <c r="J28" s="282">
        <f t="shared" si="0"/>
        <v>0.48</v>
      </c>
      <c r="K28" s="282"/>
      <c r="L28" s="282">
        <f t="shared" si="2"/>
        <v>0.48</v>
      </c>
      <c r="M28" s="281">
        <f t="shared" si="3"/>
        <v>132146</v>
      </c>
      <c r="N28" s="281">
        <f t="shared" si="4"/>
        <v>0</v>
      </c>
      <c r="O28" s="281"/>
      <c r="P28" s="281"/>
      <c r="Q28" s="281">
        <f t="shared" si="11"/>
        <v>132146</v>
      </c>
      <c r="R28" s="281">
        <f t="shared" si="5"/>
        <v>0</v>
      </c>
      <c r="S28" s="281">
        <f t="shared" si="6"/>
        <v>132146</v>
      </c>
      <c r="T28" s="281">
        <f t="shared" si="12"/>
        <v>44930</v>
      </c>
      <c r="U28" s="281">
        <f t="shared" si="13"/>
        <v>1321</v>
      </c>
      <c r="V28" s="281">
        <f t="shared" si="7"/>
        <v>1314</v>
      </c>
      <c r="W28" s="283">
        <f t="shared" si="8"/>
        <v>179711</v>
      </c>
      <c r="X28" s="283"/>
      <c r="Y28" s="282">
        <f>'soust.uk.JMK př.č.2'!$G$597</f>
        <v>4.2</v>
      </c>
      <c r="Z28" s="282">
        <f>'soust.uk.JMK př.č.2'!$K$597</f>
        <v>0</v>
      </c>
      <c r="AA28" s="281">
        <f>'soust.uk.JMK př.č.2'!$M$597</f>
        <v>21942</v>
      </c>
      <c r="AB28" s="281">
        <f>'soust.uk.JMK př.č.2'!$N$597</f>
        <v>1000</v>
      </c>
      <c r="AC28" s="281">
        <f>'soust.uk.JMK př.č.2'!$O$597</f>
        <v>11056</v>
      </c>
      <c r="AD28" s="281">
        <f>'soust.uk.JMK př.č.2'!$P$597</f>
        <v>280</v>
      </c>
      <c r="AE28" s="281">
        <f>'soust.uk.JMK př.č.2'!$L$597</f>
        <v>657</v>
      </c>
      <c r="AF28" s="285">
        <v>1</v>
      </c>
      <c r="AG28" s="281"/>
      <c r="AH28" s="281"/>
      <c r="AI28" s="281"/>
      <c r="AJ28" s="281">
        <f t="shared" si="9"/>
        <v>22942.013888888891</v>
      </c>
      <c r="AK28" s="281"/>
      <c r="AL28" s="281">
        <f t="shared" si="14"/>
        <v>22942.013888888891</v>
      </c>
      <c r="AM28" s="281">
        <f t="shared" si="10"/>
        <v>89855.5</v>
      </c>
    </row>
    <row r="29" spans="1:40" x14ac:dyDescent="0.2">
      <c r="A29" s="278">
        <v>1111</v>
      </c>
      <c r="B29" s="279">
        <v>3111</v>
      </c>
      <c r="C29" s="316"/>
      <c r="D29" s="318" t="s">
        <v>683</v>
      </c>
      <c r="E29" s="12"/>
      <c r="F29" s="281"/>
      <c r="G29" s="281"/>
      <c r="H29" s="281"/>
      <c r="I29" s="282"/>
      <c r="J29" s="282"/>
      <c r="K29" s="282"/>
      <c r="L29" s="282"/>
      <c r="M29" s="638">
        <v>10000</v>
      </c>
      <c r="N29" s="281"/>
      <c r="O29" s="281"/>
      <c r="P29" s="281"/>
      <c r="Q29" s="281">
        <f t="shared" si="11"/>
        <v>10000</v>
      </c>
      <c r="R29" s="281">
        <f t="shared" si="5"/>
        <v>0</v>
      </c>
      <c r="S29" s="281">
        <f t="shared" si="6"/>
        <v>10000</v>
      </c>
      <c r="T29" s="281">
        <f t="shared" si="12"/>
        <v>3400</v>
      </c>
      <c r="U29" s="281">
        <f t="shared" si="13"/>
        <v>100</v>
      </c>
      <c r="V29" s="281">
        <f t="shared" si="7"/>
        <v>0</v>
      </c>
      <c r="W29" s="283">
        <f t="shared" si="8"/>
        <v>13500</v>
      </c>
      <c r="X29" s="283"/>
      <c r="Y29" s="282"/>
      <c r="Z29" s="282"/>
      <c r="AA29" s="281"/>
      <c r="AB29" s="281"/>
      <c r="AC29" s="281"/>
      <c r="AD29" s="281"/>
      <c r="AE29" s="281"/>
      <c r="AF29" s="285"/>
      <c r="AG29" s="281"/>
      <c r="AH29" s="281"/>
      <c r="AI29" s="281"/>
      <c r="AJ29" s="281"/>
      <c r="AK29" s="281"/>
      <c r="AL29" s="281"/>
      <c r="AM29" s="281"/>
    </row>
    <row r="30" spans="1:40" x14ac:dyDescent="0.2">
      <c r="A30" s="278">
        <v>1111</v>
      </c>
      <c r="B30" s="279">
        <v>3117</v>
      </c>
      <c r="C30" s="316"/>
      <c r="D30" s="286" t="s">
        <v>32</v>
      </c>
      <c r="E30" s="12"/>
      <c r="F30" s="281">
        <v>100</v>
      </c>
      <c r="G30" s="281">
        <v>2</v>
      </c>
      <c r="H30" s="281">
        <v>51</v>
      </c>
      <c r="I30" s="282">
        <f>H30/G30</f>
        <v>25.5</v>
      </c>
      <c r="J30" s="282">
        <f>ROUND(H30/Y30*AF30,2)</f>
        <v>3.85</v>
      </c>
      <c r="K30" s="282">
        <f>ROUND(H30/Z30*AF30,2)</f>
        <v>1.25</v>
      </c>
      <c r="L30" s="282">
        <f>J30+K30</f>
        <v>5.0999999999999996</v>
      </c>
      <c r="M30" s="281">
        <f>ROUND(12*(J30*(AA30+AB30)),0)</f>
        <v>1209793</v>
      </c>
      <c r="N30" s="281">
        <f>ROUND(12*(K30*(AC30+AD30)),0)</f>
        <v>198270</v>
      </c>
      <c r="O30" s="281"/>
      <c r="P30" s="281"/>
      <c r="Q30" s="281">
        <f t="shared" si="11"/>
        <v>1408063</v>
      </c>
      <c r="R30" s="281">
        <f t="shared" si="5"/>
        <v>0</v>
      </c>
      <c r="S30" s="281">
        <f t="shared" si="6"/>
        <v>1408063</v>
      </c>
      <c r="T30" s="281">
        <f t="shared" si="12"/>
        <v>478741</v>
      </c>
      <c r="U30" s="281">
        <f t="shared" si="13"/>
        <v>14081</v>
      </c>
      <c r="V30" s="281">
        <f t="shared" si="7"/>
        <v>69870</v>
      </c>
      <c r="W30" s="283">
        <f t="shared" si="8"/>
        <v>1970755</v>
      </c>
      <c r="X30" s="283"/>
      <c r="Y30" s="637">
        <f>'ZŠ př.č.2d'!$B$49</f>
        <v>13.25</v>
      </c>
      <c r="Z30" s="637">
        <f>'ZŠ př.č.2d'!$C$49</f>
        <v>40.65</v>
      </c>
      <c r="AA30" s="281">
        <f>'soust.uk.JMK př.č.2'!$M$24</f>
        <v>24436</v>
      </c>
      <c r="AB30" s="281">
        <f>'soust.uk.JMK př.č.2'!$N$24</f>
        <v>1750</v>
      </c>
      <c r="AC30" s="281">
        <f>'soust.uk.JMK př.č.2'!$O$24</f>
        <v>12798</v>
      </c>
      <c r="AD30" s="281">
        <f>'soust.uk.JMK př.č.2'!$P$24</f>
        <v>420</v>
      </c>
      <c r="AE30" s="281">
        <f>'soust.uk.JMK př.č.2'!$L$24</f>
        <v>1370</v>
      </c>
      <c r="AF30" s="285">
        <v>1</v>
      </c>
      <c r="AG30" s="281"/>
      <c r="AH30" s="281"/>
      <c r="AI30" s="281"/>
      <c r="AJ30" s="281">
        <f t="shared" ref="AJ30:AK32" si="16">M30/J30/12</f>
        <v>26185.995670995671</v>
      </c>
      <c r="AK30" s="281">
        <f t="shared" si="16"/>
        <v>13218</v>
      </c>
      <c r="AL30" s="281">
        <f t="shared" si="14"/>
        <v>23007.565359477125</v>
      </c>
      <c r="AM30" s="281">
        <f>W30/H30</f>
        <v>38642.254901960783</v>
      </c>
    </row>
    <row r="31" spans="1:40" x14ac:dyDescent="0.2">
      <c r="A31" s="278">
        <v>1111</v>
      </c>
      <c r="B31" s="279">
        <v>3117</v>
      </c>
      <c r="C31" s="316"/>
      <c r="D31" s="319" t="s">
        <v>652</v>
      </c>
      <c r="E31" s="12" t="s">
        <v>653</v>
      </c>
      <c r="F31" s="281"/>
      <c r="G31" s="281"/>
      <c r="H31" s="281">
        <v>2</v>
      </c>
      <c r="I31" s="282"/>
      <c r="J31" s="282">
        <f>ROUND(H31/Y31*AF31,2)</f>
        <v>0.04</v>
      </c>
      <c r="K31" s="282">
        <f>ROUND(H31/Z31*AF31,2)</f>
        <v>0.01</v>
      </c>
      <c r="L31" s="282">
        <f>J31+K31</f>
        <v>0.05</v>
      </c>
      <c r="M31" s="281">
        <f>ROUND(12*(J31*(AA31+AB31)),0)</f>
        <v>12569</v>
      </c>
      <c r="N31" s="281">
        <f>ROUND(12*(K31*(AC31+AD31)),0)</f>
        <v>1586</v>
      </c>
      <c r="O31" s="281"/>
      <c r="P31" s="281"/>
      <c r="Q31" s="281">
        <f>M31+N31</f>
        <v>14155</v>
      </c>
      <c r="R31" s="281">
        <f t="shared" si="5"/>
        <v>0</v>
      </c>
      <c r="S31" s="281">
        <f t="shared" si="6"/>
        <v>14155</v>
      </c>
      <c r="T31" s="281">
        <f t="shared" si="12"/>
        <v>4813</v>
      </c>
      <c r="U31" s="281">
        <f t="shared" si="13"/>
        <v>142</v>
      </c>
      <c r="V31" s="281">
        <f t="shared" si="7"/>
        <v>685</v>
      </c>
      <c r="W31" s="283">
        <f t="shared" si="8"/>
        <v>19795</v>
      </c>
      <c r="X31" s="283"/>
      <c r="Y31" s="637">
        <f>'ZŠ př.č.2d'!$B$49</f>
        <v>13.25</v>
      </c>
      <c r="Z31" s="637">
        <f>'ZŠ př.č.2d'!$C$49</f>
        <v>40.65</v>
      </c>
      <c r="AA31" s="281">
        <f>'soust.uk.JMK př.č.2'!$M$24</f>
        <v>24436</v>
      </c>
      <c r="AB31" s="281">
        <f>'soust.uk.JMK př.č.2'!$N$24</f>
        <v>1750</v>
      </c>
      <c r="AC31" s="281">
        <f>'soust.uk.JMK př.č.2'!$O$24</f>
        <v>12798</v>
      </c>
      <c r="AD31" s="281">
        <f>'soust.uk.JMK př.č.2'!$P$24</f>
        <v>420</v>
      </c>
      <c r="AE31" s="305">
        <f>'soust.uk.JMK př.č.2'!$L$24*AF31</f>
        <v>342.5</v>
      </c>
      <c r="AF31" s="287">
        <v>0.25</v>
      </c>
      <c r="AG31" s="281"/>
      <c r="AH31" s="281"/>
      <c r="AI31" s="281"/>
      <c r="AJ31" s="281">
        <f t="shared" si="16"/>
        <v>26185.416666666668</v>
      </c>
      <c r="AK31" s="281">
        <f t="shared" si="16"/>
        <v>13216.666666666666</v>
      </c>
      <c r="AL31" s="281">
        <f>Q31/L31/12</f>
        <v>23591.666666666668</v>
      </c>
      <c r="AM31" s="281">
        <f>W31/H31</f>
        <v>9897.5</v>
      </c>
      <c r="AN31" s="345"/>
    </row>
    <row r="32" spans="1:40" x14ac:dyDescent="0.2">
      <c r="A32" s="278">
        <v>1111</v>
      </c>
      <c r="B32" s="279">
        <v>3117</v>
      </c>
      <c r="C32" s="316"/>
      <c r="D32" s="319" t="s">
        <v>1041</v>
      </c>
      <c r="E32" s="12" t="s">
        <v>653</v>
      </c>
      <c r="F32" s="281"/>
      <c r="G32" s="281"/>
      <c r="H32" s="281">
        <v>5</v>
      </c>
      <c r="I32" s="282"/>
      <c r="J32" s="282">
        <f>ROUND(H32/Y32*AF32,2)</f>
        <v>0.09</v>
      </c>
      <c r="K32" s="282">
        <f>ROUND(H32/Z32*AF32,2)</f>
        <v>0.03</v>
      </c>
      <c r="L32" s="282">
        <f>J32+K32</f>
        <v>0.12</v>
      </c>
      <c r="M32" s="281">
        <f>ROUND(12*(J32*(AA32+AB32)),0)</f>
        <v>28281</v>
      </c>
      <c r="N32" s="281">
        <f>ROUND(12*(K32*(AC32+AD32)),0)</f>
        <v>4758</v>
      </c>
      <c r="O32" s="281"/>
      <c r="P32" s="281"/>
      <c r="Q32" s="281">
        <f>M32+N32</f>
        <v>33039</v>
      </c>
      <c r="R32" s="281">
        <f t="shared" si="5"/>
        <v>0</v>
      </c>
      <c r="S32" s="281">
        <f t="shared" si="6"/>
        <v>33039</v>
      </c>
      <c r="T32" s="281">
        <f t="shared" si="12"/>
        <v>11233</v>
      </c>
      <c r="U32" s="281">
        <f t="shared" si="13"/>
        <v>330</v>
      </c>
      <c r="V32" s="281">
        <f t="shared" si="7"/>
        <v>1713</v>
      </c>
      <c r="W32" s="283">
        <f t="shared" si="8"/>
        <v>46315</v>
      </c>
      <c r="X32" s="283"/>
      <c r="Y32" s="637">
        <f>'ZŠ př.č.2d'!$B$49</f>
        <v>13.25</v>
      </c>
      <c r="Z32" s="637">
        <f>'ZŠ př.č.2d'!$C$49</f>
        <v>40.65</v>
      </c>
      <c r="AA32" s="281">
        <f>'soust.uk.JMK př.č.2'!$M$24</f>
        <v>24436</v>
      </c>
      <c r="AB32" s="281">
        <f>'soust.uk.JMK př.č.2'!$N$24</f>
        <v>1750</v>
      </c>
      <c r="AC32" s="281">
        <f>'soust.uk.JMK př.č.2'!$O$24</f>
        <v>12798</v>
      </c>
      <c r="AD32" s="281">
        <f>'soust.uk.JMK př.č.2'!$P$24</f>
        <v>420</v>
      </c>
      <c r="AE32" s="305">
        <f>'soust.uk.JMK př.č.2'!$L$24*AF32</f>
        <v>342.5</v>
      </c>
      <c r="AF32" s="287">
        <v>0.25</v>
      </c>
      <c r="AG32" s="281"/>
      <c r="AH32" s="281"/>
      <c r="AI32" s="281"/>
      <c r="AJ32" s="281">
        <f t="shared" si="16"/>
        <v>26186.111111111113</v>
      </c>
      <c r="AK32" s="281">
        <f t="shared" si="16"/>
        <v>13216.666666666666</v>
      </c>
      <c r="AL32" s="281">
        <f>Q32/L32/12</f>
        <v>22943.75</v>
      </c>
      <c r="AM32" s="281">
        <f>W32/H32</f>
        <v>9263</v>
      </c>
      <c r="AN32" s="345"/>
    </row>
    <row r="33" spans="1:40" x14ac:dyDescent="0.2">
      <c r="A33" s="278">
        <v>1111</v>
      </c>
      <c r="B33" s="279">
        <v>3117</v>
      </c>
      <c r="C33" s="316"/>
      <c r="D33" s="318" t="s">
        <v>683</v>
      </c>
      <c r="E33" s="12"/>
      <c r="F33" s="281"/>
      <c r="G33" s="281"/>
      <c r="H33" s="281"/>
      <c r="I33" s="282"/>
      <c r="J33" s="282"/>
      <c r="K33" s="282"/>
      <c r="L33" s="282"/>
      <c r="M33" s="638">
        <v>10000</v>
      </c>
      <c r="N33" s="281"/>
      <c r="O33" s="281"/>
      <c r="P33" s="281"/>
      <c r="Q33" s="281">
        <f t="shared" si="11"/>
        <v>10000</v>
      </c>
      <c r="R33" s="281">
        <f t="shared" si="5"/>
        <v>0</v>
      </c>
      <c r="S33" s="281">
        <f t="shared" si="6"/>
        <v>10000</v>
      </c>
      <c r="T33" s="281">
        <f t="shared" si="12"/>
        <v>3400</v>
      </c>
      <c r="U33" s="281">
        <f t="shared" si="13"/>
        <v>100</v>
      </c>
      <c r="V33" s="281">
        <f t="shared" si="7"/>
        <v>0</v>
      </c>
      <c r="W33" s="283">
        <f t="shared" si="8"/>
        <v>13500</v>
      </c>
      <c r="X33" s="283"/>
      <c r="Y33" s="282"/>
      <c r="Z33" s="282"/>
      <c r="AA33" s="281"/>
      <c r="AB33" s="281"/>
      <c r="AC33" s="281"/>
      <c r="AD33" s="281"/>
      <c r="AE33" s="281"/>
      <c r="AF33" s="285"/>
      <c r="AG33" s="281"/>
      <c r="AH33" s="281"/>
      <c r="AI33" s="281"/>
      <c r="AJ33" s="281"/>
      <c r="AK33" s="281"/>
      <c r="AL33" s="281"/>
      <c r="AM33" s="281"/>
    </row>
    <row r="34" spans="1:40" x14ac:dyDescent="0.2">
      <c r="A34" s="278">
        <v>1111</v>
      </c>
      <c r="B34" s="279">
        <v>3113</v>
      </c>
      <c r="C34" s="316"/>
      <c r="D34" s="286" t="s">
        <v>37</v>
      </c>
      <c r="E34" s="12"/>
      <c r="F34" s="281">
        <v>1000</v>
      </c>
      <c r="G34" s="281">
        <v>10</v>
      </c>
      <c r="H34" s="281">
        <v>155</v>
      </c>
      <c r="I34" s="282">
        <f t="shared" ref="I34:I47" si="17">H34/G34</f>
        <v>15.5</v>
      </c>
      <c r="J34" s="282">
        <f t="shared" ref="J34:J61" si="18">ROUND(H34/Y34*AF34,2)</f>
        <v>8.9</v>
      </c>
      <c r="K34" s="282">
        <f>ROUND(H34/Z34*AF34,2)</f>
        <v>2.66</v>
      </c>
      <c r="L34" s="282">
        <f t="shared" si="2"/>
        <v>11.56</v>
      </c>
      <c r="M34" s="281">
        <f t="shared" ref="M34:M61" si="19">ROUND(12*(J34*(AA34+AB34)),0)</f>
        <v>2796665</v>
      </c>
      <c r="N34" s="281">
        <f t="shared" ref="N34:N61" si="20">ROUND(12*(K34*(AC34+AD34)),0)</f>
        <v>421919</v>
      </c>
      <c r="O34" s="281"/>
      <c r="P34" s="281"/>
      <c r="Q34" s="281">
        <f t="shared" si="11"/>
        <v>3218584</v>
      </c>
      <c r="R34" s="281">
        <f t="shared" si="5"/>
        <v>0</v>
      </c>
      <c r="S34" s="281">
        <f t="shared" si="6"/>
        <v>3218584</v>
      </c>
      <c r="T34" s="281">
        <f t="shared" si="12"/>
        <v>1094319</v>
      </c>
      <c r="U34" s="281">
        <f t="shared" si="13"/>
        <v>32186</v>
      </c>
      <c r="V34" s="281">
        <f t="shared" si="7"/>
        <v>149265</v>
      </c>
      <c r="W34" s="283">
        <f t="shared" si="8"/>
        <v>4494354</v>
      </c>
      <c r="X34" s="283"/>
      <c r="Y34" s="637">
        <f>'ZŠ 1.st.Np př.č.2e'!$B$111</f>
        <v>17.420000000000002</v>
      </c>
      <c r="Z34" s="637">
        <f>'ZŠ No př.č.2g'!$B$227</f>
        <v>58.25</v>
      </c>
      <c r="AA34" s="281">
        <f>'soust.uk.JMK př.č.2'!$M$29</f>
        <v>24436</v>
      </c>
      <c r="AB34" s="281">
        <f>'soust.uk.JMK př.č.2'!$N$29</f>
        <v>1750</v>
      </c>
      <c r="AC34" s="281">
        <f>'soust.uk.JMK př.č.2'!$O$44</f>
        <v>12798</v>
      </c>
      <c r="AD34" s="281">
        <f>'soust.uk.JMK př.č.2'!$P$44</f>
        <v>420</v>
      </c>
      <c r="AE34" s="281">
        <f>'soust.uk.JMK př.č.2'!$L$29</f>
        <v>963</v>
      </c>
      <c r="AF34" s="285">
        <v>1</v>
      </c>
      <c r="AG34" s="281"/>
      <c r="AH34" s="281"/>
      <c r="AI34" s="281"/>
      <c r="AJ34" s="281">
        <f t="shared" ref="AJ34:AK49" si="21">M34/J34/12</f>
        <v>26186.001872659177</v>
      </c>
      <c r="AK34" s="281">
        <f t="shared" si="21"/>
        <v>13218.013784461153</v>
      </c>
      <c r="AL34" s="281">
        <f t="shared" si="14"/>
        <v>23202.018454440597</v>
      </c>
      <c r="AM34" s="281">
        <f t="shared" ref="AM34:AM61" si="22">W34/H34</f>
        <v>28995.832258064514</v>
      </c>
      <c r="AN34" s="345"/>
    </row>
    <row r="35" spans="1:40" x14ac:dyDescent="0.2">
      <c r="A35" s="278">
        <v>1111</v>
      </c>
      <c r="B35" s="279">
        <v>3113</v>
      </c>
      <c r="C35" s="316"/>
      <c r="D35" s="319" t="s">
        <v>652</v>
      </c>
      <c r="E35" s="12" t="s">
        <v>653</v>
      </c>
      <c r="F35" s="281"/>
      <c r="G35" s="281"/>
      <c r="H35" s="281">
        <v>2</v>
      </c>
      <c r="I35" s="282"/>
      <c r="J35" s="282">
        <f t="shared" si="18"/>
        <v>0.03</v>
      </c>
      <c r="K35" s="282">
        <f>ROUND(H35/Z35*AF35,2)</f>
        <v>0.01</v>
      </c>
      <c r="L35" s="282">
        <f>J35+K35</f>
        <v>0.04</v>
      </c>
      <c r="M35" s="281">
        <f t="shared" si="19"/>
        <v>9427</v>
      </c>
      <c r="N35" s="281">
        <f t="shared" si="20"/>
        <v>1586</v>
      </c>
      <c r="O35" s="281"/>
      <c r="P35" s="281"/>
      <c r="Q35" s="281">
        <f>M35+N35</f>
        <v>11013</v>
      </c>
      <c r="R35" s="281">
        <f>O35+P35</f>
        <v>0</v>
      </c>
      <c r="S35" s="281">
        <f>Q35+R35</f>
        <v>11013</v>
      </c>
      <c r="T35" s="281">
        <f>ROUND(S35*34%,0)</f>
        <v>3744</v>
      </c>
      <c r="U35" s="281">
        <f>ROUND(Q35*1%,0)</f>
        <v>110</v>
      </c>
      <c r="V35" s="281">
        <f t="shared" si="7"/>
        <v>482</v>
      </c>
      <c r="W35" s="283">
        <f>SUM(S35:V35)</f>
        <v>15349</v>
      </c>
      <c r="X35" s="283"/>
      <c r="Y35" s="637">
        <f>'ZŠ 1.st.Np př.č.2e'!$B$111</f>
        <v>17.420000000000002</v>
      </c>
      <c r="Z35" s="637">
        <f>'ZŠ No př.č.2g'!$B$227</f>
        <v>58.25</v>
      </c>
      <c r="AA35" s="281">
        <f>'soust.uk.JMK př.č.2'!$M$29</f>
        <v>24436</v>
      </c>
      <c r="AB35" s="281">
        <f>'soust.uk.JMK př.č.2'!$N$29</f>
        <v>1750</v>
      </c>
      <c r="AC35" s="281">
        <f>'soust.uk.JMK př.č.2'!$O$44</f>
        <v>12798</v>
      </c>
      <c r="AD35" s="281">
        <f>'soust.uk.JMK př.č.2'!$P$44</f>
        <v>420</v>
      </c>
      <c r="AE35" s="305">
        <f>'soust.uk.JMK př.č.2'!$L$29*AF35</f>
        <v>240.75</v>
      </c>
      <c r="AF35" s="287">
        <v>0.25</v>
      </c>
      <c r="AG35" s="281"/>
      <c r="AH35" s="281"/>
      <c r="AI35" s="281"/>
      <c r="AJ35" s="281">
        <f>M35/J35/12</f>
        <v>26186.111111111113</v>
      </c>
      <c r="AK35" s="281">
        <f>N35/K35/12</f>
        <v>13216.666666666666</v>
      </c>
      <c r="AL35" s="281">
        <f>Q35/L35/12</f>
        <v>22943.75</v>
      </c>
      <c r="AM35" s="281">
        <f t="shared" si="22"/>
        <v>7674.5</v>
      </c>
      <c r="AN35" s="345"/>
    </row>
    <row r="36" spans="1:40" x14ac:dyDescent="0.2">
      <c r="A36" s="278">
        <v>1111</v>
      </c>
      <c r="B36" s="279">
        <v>3113</v>
      </c>
      <c r="C36" s="316"/>
      <c r="D36" s="286" t="s">
        <v>46</v>
      </c>
      <c r="E36" s="12"/>
      <c r="F36" s="281"/>
      <c r="G36" s="281">
        <v>8</v>
      </c>
      <c r="H36" s="281">
        <v>220</v>
      </c>
      <c r="I36" s="282">
        <f t="shared" si="17"/>
        <v>27.5</v>
      </c>
      <c r="J36" s="282">
        <f t="shared" si="18"/>
        <v>16.38</v>
      </c>
      <c r="K36" s="282">
        <f>ROUND(H36/Z36*AF36,2)</f>
        <v>3.78</v>
      </c>
      <c r="L36" s="282">
        <f t="shared" si="2"/>
        <v>20.16</v>
      </c>
      <c r="M36" s="281">
        <f t="shared" si="19"/>
        <v>5147120</v>
      </c>
      <c r="N36" s="281">
        <f t="shared" si="20"/>
        <v>599568</v>
      </c>
      <c r="O36" s="281"/>
      <c r="P36" s="281"/>
      <c r="Q36" s="281">
        <f t="shared" si="11"/>
        <v>5746688</v>
      </c>
      <c r="R36" s="281">
        <f t="shared" si="5"/>
        <v>0</v>
      </c>
      <c r="S36" s="281">
        <f t="shared" si="6"/>
        <v>5746688</v>
      </c>
      <c r="T36" s="281">
        <f t="shared" si="12"/>
        <v>1953874</v>
      </c>
      <c r="U36" s="281">
        <f t="shared" si="13"/>
        <v>57467</v>
      </c>
      <c r="V36" s="281">
        <f t="shared" si="7"/>
        <v>211860</v>
      </c>
      <c r="W36" s="283">
        <f t="shared" si="8"/>
        <v>7969889</v>
      </c>
      <c r="X36" s="283"/>
      <c r="Y36" s="637">
        <f>'ZŠ 2.st.Np př.č.2f'!$B$170</f>
        <v>13.43</v>
      </c>
      <c r="Z36" s="637">
        <f>'ZŠ No př.č.2g'!$B$227</f>
        <v>58.25</v>
      </c>
      <c r="AA36" s="281">
        <f>'soust.uk.JMK př.č.2'!$M$36</f>
        <v>24436</v>
      </c>
      <c r="AB36" s="281">
        <f>'soust.uk.JMK př.č.2'!$N$36</f>
        <v>1750</v>
      </c>
      <c r="AC36" s="281">
        <f>'soust.uk.JMK př.č.2'!$O$44</f>
        <v>12798</v>
      </c>
      <c r="AD36" s="281">
        <f>'soust.uk.JMK př.č.2'!$P$44</f>
        <v>420</v>
      </c>
      <c r="AE36" s="281">
        <f>'soust.uk.JMK př.č.2'!$L$36</f>
        <v>963</v>
      </c>
      <c r="AF36" s="285">
        <v>1</v>
      </c>
      <c r="AG36" s="281"/>
      <c r="AH36" s="281"/>
      <c r="AI36" s="281"/>
      <c r="AJ36" s="281">
        <f t="shared" si="21"/>
        <v>26185.999185999186</v>
      </c>
      <c r="AK36" s="281">
        <f t="shared" si="21"/>
        <v>13217.989417989418</v>
      </c>
      <c r="AL36" s="281">
        <f t="shared" si="14"/>
        <v>23754.497354497351</v>
      </c>
      <c r="AM36" s="281">
        <f t="shared" si="22"/>
        <v>36226.768181818181</v>
      </c>
      <c r="AN36" s="345"/>
    </row>
    <row r="37" spans="1:40" x14ac:dyDescent="0.2">
      <c r="A37" s="278">
        <v>1111</v>
      </c>
      <c r="B37" s="279">
        <v>3113</v>
      </c>
      <c r="C37" s="316"/>
      <c r="D37" s="319" t="s">
        <v>1041</v>
      </c>
      <c r="E37" s="12" t="s">
        <v>653</v>
      </c>
      <c r="F37" s="281"/>
      <c r="G37" s="281"/>
      <c r="H37" s="281">
        <v>5</v>
      </c>
      <c r="I37" s="282"/>
      <c r="J37" s="282">
        <f t="shared" si="18"/>
        <v>0.09</v>
      </c>
      <c r="K37" s="282">
        <f>ROUND(H37/Z37*AF37,2)</f>
        <v>0.02</v>
      </c>
      <c r="L37" s="282">
        <f>J37+K37</f>
        <v>0.11</v>
      </c>
      <c r="M37" s="281">
        <f t="shared" si="19"/>
        <v>28281</v>
      </c>
      <c r="N37" s="281">
        <f t="shared" si="20"/>
        <v>3172</v>
      </c>
      <c r="O37" s="281"/>
      <c r="P37" s="281"/>
      <c r="Q37" s="281">
        <f>M37+N37</f>
        <v>31453</v>
      </c>
      <c r="R37" s="281">
        <f t="shared" si="5"/>
        <v>0</v>
      </c>
      <c r="S37" s="281">
        <f t="shared" si="6"/>
        <v>31453</v>
      </c>
      <c r="T37" s="281">
        <f t="shared" si="12"/>
        <v>10694</v>
      </c>
      <c r="U37" s="281">
        <f t="shared" si="13"/>
        <v>315</v>
      </c>
      <c r="V37" s="281">
        <f t="shared" si="7"/>
        <v>1204</v>
      </c>
      <c r="W37" s="283">
        <f t="shared" si="8"/>
        <v>43666</v>
      </c>
      <c r="X37" s="283"/>
      <c r="Y37" s="637">
        <f>'ZŠ 2.st.Np př.č.2f'!$B$170</f>
        <v>13.43</v>
      </c>
      <c r="Z37" s="637">
        <f>'ZŠ No př.č.2g'!$B$227</f>
        <v>58.25</v>
      </c>
      <c r="AA37" s="281">
        <f>'soust.uk.JMK př.č.2'!$M$36</f>
        <v>24436</v>
      </c>
      <c r="AB37" s="281">
        <f>'soust.uk.JMK př.č.2'!$N$36</f>
        <v>1750</v>
      </c>
      <c r="AC37" s="281">
        <f>'soust.uk.JMK př.č.2'!$O$44</f>
        <v>12798</v>
      </c>
      <c r="AD37" s="281">
        <f>'soust.uk.JMK př.č.2'!$P$44</f>
        <v>420</v>
      </c>
      <c r="AE37" s="305">
        <f>'soust.uk.JMK př.č.2'!$L$36*AF37</f>
        <v>240.75</v>
      </c>
      <c r="AF37" s="287">
        <v>0.25</v>
      </c>
      <c r="AG37" s="281"/>
      <c r="AH37" s="281"/>
      <c r="AI37" s="281"/>
      <c r="AJ37" s="281">
        <f t="shared" si="21"/>
        <v>26186.111111111113</v>
      </c>
      <c r="AK37" s="281">
        <f t="shared" si="21"/>
        <v>13216.666666666666</v>
      </c>
      <c r="AL37" s="281">
        <f>Q37/L37/12</f>
        <v>23828.030303030304</v>
      </c>
      <c r="AM37" s="281">
        <f t="shared" si="22"/>
        <v>8733.2000000000007</v>
      </c>
      <c r="AN37" s="345"/>
    </row>
    <row r="38" spans="1:40" x14ac:dyDescent="0.2">
      <c r="A38" s="278">
        <v>1111</v>
      </c>
      <c r="B38" s="279">
        <v>3113</v>
      </c>
      <c r="C38" s="316"/>
      <c r="D38" s="320" t="s">
        <v>61</v>
      </c>
      <c r="E38" s="12"/>
      <c r="F38" s="281"/>
      <c r="G38" s="281">
        <v>2</v>
      </c>
      <c r="H38" s="281">
        <v>34</v>
      </c>
      <c r="I38" s="282">
        <f t="shared" si="17"/>
        <v>17</v>
      </c>
      <c r="J38" s="282">
        <f t="shared" si="18"/>
        <v>1.86</v>
      </c>
      <c r="K38" s="282"/>
      <c r="L38" s="282">
        <f t="shared" si="2"/>
        <v>1.86</v>
      </c>
      <c r="M38" s="281">
        <f t="shared" si="19"/>
        <v>582329</v>
      </c>
      <c r="N38" s="281">
        <f t="shared" si="20"/>
        <v>0</v>
      </c>
      <c r="O38" s="281"/>
      <c r="P38" s="281"/>
      <c r="Q38" s="281">
        <f t="shared" si="11"/>
        <v>582329</v>
      </c>
      <c r="R38" s="281">
        <f t="shared" si="5"/>
        <v>0</v>
      </c>
      <c r="S38" s="281">
        <f t="shared" si="6"/>
        <v>582329</v>
      </c>
      <c r="T38" s="281">
        <f t="shared" si="12"/>
        <v>197992</v>
      </c>
      <c r="U38" s="281">
        <f t="shared" si="13"/>
        <v>5823</v>
      </c>
      <c r="V38" s="281">
        <f t="shared" si="7"/>
        <v>9112</v>
      </c>
      <c r="W38" s="283">
        <f t="shared" si="8"/>
        <v>795256</v>
      </c>
      <c r="X38" s="283"/>
      <c r="Y38" s="282">
        <f>'soust.uk.JMK př.č.2'!$G$49</f>
        <v>18.248999999999999</v>
      </c>
      <c r="Z38" s="282"/>
      <c r="AA38" s="281">
        <f>'soust.uk.JMK př.č.2'!$M$49</f>
        <v>24290</v>
      </c>
      <c r="AB38" s="281">
        <f>'soust.uk.JMK př.č.2'!$N$49</f>
        <v>1800</v>
      </c>
      <c r="AC38" s="281"/>
      <c r="AD38" s="281"/>
      <c r="AE38" s="281">
        <f>'soust.uk.JMK př.č.2'!$L$49</f>
        <v>268</v>
      </c>
      <c r="AF38" s="285">
        <v>1</v>
      </c>
      <c r="AG38" s="281"/>
      <c r="AH38" s="281"/>
      <c r="AI38" s="281"/>
      <c r="AJ38" s="281">
        <f t="shared" si="21"/>
        <v>26090.008960573472</v>
      </c>
      <c r="AK38" s="281"/>
      <c r="AL38" s="281">
        <f t="shared" si="14"/>
        <v>26090.008960573472</v>
      </c>
      <c r="AM38" s="281">
        <f t="shared" si="22"/>
        <v>23389.882352941175</v>
      </c>
    </row>
    <row r="39" spans="1:40" x14ac:dyDescent="0.2">
      <c r="A39" s="278">
        <v>1111</v>
      </c>
      <c r="B39" s="279">
        <v>3113</v>
      </c>
      <c r="C39" s="316"/>
      <c r="D39" s="320" t="s">
        <v>68</v>
      </c>
      <c r="E39" s="12"/>
      <c r="F39" s="281"/>
      <c r="G39" s="281">
        <v>1</v>
      </c>
      <c r="H39" s="281">
        <v>20</v>
      </c>
      <c r="I39" s="282">
        <f t="shared" si="17"/>
        <v>20</v>
      </c>
      <c r="J39" s="282">
        <f t="shared" si="18"/>
        <v>2</v>
      </c>
      <c r="K39" s="282">
        <f t="shared" ref="K39:K53" si="23">ROUND(H39/Z39*AF39,2)</f>
        <v>0.61</v>
      </c>
      <c r="L39" s="282">
        <f t="shared" si="2"/>
        <v>2.61</v>
      </c>
      <c r="M39" s="281">
        <f t="shared" si="19"/>
        <v>628464</v>
      </c>
      <c r="N39" s="281">
        <f t="shared" si="20"/>
        <v>96756</v>
      </c>
      <c r="O39" s="281"/>
      <c r="P39" s="281"/>
      <c r="Q39" s="281">
        <f t="shared" si="11"/>
        <v>725220</v>
      </c>
      <c r="R39" s="281">
        <f t="shared" si="5"/>
        <v>0</v>
      </c>
      <c r="S39" s="281">
        <f t="shared" si="6"/>
        <v>725220</v>
      </c>
      <c r="T39" s="281">
        <f t="shared" si="12"/>
        <v>246575</v>
      </c>
      <c r="U39" s="281">
        <f t="shared" si="13"/>
        <v>7252</v>
      </c>
      <c r="V39" s="281">
        <f t="shared" si="7"/>
        <v>18280</v>
      </c>
      <c r="W39" s="283">
        <f t="shared" si="8"/>
        <v>997327</v>
      </c>
      <c r="X39" s="283"/>
      <c r="Y39" s="282">
        <f>'soust.uk.JMK př.č.2'!$G$53</f>
        <v>9.9959999999999987</v>
      </c>
      <c r="Z39" s="282">
        <f>'soust.uk.JMK př.č.2'!$K$53</f>
        <v>33</v>
      </c>
      <c r="AA39" s="281">
        <f>'soust.uk.JMK př.č.2'!$M$53</f>
        <v>24436</v>
      </c>
      <c r="AB39" s="281">
        <f>'soust.uk.JMK př.č.2'!$N$53</f>
        <v>1750</v>
      </c>
      <c r="AC39" s="281">
        <f>'soust.uk.JMK př.č.2'!$O$53</f>
        <v>12798</v>
      </c>
      <c r="AD39" s="281">
        <f>'soust.uk.JMK př.č.2'!$P$53</f>
        <v>420</v>
      </c>
      <c r="AE39" s="281">
        <f>'soust.uk.JMK př.č.2'!$L$53</f>
        <v>914</v>
      </c>
      <c r="AF39" s="285">
        <v>1</v>
      </c>
      <c r="AG39" s="281"/>
      <c r="AH39" s="281"/>
      <c r="AI39" s="281"/>
      <c r="AJ39" s="281">
        <f t="shared" si="21"/>
        <v>26186</v>
      </c>
      <c r="AK39" s="281">
        <f t="shared" si="21"/>
        <v>13218.032786885247</v>
      </c>
      <c r="AL39" s="281">
        <f t="shared" si="14"/>
        <v>23155.172413793105</v>
      </c>
      <c r="AM39" s="281">
        <f t="shared" si="22"/>
        <v>49866.35</v>
      </c>
    </row>
    <row r="40" spans="1:40" x14ac:dyDescent="0.2">
      <c r="A40" s="278">
        <v>1111</v>
      </c>
      <c r="B40" s="279">
        <v>3113</v>
      </c>
      <c r="C40" s="316"/>
      <c r="D40" s="317" t="s">
        <v>599</v>
      </c>
      <c r="E40" s="286" t="s">
        <v>697</v>
      </c>
      <c r="F40" s="281"/>
      <c r="G40" s="281">
        <v>1</v>
      </c>
      <c r="H40" s="281">
        <v>12</v>
      </c>
      <c r="I40" s="282">
        <f t="shared" si="17"/>
        <v>12</v>
      </c>
      <c r="J40" s="282">
        <f t="shared" si="18"/>
        <v>0.96</v>
      </c>
      <c r="K40" s="282">
        <f t="shared" si="23"/>
        <v>0.25</v>
      </c>
      <c r="L40" s="282">
        <f t="shared" si="2"/>
        <v>1.21</v>
      </c>
      <c r="M40" s="281">
        <f t="shared" si="19"/>
        <v>300557</v>
      </c>
      <c r="N40" s="281">
        <f t="shared" si="20"/>
        <v>44601</v>
      </c>
      <c r="O40" s="281"/>
      <c r="P40" s="281"/>
      <c r="Q40" s="281">
        <f t="shared" si="11"/>
        <v>345158</v>
      </c>
      <c r="R40" s="281">
        <f t="shared" si="5"/>
        <v>0</v>
      </c>
      <c r="S40" s="281">
        <f t="shared" si="6"/>
        <v>345158</v>
      </c>
      <c r="T40" s="281">
        <f t="shared" si="12"/>
        <v>117354</v>
      </c>
      <c r="U40" s="281">
        <f t="shared" si="13"/>
        <v>3452</v>
      </c>
      <c r="V40" s="281">
        <f t="shared" si="7"/>
        <v>11556</v>
      </c>
      <c r="W40" s="283">
        <f t="shared" si="8"/>
        <v>477520</v>
      </c>
      <c r="X40" s="283"/>
      <c r="Y40" s="282">
        <f>'soust.uk.JMK př.č.2'!$G$526</f>
        <v>12.44</v>
      </c>
      <c r="Z40" s="282">
        <f>'soust.uk.JMK př.č.2'!$K$526</f>
        <v>47.22</v>
      </c>
      <c r="AA40" s="281">
        <f>'soust.uk.JMK př.č.2'!$M$526</f>
        <v>24290</v>
      </c>
      <c r="AB40" s="281">
        <f>'soust.uk.JMK př.č.2'!$N$526</f>
        <v>1800</v>
      </c>
      <c r="AC40" s="281">
        <f>'soust.uk.JMK př.č.2'!$O$526</f>
        <v>14077</v>
      </c>
      <c r="AD40" s="281">
        <f>'soust.uk.JMK př.č.2'!$P$526</f>
        <v>790</v>
      </c>
      <c r="AE40" s="281">
        <f>'soust.uk.JMK př.č.2'!$L$526</f>
        <v>963</v>
      </c>
      <c r="AF40" s="285">
        <v>1</v>
      </c>
      <c r="AG40" s="281"/>
      <c r="AH40" s="281"/>
      <c r="AI40" s="281"/>
      <c r="AJ40" s="281">
        <f t="shared" si="21"/>
        <v>26090.017361111113</v>
      </c>
      <c r="AK40" s="281">
        <f t="shared" si="21"/>
        <v>14867</v>
      </c>
      <c r="AL40" s="281">
        <f t="shared" si="14"/>
        <v>23771.212121212124</v>
      </c>
      <c r="AM40" s="281">
        <f t="shared" si="22"/>
        <v>39793.333333333336</v>
      </c>
    </row>
    <row r="41" spans="1:40" x14ac:dyDescent="0.2">
      <c r="A41" s="278">
        <v>1111</v>
      </c>
      <c r="B41" s="279">
        <v>3113</v>
      </c>
      <c r="C41" s="316"/>
      <c r="D41" s="317" t="s">
        <v>601</v>
      </c>
      <c r="E41" s="286" t="s">
        <v>697</v>
      </c>
      <c r="F41" s="281"/>
      <c r="G41" s="281">
        <v>1</v>
      </c>
      <c r="H41" s="281">
        <v>12</v>
      </c>
      <c r="I41" s="282">
        <f t="shared" si="17"/>
        <v>12</v>
      </c>
      <c r="J41" s="282">
        <f t="shared" si="18"/>
        <v>2.68</v>
      </c>
      <c r="K41" s="282">
        <f t="shared" si="23"/>
        <v>0.38</v>
      </c>
      <c r="L41" s="282">
        <f t="shared" si="2"/>
        <v>3.06</v>
      </c>
      <c r="M41" s="281">
        <f t="shared" si="19"/>
        <v>839054</v>
      </c>
      <c r="N41" s="281">
        <f t="shared" si="20"/>
        <v>67794</v>
      </c>
      <c r="O41" s="281"/>
      <c r="P41" s="281"/>
      <c r="Q41" s="281">
        <f t="shared" si="11"/>
        <v>906848</v>
      </c>
      <c r="R41" s="281">
        <f t="shared" si="5"/>
        <v>0</v>
      </c>
      <c r="S41" s="281">
        <f t="shared" si="6"/>
        <v>906848</v>
      </c>
      <c r="T41" s="281">
        <f t="shared" si="12"/>
        <v>308328</v>
      </c>
      <c r="U41" s="281">
        <f t="shared" si="13"/>
        <v>9068</v>
      </c>
      <c r="V41" s="281">
        <f t="shared" si="7"/>
        <v>23088</v>
      </c>
      <c r="W41" s="283">
        <f t="shared" si="8"/>
        <v>1247332</v>
      </c>
      <c r="X41" s="283"/>
      <c r="Y41" s="282">
        <f>'soust.uk.JMK př.č.2'!$G$527</f>
        <v>4.4800000000000004</v>
      </c>
      <c r="Z41" s="282">
        <f>'soust.uk.JMK př.č.2'!$K$527</f>
        <v>31.48</v>
      </c>
      <c r="AA41" s="281">
        <f>'soust.uk.JMK př.č.2'!$M$527</f>
        <v>24290</v>
      </c>
      <c r="AB41" s="281">
        <f>'soust.uk.JMK př.č.2'!$N$527</f>
        <v>1800</v>
      </c>
      <c r="AC41" s="281">
        <f>'soust.uk.JMK př.č.2'!$O$527</f>
        <v>14077</v>
      </c>
      <c r="AD41" s="281">
        <f>'soust.uk.JMK př.č.2'!$P$527</f>
        <v>790</v>
      </c>
      <c r="AE41" s="281">
        <f>'soust.uk.JMK př.č.2'!$L$527</f>
        <v>1924</v>
      </c>
      <c r="AF41" s="285">
        <v>1</v>
      </c>
      <c r="AG41" s="281"/>
      <c r="AH41" s="281"/>
      <c r="AI41" s="281"/>
      <c r="AJ41" s="281">
        <f t="shared" si="21"/>
        <v>26089.987562189053</v>
      </c>
      <c r="AK41" s="281">
        <f t="shared" si="21"/>
        <v>14867.105263157895</v>
      </c>
      <c r="AL41" s="281">
        <f t="shared" si="14"/>
        <v>24696.296296296296</v>
      </c>
      <c r="AM41" s="281">
        <f t="shared" si="22"/>
        <v>103944.33333333333</v>
      </c>
    </row>
    <row r="42" spans="1:40" x14ac:dyDescent="0.2">
      <c r="A42" s="278">
        <v>1111</v>
      </c>
      <c r="B42" s="279">
        <v>3113</v>
      </c>
      <c r="C42" s="316"/>
      <c r="D42" s="317" t="s">
        <v>608</v>
      </c>
      <c r="E42" s="286" t="s">
        <v>697</v>
      </c>
      <c r="F42" s="281"/>
      <c r="G42" s="281">
        <v>1</v>
      </c>
      <c r="H42" s="281">
        <v>12</v>
      </c>
      <c r="I42" s="282">
        <f t="shared" si="17"/>
        <v>12</v>
      </c>
      <c r="J42" s="282">
        <f t="shared" si="18"/>
        <v>0.96</v>
      </c>
      <c r="K42" s="282">
        <f t="shared" si="23"/>
        <v>0.25</v>
      </c>
      <c r="L42" s="282">
        <f t="shared" si="2"/>
        <v>1.21</v>
      </c>
      <c r="M42" s="281">
        <f t="shared" si="19"/>
        <v>300557</v>
      </c>
      <c r="N42" s="281">
        <f t="shared" si="20"/>
        <v>44601</v>
      </c>
      <c r="O42" s="281"/>
      <c r="P42" s="281"/>
      <c r="Q42" s="281">
        <f t="shared" si="11"/>
        <v>345158</v>
      </c>
      <c r="R42" s="281">
        <f t="shared" si="5"/>
        <v>0</v>
      </c>
      <c r="S42" s="281">
        <f t="shared" si="6"/>
        <v>345158</v>
      </c>
      <c r="T42" s="281">
        <f t="shared" si="12"/>
        <v>117354</v>
      </c>
      <c r="U42" s="281">
        <f t="shared" si="13"/>
        <v>3452</v>
      </c>
      <c r="V42" s="281">
        <f t="shared" si="7"/>
        <v>11556</v>
      </c>
      <c r="W42" s="283">
        <f t="shared" si="8"/>
        <v>477520</v>
      </c>
      <c r="X42" s="283"/>
      <c r="Y42" s="282">
        <f>'soust.uk.JMK př.č.2'!$G$533</f>
        <v>12.44</v>
      </c>
      <c r="Z42" s="282">
        <f>'soust.uk.JMK př.č.2'!$K$533</f>
        <v>47.22</v>
      </c>
      <c r="AA42" s="281">
        <f>'soust.uk.JMK př.č.2'!$M$533</f>
        <v>24290</v>
      </c>
      <c r="AB42" s="281">
        <f>'soust.uk.JMK př.č.2'!$N$533</f>
        <v>1800</v>
      </c>
      <c r="AC42" s="281">
        <f>'soust.uk.JMK př.č.2'!$O$533</f>
        <v>14077</v>
      </c>
      <c r="AD42" s="281">
        <f>'soust.uk.JMK př.č.2'!$P$533</f>
        <v>790</v>
      </c>
      <c r="AE42" s="281">
        <f>'soust.uk.JMK př.č.2'!$L$533</f>
        <v>963</v>
      </c>
      <c r="AF42" s="285">
        <v>1</v>
      </c>
      <c r="AG42" s="281"/>
      <c r="AH42" s="281"/>
      <c r="AI42" s="281"/>
      <c r="AJ42" s="281">
        <f t="shared" si="21"/>
        <v>26090.017361111113</v>
      </c>
      <c r="AK42" s="281">
        <f t="shared" si="21"/>
        <v>14867</v>
      </c>
      <c r="AL42" s="281">
        <f t="shared" si="14"/>
        <v>23771.212121212124</v>
      </c>
      <c r="AM42" s="281">
        <f t="shared" si="22"/>
        <v>39793.333333333336</v>
      </c>
    </row>
    <row r="43" spans="1:40" x14ac:dyDescent="0.2">
      <c r="A43" s="278">
        <v>1111</v>
      </c>
      <c r="B43" s="279">
        <v>3113</v>
      </c>
      <c r="C43" s="316"/>
      <c r="D43" s="317" t="s">
        <v>609</v>
      </c>
      <c r="E43" s="286" t="s">
        <v>697</v>
      </c>
      <c r="F43" s="281"/>
      <c r="G43" s="281">
        <v>1</v>
      </c>
      <c r="H43" s="281">
        <v>12</v>
      </c>
      <c r="I43" s="282">
        <f>H43/G43</f>
        <v>12</v>
      </c>
      <c r="J43" s="282">
        <f t="shared" si="18"/>
        <v>1.93</v>
      </c>
      <c r="K43" s="282">
        <f t="shared" si="23"/>
        <v>0.38</v>
      </c>
      <c r="L43" s="282">
        <f>J43+K43</f>
        <v>2.31</v>
      </c>
      <c r="M43" s="281">
        <f t="shared" si="19"/>
        <v>604244</v>
      </c>
      <c r="N43" s="281">
        <f t="shared" si="20"/>
        <v>67794</v>
      </c>
      <c r="O43" s="281"/>
      <c r="P43" s="281"/>
      <c r="Q43" s="281">
        <f t="shared" si="11"/>
        <v>672038</v>
      </c>
      <c r="R43" s="281">
        <f t="shared" si="5"/>
        <v>0</v>
      </c>
      <c r="S43" s="281">
        <f t="shared" si="6"/>
        <v>672038</v>
      </c>
      <c r="T43" s="281">
        <f t="shared" si="12"/>
        <v>228493</v>
      </c>
      <c r="U43" s="281">
        <f t="shared" si="13"/>
        <v>6720</v>
      </c>
      <c r="V43" s="281">
        <f t="shared" si="7"/>
        <v>17340</v>
      </c>
      <c r="W43" s="283">
        <f t="shared" si="8"/>
        <v>924591</v>
      </c>
      <c r="X43" s="283"/>
      <c r="Y43" s="282">
        <f>'soust.uk.JMK př.č.2'!$G$534</f>
        <v>6.22</v>
      </c>
      <c r="Z43" s="282">
        <f>'soust.uk.JMK př.č.2'!$K$534</f>
        <v>31.48</v>
      </c>
      <c r="AA43" s="281">
        <f>'soust.uk.JMK př.č.2'!$M$534</f>
        <v>24290</v>
      </c>
      <c r="AB43" s="281">
        <f>'soust.uk.JMK př.č.2'!$N$534</f>
        <v>1800</v>
      </c>
      <c r="AC43" s="281">
        <f>'soust.uk.JMK př.č.2'!$O$534</f>
        <v>14077</v>
      </c>
      <c r="AD43" s="281">
        <f>'soust.uk.JMK př.č.2'!$P$534</f>
        <v>790</v>
      </c>
      <c r="AE43" s="281">
        <f>'soust.uk.JMK př.č.2'!$L$534</f>
        <v>1445</v>
      </c>
      <c r="AF43" s="285">
        <v>1</v>
      </c>
      <c r="AG43" s="281"/>
      <c r="AH43" s="281"/>
      <c r="AI43" s="281"/>
      <c r="AJ43" s="281">
        <f t="shared" si="21"/>
        <v>26089.982728842835</v>
      </c>
      <c r="AK43" s="281">
        <f t="shared" si="21"/>
        <v>14867.105263157895</v>
      </c>
      <c r="AL43" s="281">
        <f t="shared" si="14"/>
        <v>24243.795093795095</v>
      </c>
      <c r="AM43" s="281">
        <f t="shared" si="22"/>
        <v>77049.25</v>
      </c>
    </row>
    <row r="44" spans="1:40" x14ac:dyDescent="0.2">
      <c r="A44" s="278">
        <v>1111</v>
      </c>
      <c r="B44" s="279">
        <v>3113</v>
      </c>
      <c r="C44" s="316"/>
      <c r="D44" s="317" t="s">
        <v>613</v>
      </c>
      <c r="E44" s="286" t="s">
        <v>697</v>
      </c>
      <c r="F44" s="281"/>
      <c r="G44" s="281">
        <v>1</v>
      </c>
      <c r="H44" s="281">
        <v>12</v>
      </c>
      <c r="I44" s="282">
        <f t="shared" si="17"/>
        <v>12</v>
      </c>
      <c r="J44" s="282">
        <f t="shared" si="18"/>
        <v>2.68</v>
      </c>
      <c r="K44" s="282">
        <f t="shared" si="23"/>
        <v>0.38</v>
      </c>
      <c r="L44" s="282">
        <f t="shared" si="2"/>
        <v>3.06</v>
      </c>
      <c r="M44" s="281">
        <f t="shared" si="19"/>
        <v>839054</v>
      </c>
      <c r="N44" s="281">
        <f t="shared" si="20"/>
        <v>67794</v>
      </c>
      <c r="O44" s="281"/>
      <c r="P44" s="281"/>
      <c r="Q44" s="281">
        <f t="shared" si="11"/>
        <v>906848</v>
      </c>
      <c r="R44" s="281">
        <f t="shared" si="5"/>
        <v>0</v>
      </c>
      <c r="S44" s="281">
        <f t="shared" si="6"/>
        <v>906848</v>
      </c>
      <c r="T44" s="281">
        <f t="shared" si="12"/>
        <v>308328</v>
      </c>
      <c r="U44" s="281">
        <f t="shared" si="13"/>
        <v>9068</v>
      </c>
      <c r="V44" s="281">
        <f t="shared" si="7"/>
        <v>23088</v>
      </c>
      <c r="W44" s="283">
        <f t="shared" si="8"/>
        <v>1247332</v>
      </c>
      <c r="X44" s="283"/>
      <c r="Y44" s="282">
        <f>'soust.uk.JMK př.č.2'!$G$537</f>
        <v>4.4800000000000004</v>
      </c>
      <c r="Z44" s="282">
        <f>'soust.uk.JMK př.č.2'!$K$537</f>
        <v>31.48</v>
      </c>
      <c r="AA44" s="281">
        <f>'soust.uk.JMK př.č.2'!$M$537</f>
        <v>24290</v>
      </c>
      <c r="AB44" s="281">
        <f>'soust.uk.JMK př.č.2'!$N$537</f>
        <v>1800</v>
      </c>
      <c r="AC44" s="281">
        <f>'soust.uk.JMK př.č.2'!$O$537</f>
        <v>14077</v>
      </c>
      <c r="AD44" s="281">
        <f>'soust.uk.JMK př.č.2'!$P$537</f>
        <v>790</v>
      </c>
      <c r="AE44" s="281">
        <f>'soust.uk.JMK př.č.2'!$L$537</f>
        <v>1924</v>
      </c>
      <c r="AF44" s="285">
        <v>1</v>
      </c>
      <c r="AG44" s="281"/>
      <c r="AH44" s="281"/>
      <c r="AI44" s="281"/>
      <c r="AJ44" s="281">
        <f t="shared" si="21"/>
        <v>26089.987562189053</v>
      </c>
      <c r="AK44" s="281">
        <f t="shared" si="21"/>
        <v>14867.105263157895</v>
      </c>
      <c r="AL44" s="281">
        <f t="shared" si="14"/>
        <v>24696.296296296296</v>
      </c>
      <c r="AM44" s="281">
        <f t="shared" si="22"/>
        <v>103944.33333333333</v>
      </c>
    </row>
    <row r="45" spans="1:40" x14ac:dyDescent="0.2">
      <c r="A45" s="278">
        <v>1111</v>
      </c>
      <c r="B45" s="279">
        <v>3113</v>
      </c>
      <c r="C45" s="316"/>
      <c r="D45" s="317" t="s">
        <v>619</v>
      </c>
      <c r="E45" s="286" t="s">
        <v>697</v>
      </c>
      <c r="F45" s="281"/>
      <c r="G45" s="281">
        <v>1</v>
      </c>
      <c r="H45" s="281">
        <v>12</v>
      </c>
      <c r="I45" s="282">
        <f t="shared" si="17"/>
        <v>12</v>
      </c>
      <c r="J45" s="282">
        <f t="shared" si="18"/>
        <v>0.77</v>
      </c>
      <c r="K45" s="282">
        <f t="shared" si="23"/>
        <v>0.21</v>
      </c>
      <c r="L45" s="282">
        <f t="shared" si="2"/>
        <v>0.98</v>
      </c>
      <c r="M45" s="281">
        <f t="shared" si="19"/>
        <v>241072</v>
      </c>
      <c r="N45" s="281">
        <f t="shared" si="20"/>
        <v>37465</v>
      </c>
      <c r="O45" s="281"/>
      <c r="P45" s="281"/>
      <c r="Q45" s="281">
        <f t="shared" si="11"/>
        <v>278537</v>
      </c>
      <c r="R45" s="281">
        <f t="shared" si="5"/>
        <v>0</v>
      </c>
      <c r="S45" s="281">
        <f t="shared" si="6"/>
        <v>278537</v>
      </c>
      <c r="T45" s="281">
        <f t="shared" si="12"/>
        <v>94703</v>
      </c>
      <c r="U45" s="281">
        <f t="shared" si="13"/>
        <v>2785</v>
      </c>
      <c r="V45" s="281">
        <f t="shared" si="7"/>
        <v>11556</v>
      </c>
      <c r="W45" s="283">
        <f t="shared" si="8"/>
        <v>387581</v>
      </c>
      <c r="X45" s="283"/>
      <c r="Y45" s="282">
        <f>'soust.uk.JMK př.č.2'!$G$539</f>
        <v>15.5</v>
      </c>
      <c r="Z45" s="282">
        <f>'soust.uk.JMK př.č.2'!$K$539</f>
        <v>57.1</v>
      </c>
      <c r="AA45" s="281">
        <f>'soust.uk.JMK př.č.2'!$M$539</f>
        <v>24290</v>
      </c>
      <c r="AB45" s="281">
        <f>'soust.uk.JMK př.č.2'!$N$539</f>
        <v>1800</v>
      </c>
      <c r="AC45" s="281">
        <f>'soust.uk.JMK př.č.2'!$O$539</f>
        <v>14077</v>
      </c>
      <c r="AD45" s="281">
        <f>'soust.uk.JMK př.č.2'!$P$539</f>
        <v>790</v>
      </c>
      <c r="AE45" s="281">
        <f>'soust.uk.JMK př.č.2'!$L$539</f>
        <v>963</v>
      </c>
      <c r="AF45" s="285">
        <v>1</v>
      </c>
      <c r="AG45" s="281"/>
      <c r="AH45" s="281"/>
      <c r="AI45" s="281"/>
      <c r="AJ45" s="281">
        <f t="shared" si="21"/>
        <v>26090.04329004329</v>
      </c>
      <c r="AK45" s="281">
        <f t="shared" si="21"/>
        <v>14867.063492063493</v>
      </c>
      <c r="AL45" s="281">
        <f t="shared" si="14"/>
        <v>23685.11904761905</v>
      </c>
      <c r="AM45" s="281">
        <f t="shared" si="22"/>
        <v>32298.416666666668</v>
      </c>
    </row>
    <row r="46" spans="1:40" x14ac:dyDescent="0.2">
      <c r="A46" s="278">
        <v>1111</v>
      </c>
      <c r="B46" s="279">
        <v>3113</v>
      </c>
      <c r="C46" s="316"/>
      <c r="D46" s="317" t="s">
        <v>620</v>
      </c>
      <c r="E46" s="286" t="s">
        <v>697</v>
      </c>
      <c r="F46" s="281"/>
      <c r="G46" s="281">
        <v>1</v>
      </c>
      <c r="H46" s="281">
        <v>12</v>
      </c>
      <c r="I46" s="282">
        <f t="shared" si="17"/>
        <v>12</v>
      </c>
      <c r="J46" s="282">
        <f t="shared" si="18"/>
        <v>1.48</v>
      </c>
      <c r="K46" s="282">
        <f t="shared" si="23"/>
        <v>0.21</v>
      </c>
      <c r="L46" s="282">
        <f t="shared" si="2"/>
        <v>1.69</v>
      </c>
      <c r="M46" s="281">
        <f t="shared" si="19"/>
        <v>463358</v>
      </c>
      <c r="N46" s="281">
        <f t="shared" si="20"/>
        <v>37465</v>
      </c>
      <c r="O46" s="281"/>
      <c r="P46" s="281"/>
      <c r="Q46" s="281">
        <f t="shared" si="11"/>
        <v>500823</v>
      </c>
      <c r="R46" s="281">
        <f t="shared" si="5"/>
        <v>0</v>
      </c>
      <c r="S46" s="281">
        <f t="shared" si="6"/>
        <v>500823</v>
      </c>
      <c r="T46" s="281">
        <f t="shared" si="12"/>
        <v>170280</v>
      </c>
      <c r="U46" s="281">
        <f t="shared" si="13"/>
        <v>5008</v>
      </c>
      <c r="V46" s="281">
        <f t="shared" si="7"/>
        <v>17340</v>
      </c>
      <c r="W46" s="283">
        <f t="shared" si="8"/>
        <v>693451</v>
      </c>
      <c r="X46" s="283"/>
      <c r="Y46" s="282">
        <f>'soust.uk.JMK př.č.2'!$G$540</f>
        <v>8.09</v>
      </c>
      <c r="Z46" s="282">
        <f>'soust.uk.JMK př.č.2'!$K$540</f>
        <v>57.1</v>
      </c>
      <c r="AA46" s="281">
        <f>'soust.uk.JMK př.č.2'!$M$540</f>
        <v>24290</v>
      </c>
      <c r="AB46" s="281">
        <f>'soust.uk.JMK př.č.2'!$N$540</f>
        <v>1800</v>
      </c>
      <c r="AC46" s="281">
        <f>'soust.uk.JMK př.č.2'!$O$540</f>
        <v>14077</v>
      </c>
      <c r="AD46" s="281">
        <f>'soust.uk.JMK př.č.2'!$P$540</f>
        <v>790</v>
      </c>
      <c r="AE46" s="281">
        <f>'soust.uk.JMK př.č.2'!$L$540</f>
        <v>1445</v>
      </c>
      <c r="AF46" s="285">
        <v>1</v>
      </c>
      <c r="AG46" s="281"/>
      <c r="AH46" s="281"/>
      <c r="AI46" s="281"/>
      <c r="AJ46" s="281">
        <f t="shared" si="21"/>
        <v>26089.977477477474</v>
      </c>
      <c r="AK46" s="281">
        <f t="shared" si="21"/>
        <v>14867.063492063493</v>
      </c>
      <c r="AL46" s="281">
        <f t="shared" si="14"/>
        <v>24695.414201183434</v>
      </c>
      <c r="AM46" s="281">
        <f t="shared" si="22"/>
        <v>57787.583333333336</v>
      </c>
    </row>
    <row r="47" spans="1:40" x14ac:dyDescent="0.2">
      <c r="A47" s="278">
        <v>1111</v>
      </c>
      <c r="B47" s="279">
        <v>3113</v>
      </c>
      <c r="C47" s="316"/>
      <c r="D47" s="317" t="s">
        <v>616</v>
      </c>
      <c r="E47" s="286" t="s">
        <v>697</v>
      </c>
      <c r="F47" s="281"/>
      <c r="G47" s="281">
        <v>1</v>
      </c>
      <c r="H47" s="281">
        <v>12</v>
      </c>
      <c r="I47" s="282">
        <f t="shared" si="17"/>
        <v>12</v>
      </c>
      <c r="J47" s="282">
        <f t="shared" si="18"/>
        <v>3.57</v>
      </c>
      <c r="K47" s="282">
        <f t="shared" si="23"/>
        <v>0.51</v>
      </c>
      <c r="L47" s="282">
        <f t="shared" si="2"/>
        <v>4.08</v>
      </c>
      <c r="M47" s="281">
        <f t="shared" si="19"/>
        <v>1117696</v>
      </c>
      <c r="N47" s="281">
        <f t="shared" si="20"/>
        <v>90986</v>
      </c>
      <c r="O47" s="281"/>
      <c r="P47" s="281"/>
      <c r="Q47" s="281">
        <f t="shared" si="11"/>
        <v>1208682</v>
      </c>
      <c r="R47" s="281">
        <f t="shared" si="5"/>
        <v>0</v>
      </c>
      <c r="S47" s="281">
        <f t="shared" si="6"/>
        <v>1208682</v>
      </c>
      <c r="T47" s="281">
        <f t="shared" si="12"/>
        <v>410952</v>
      </c>
      <c r="U47" s="281">
        <f t="shared" si="13"/>
        <v>12087</v>
      </c>
      <c r="V47" s="281">
        <f t="shared" si="7"/>
        <v>23088</v>
      </c>
      <c r="W47" s="283">
        <f t="shared" si="8"/>
        <v>1654809</v>
      </c>
      <c r="X47" s="283"/>
      <c r="Y47" s="282">
        <f>'soust.uk.JMK př.č.2'!$G$542</f>
        <v>3.36</v>
      </c>
      <c r="Z47" s="282">
        <f>'soust.uk.JMK př.č.2'!$K$542</f>
        <v>23.61</v>
      </c>
      <c r="AA47" s="281">
        <f>'soust.uk.JMK př.č.2'!$M$542</f>
        <v>24290</v>
      </c>
      <c r="AB47" s="281">
        <f>'soust.uk.JMK př.č.2'!$N$542</f>
        <v>1800</v>
      </c>
      <c r="AC47" s="281">
        <f>'soust.uk.JMK př.č.2'!$O$542</f>
        <v>14077</v>
      </c>
      <c r="AD47" s="281">
        <f>'soust.uk.JMK př.č.2'!$P$542</f>
        <v>790</v>
      </c>
      <c r="AE47" s="281">
        <f>'soust.uk.JMK př.č.2'!$L$542</f>
        <v>1924</v>
      </c>
      <c r="AF47" s="285">
        <v>1</v>
      </c>
      <c r="AG47" s="281"/>
      <c r="AH47" s="281"/>
      <c r="AI47" s="281"/>
      <c r="AJ47" s="281">
        <f t="shared" si="21"/>
        <v>26090.009337068161</v>
      </c>
      <c r="AK47" s="281">
        <f t="shared" si="21"/>
        <v>14866.993464052286</v>
      </c>
      <c r="AL47" s="281">
        <f t="shared" si="14"/>
        <v>24687.132352941175</v>
      </c>
      <c r="AM47" s="281">
        <f t="shared" si="22"/>
        <v>137900.75</v>
      </c>
    </row>
    <row r="48" spans="1:40" x14ac:dyDescent="0.2">
      <c r="A48" s="278">
        <v>1111</v>
      </c>
      <c r="B48" s="279">
        <v>3113</v>
      </c>
      <c r="C48" s="316"/>
      <c r="D48" s="317" t="s">
        <v>599</v>
      </c>
      <c r="E48" s="286" t="s">
        <v>627</v>
      </c>
      <c r="F48" s="281"/>
      <c r="G48" s="281"/>
      <c r="H48" s="281">
        <v>2</v>
      </c>
      <c r="I48" s="282"/>
      <c r="J48" s="282">
        <f t="shared" si="18"/>
        <v>0.06</v>
      </c>
      <c r="K48" s="282"/>
      <c r="L48" s="282">
        <f>J48+K48</f>
        <v>0.06</v>
      </c>
      <c r="M48" s="281">
        <f t="shared" si="19"/>
        <v>18854</v>
      </c>
      <c r="N48" s="281">
        <f t="shared" si="20"/>
        <v>0</v>
      </c>
      <c r="O48" s="281"/>
      <c r="P48" s="281"/>
      <c r="Q48" s="281">
        <f t="shared" si="11"/>
        <v>18854</v>
      </c>
      <c r="R48" s="281">
        <f t="shared" si="5"/>
        <v>0</v>
      </c>
      <c r="S48" s="281">
        <f t="shared" si="6"/>
        <v>18854</v>
      </c>
      <c r="T48" s="281">
        <f t="shared" si="12"/>
        <v>6410</v>
      </c>
      <c r="U48" s="281">
        <f t="shared" si="13"/>
        <v>189</v>
      </c>
      <c r="V48" s="281">
        <f t="shared" si="7"/>
        <v>964</v>
      </c>
      <c r="W48" s="283">
        <f t="shared" si="8"/>
        <v>26417</v>
      </c>
      <c r="X48" s="283"/>
      <c r="Y48" s="282">
        <f>'soust.uk.JMK př.č.2'!$G$598</f>
        <v>32.36</v>
      </c>
      <c r="Z48" s="282">
        <f>'soust.uk.JMK př.č.2'!$K$598</f>
        <v>0</v>
      </c>
      <c r="AA48" s="281">
        <f>'soust.uk.JMK př.č.2'!$M$598</f>
        <v>24436</v>
      </c>
      <c r="AB48" s="281">
        <f>'soust.uk.JMK př.č.2'!$N$598</f>
        <v>1750</v>
      </c>
      <c r="AC48" s="281">
        <f>'soust.uk.JMK př.č.2'!$O$598</f>
        <v>12798</v>
      </c>
      <c r="AD48" s="281">
        <f>'soust.uk.JMK př.č.2'!$P$598</f>
        <v>420</v>
      </c>
      <c r="AE48" s="281">
        <f>'soust.uk.JMK př.č.2'!$L$598</f>
        <v>482</v>
      </c>
      <c r="AF48" s="285">
        <v>1</v>
      </c>
      <c r="AG48" s="281"/>
      <c r="AH48" s="281"/>
      <c r="AI48" s="281"/>
      <c r="AJ48" s="281">
        <f t="shared" si="21"/>
        <v>26186.111111111113</v>
      </c>
      <c r="AK48" s="281"/>
      <c r="AL48" s="281">
        <f t="shared" si="14"/>
        <v>26186.111111111113</v>
      </c>
      <c r="AM48" s="281">
        <f t="shared" si="22"/>
        <v>13208.5</v>
      </c>
    </row>
    <row r="49" spans="1:39" x14ac:dyDescent="0.2">
      <c r="A49" s="278">
        <v>1111</v>
      </c>
      <c r="B49" s="279">
        <v>3113</v>
      </c>
      <c r="C49" s="316"/>
      <c r="D49" s="317" t="s">
        <v>601</v>
      </c>
      <c r="E49" s="286" t="s">
        <v>627</v>
      </c>
      <c r="F49" s="281"/>
      <c r="G49" s="281"/>
      <c r="H49" s="281">
        <v>2</v>
      </c>
      <c r="I49" s="282"/>
      <c r="J49" s="282">
        <f t="shared" si="18"/>
        <v>0.28999999999999998</v>
      </c>
      <c r="K49" s="282"/>
      <c r="L49" s="282">
        <f>J49+K49</f>
        <v>0.28999999999999998</v>
      </c>
      <c r="M49" s="281">
        <f t="shared" si="19"/>
        <v>91127</v>
      </c>
      <c r="N49" s="281">
        <f t="shared" si="20"/>
        <v>0</v>
      </c>
      <c r="O49" s="281"/>
      <c r="P49" s="281"/>
      <c r="Q49" s="281">
        <f t="shared" si="11"/>
        <v>91127</v>
      </c>
      <c r="R49" s="281">
        <f t="shared" si="5"/>
        <v>0</v>
      </c>
      <c r="S49" s="281">
        <f t="shared" si="6"/>
        <v>91127</v>
      </c>
      <c r="T49" s="281">
        <f t="shared" si="12"/>
        <v>30983</v>
      </c>
      <c r="U49" s="281">
        <f t="shared" si="13"/>
        <v>911</v>
      </c>
      <c r="V49" s="281">
        <f t="shared" si="7"/>
        <v>2890</v>
      </c>
      <c r="W49" s="283">
        <f t="shared" si="8"/>
        <v>125911</v>
      </c>
      <c r="X49" s="283"/>
      <c r="Y49" s="282">
        <f>'soust.uk.JMK př.č.2'!$G$599</f>
        <v>7.01</v>
      </c>
      <c r="Z49" s="282">
        <f>'soust.uk.JMK př.č.2'!$K$599</f>
        <v>0</v>
      </c>
      <c r="AA49" s="281">
        <f>'soust.uk.JMK př.č.2'!$M$599</f>
        <v>24436</v>
      </c>
      <c r="AB49" s="281">
        <f>'soust.uk.JMK př.č.2'!$N$599</f>
        <v>1750</v>
      </c>
      <c r="AC49" s="281">
        <f>'soust.uk.JMK př.č.2'!$O$599</f>
        <v>12798</v>
      </c>
      <c r="AD49" s="281">
        <f>'soust.uk.JMK př.č.2'!$P$599</f>
        <v>420</v>
      </c>
      <c r="AE49" s="281">
        <f>'soust.uk.JMK př.č.2'!$L$599</f>
        <v>1445</v>
      </c>
      <c r="AF49" s="285">
        <v>1</v>
      </c>
      <c r="AG49" s="281"/>
      <c r="AH49" s="281"/>
      <c r="AI49" s="281"/>
      <c r="AJ49" s="281">
        <f t="shared" si="21"/>
        <v>26185.91954022989</v>
      </c>
      <c r="AK49" s="281"/>
      <c r="AL49" s="281">
        <f t="shared" si="14"/>
        <v>26185.91954022989</v>
      </c>
      <c r="AM49" s="281">
        <f t="shared" si="22"/>
        <v>62955.5</v>
      </c>
    </row>
    <row r="50" spans="1:39" x14ac:dyDescent="0.2">
      <c r="A50" s="278">
        <v>1111</v>
      </c>
      <c r="B50" s="279">
        <v>3113</v>
      </c>
      <c r="C50" s="316"/>
      <c r="D50" s="317" t="s">
        <v>603</v>
      </c>
      <c r="E50" s="286" t="s">
        <v>627</v>
      </c>
      <c r="F50" s="281"/>
      <c r="G50" s="281"/>
      <c r="H50" s="281">
        <v>2</v>
      </c>
      <c r="I50" s="282"/>
      <c r="J50" s="282">
        <f t="shared" si="18"/>
        <v>0.1</v>
      </c>
      <c r="K50" s="282"/>
      <c r="L50" s="282">
        <f t="shared" si="2"/>
        <v>0.1</v>
      </c>
      <c r="M50" s="281">
        <f t="shared" si="19"/>
        <v>31423</v>
      </c>
      <c r="N50" s="281">
        <f t="shared" si="20"/>
        <v>0</v>
      </c>
      <c r="O50" s="281"/>
      <c r="P50" s="281"/>
      <c r="Q50" s="281">
        <f t="shared" si="11"/>
        <v>31423</v>
      </c>
      <c r="R50" s="281">
        <f t="shared" si="5"/>
        <v>0</v>
      </c>
      <c r="S50" s="281">
        <f t="shared" si="6"/>
        <v>31423</v>
      </c>
      <c r="T50" s="281">
        <f t="shared" si="12"/>
        <v>10684</v>
      </c>
      <c r="U50" s="281">
        <f t="shared" si="13"/>
        <v>314</v>
      </c>
      <c r="V50" s="281">
        <f t="shared" si="7"/>
        <v>1926</v>
      </c>
      <c r="W50" s="283">
        <f t="shared" si="8"/>
        <v>44347</v>
      </c>
      <c r="X50" s="283"/>
      <c r="Y50" s="282">
        <f>'soust.uk.JMK př.č.2'!$G$600</f>
        <v>20.23</v>
      </c>
      <c r="Z50" s="282">
        <f>'soust.uk.JMK př.č.2'!$K$600</f>
        <v>0</v>
      </c>
      <c r="AA50" s="281">
        <f>'soust.uk.JMK př.č.2'!$M$600</f>
        <v>24436</v>
      </c>
      <c r="AB50" s="281">
        <f>'soust.uk.JMK př.č.2'!$N$600</f>
        <v>1750</v>
      </c>
      <c r="AC50" s="281">
        <f>'soust.uk.JMK př.č.2'!$O$600</f>
        <v>12798</v>
      </c>
      <c r="AD50" s="281">
        <f>'soust.uk.JMK př.č.2'!$P$600</f>
        <v>420</v>
      </c>
      <c r="AE50" s="281">
        <f>'soust.uk.JMK př.č.2'!$L$600</f>
        <v>963</v>
      </c>
      <c r="AF50" s="285">
        <v>1</v>
      </c>
      <c r="AG50" s="281"/>
      <c r="AH50" s="281"/>
      <c r="AI50" s="281"/>
      <c r="AJ50" s="281">
        <f t="shared" ref="AJ50:AK61" si="24">M50/J50/12</f>
        <v>26185.833333333332</v>
      </c>
      <c r="AK50" s="281"/>
      <c r="AL50" s="281">
        <f t="shared" si="14"/>
        <v>26185.833333333332</v>
      </c>
      <c r="AM50" s="281">
        <f t="shared" si="22"/>
        <v>22173.5</v>
      </c>
    </row>
    <row r="51" spans="1:39" x14ac:dyDescent="0.2">
      <c r="A51" s="278">
        <v>1111</v>
      </c>
      <c r="B51" s="279">
        <v>3113</v>
      </c>
      <c r="C51" s="316"/>
      <c r="D51" s="317" t="s">
        <v>605</v>
      </c>
      <c r="E51" s="286" t="s">
        <v>627</v>
      </c>
      <c r="F51" s="281"/>
      <c r="G51" s="281"/>
      <c r="H51" s="281">
        <v>2</v>
      </c>
      <c r="I51" s="282"/>
      <c r="J51" s="282">
        <f t="shared" si="18"/>
        <v>0.12</v>
      </c>
      <c r="K51" s="282"/>
      <c r="L51" s="282">
        <f t="shared" si="2"/>
        <v>0.12</v>
      </c>
      <c r="M51" s="281">
        <f t="shared" si="19"/>
        <v>37708</v>
      </c>
      <c r="N51" s="281">
        <f t="shared" si="20"/>
        <v>0</v>
      </c>
      <c r="O51" s="281"/>
      <c r="P51" s="281"/>
      <c r="Q51" s="281">
        <f t="shared" si="11"/>
        <v>37708</v>
      </c>
      <c r="R51" s="281">
        <f t="shared" si="5"/>
        <v>0</v>
      </c>
      <c r="S51" s="281">
        <f t="shared" si="6"/>
        <v>37708</v>
      </c>
      <c r="T51" s="281">
        <f t="shared" si="12"/>
        <v>12821</v>
      </c>
      <c r="U51" s="281">
        <f t="shared" si="13"/>
        <v>377</v>
      </c>
      <c r="V51" s="281">
        <f t="shared" si="7"/>
        <v>1926</v>
      </c>
      <c r="W51" s="283">
        <f t="shared" si="8"/>
        <v>52832</v>
      </c>
      <c r="X51" s="283"/>
      <c r="Y51" s="282">
        <f>'soust.uk.JMK př.č.2'!$G$601</f>
        <v>16.18</v>
      </c>
      <c r="Z51" s="282">
        <f>'soust.uk.JMK př.č.2'!$K$601</f>
        <v>0</v>
      </c>
      <c r="AA51" s="281">
        <f>'soust.uk.JMK př.č.2'!$M$601</f>
        <v>24436</v>
      </c>
      <c r="AB51" s="281">
        <f>'soust.uk.JMK př.č.2'!$N$601</f>
        <v>1750</v>
      </c>
      <c r="AC51" s="281">
        <f>'soust.uk.JMK př.č.2'!$O$601</f>
        <v>12798</v>
      </c>
      <c r="AD51" s="281">
        <f>'soust.uk.JMK př.č.2'!$P$601</f>
        <v>420</v>
      </c>
      <c r="AE51" s="281">
        <f>'soust.uk.JMK př.č.2'!$L$601</f>
        <v>963</v>
      </c>
      <c r="AF51" s="285">
        <v>1</v>
      </c>
      <c r="AG51" s="281"/>
      <c r="AH51" s="281"/>
      <c r="AI51" s="281"/>
      <c r="AJ51" s="281">
        <f t="shared" si="24"/>
        <v>26186.111111111113</v>
      </c>
      <c r="AK51" s="281"/>
      <c r="AL51" s="281">
        <f t="shared" si="14"/>
        <v>26186.111111111113</v>
      </c>
      <c r="AM51" s="281">
        <f t="shared" si="22"/>
        <v>26416</v>
      </c>
    </row>
    <row r="52" spans="1:39" x14ac:dyDescent="0.2">
      <c r="A52" s="278">
        <v>1111</v>
      </c>
      <c r="B52" s="279">
        <v>3113</v>
      </c>
      <c r="C52" s="316"/>
      <c r="D52" s="317" t="s">
        <v>606</v>
      </c>
      <c r="E52" s="286" t="s">
        <v>627</v>
      </c>
      <c r="F52" s="281"/>
      <c r="G52" s="281"/>
      <c r="H52" s="281">
        <v>2</v>
      </c>
      <c r="I52" s="282"/>
      <c r="J52" s="282">
        <f t="shared" si="18"/>
        <v>0.1</v>
      </c>
      <c r="K52" s="282"/>
      <c r="L52" s="282">
        <f t="shared" si="2"/>
        <v>0.1</v>
      </c>
      <c r="M52" s="281">
        <f t="shared" si="19"/>
        <v>31423</v>
      </c>
      <c r="N52" s="281">
        <f t="shared" si="20"/>
        <v>0</v>
      </c>
      <c r="O52" s="281"/>
      <c r="P52" s="281"/>
      <c r="Q52" s="281">
        <f t="shared" si="11"/>
        <v>31423</v>
      </c>
      <c r="R52" s="281">
        <f t="shared" si="5"/>
        <v>0</v>
      </c>
      <c r="S52" s="281">
        <f t="shared" si="6"/>
        <v>31423</v>
      </c>
      <c r="T52" s="281">
        <f t="shared" si="12"/>
        <v>10684</v>
      </c>
      <c r="U52" s="281">
        <f t="shared" si="13"/>
        <v>314</v>
      </c>
      <c r="V52" s="281">
        <f t="shared" si="7"/>
        <v>1926</v>
      </c>
      <c r="W52" s="283">
        <f t="shared" si="8"/>
        <v>44347</v>
      </c>
      <c r="X52" s="283"/>
      <c r="Y52" s="282">
        <f>'soust.uk.JMK př.č.2'!$G$602</f>
        <v>20.23</v>
      </c>
      <c r="Z52" s="282">
        <f>'soust.uk.JMK př.č.2'!$K$602</f>
        <v>0</v>
      </c>
      <c r="AA52" s="281">
        <f>'soust.uk.JMK př.č.2'!$M$602</f>
        <v>24436</v>
      </c>
      <c r="AB52" s="281">
        <f>'soust.uk.JMK př.č.2'!$N$602</f>
        <v>1750</v>
      </c>
      <c r="AC52" s="281">
        <f>'soust.uk.JMK př.č.2'!$O$602</f>
        <v>12798</v>
      </c>
      <c r="AD52" s="281">
        <f>'soust.uk.JMK př.č.2'!$P$602</f>
        <v>420</v>
      </c>
      <c r="AE52" s="281">
        <f>'soust.uk.JMK př.č.2'!$L$602</f>
        <v>963</v>
      </c>
      <c r="AF52" s="285">
        <v>1</v>
      </c>
      <c r="AG52" s="281"/>
      <c r="AH52" s="281"/>
      <c r="AI52" s="281"/>
      <c r="AJ52" s="281">
        <f t="shared" si="24"/>
        <v>26185.833333333332</v>
      </c>
      <c r="AK52" s="281"/>
      <c r="AL52" s="281">
        <f t="shared" si="14"/>
        <v>26185.833333333332</v>
      </c>
      <c r="AM52" s="281">
        <f t="shared" si="22"/>
        <v>22173.5</v>
      </c>
    </row>
    <row r="53" spans="1:39" x14ac:dyDescent="0.2">
      <c r="A53" s="278">
        <v>1111</v>
      </c>
      <c r="B53" s="279">
        <v>3113</v>
      </c>
      <c r="C53" s="316"/>
      <c r="D53" s="317" t="s">
        <v>607</v>
      </c>
      <c r="E53" s="286" t="s">
        <v>627</v>
      </c>
      <c r="F53" s="281"/>
      <c r="G53" s="281"/>
      <c r="H53" s="281">
        <v>2</v>
      </c>
      <c r="I53" s="282"/>
      <c r="J53" s="282">
        <f t="shared" si="18"/>
        <v>0.12</v>
      </c>
      <c r="K53" s="282"/>
      <c r="L53" s="282">
        <f t="shared" si="2"/>
        <v>0.12</v>
      </c>
      <c r="M53" s="281">
        <f t="shared" si="19"/>
        <v>37708</v>
      </c>
      <c r="N53" s="281">
        <f t="shared" si="20"/>
        <v>0</v>
      </c>
      <c r="O53" s="281"/>
      <c r="P53" s="281"/>
      <c r="Q53" s="281">
        <f t="shared" si="11"/>
        <v>37708</v>
      </c>
      <c r="R53" s="281">
        <f t="shared" si="5"/>
        <v>0</v>
      </c>
      <c r="S53" s="281">
        <f t="shared" si="6"/>
        <v>37708</v>
      </c>
      <c r="T53" s="281">
        <f t="shared" si="12"/>
        <v>12821</v>
      </c>
      <c r="U53" s="281">
        <f t="shared" si="13"/>
        <v>377</v>
      </c>
      <c r="V53" s="281">
        <f t="shared" si="7"/>
        <v>1926</v>
      </c>
      <c r="W53" s="283">
        <f t="shared" si="8"/>
        <v>52832</v>
      </c>
      <c r="X53" s="283"/>
      <c r="Y53" s="282">
        <f>'soust.uk.JMK př.č.2'!$G$603</f>
        <v>16.18</v>
      </c>
      <c r="Z53" s="282">
        <f>'soust.uk.JMK př.č.2'!$K$603</f>
        <v>0</v>
      </c>
      <c r="AA53" s="281">
        <f>'soust.uk.JMK př.č.2'!$M$603</f>
        <v>24436</v>
      </c>
      <c r="AB53" s="281">
        <f>'soust.uk.JMK př.č.2'!$N$603</f>
        <v>1750</v>
      </c>
      <c r="AC53" s="281">
        <f>'soust.uk.JMK př.č.2'!$O$603</f>
        <v>12798</v>
      </c>
      <c r="AD53" s="281">
        <f>'soust.uk.JMK př.č.2'!$P$603</f>
        <v>420</v>
      </c>
      <c r="AE53" s="281">
        <f>'soust.uk.JMK př.č.2'!$L$603</f>
        <v>963</v>
      </c>
      <c r="AF53" s="285">
        <v>1</v>
      </c>
      <c r="AG53" s="281"/>
      <c r="AH53" s="281"/>
      <c r="AI53" s="281"/>
      <c r="AJ53" s="281">
        <f t="shared" si="24"/>
        <v>26186.111111111113</v>
      </c>
      <c r="AK53" s="281"/>
      <c r="AL53" s="281">
        <f t="shared" si="14"/>
        <v>26186.111111111113</v>
      </c>
      <c r="AM53" s="281">
        <f t="shared" si="22"/>
        <v>26416</v>
      </c>
    </row>
    <row r="54" spans="1:39" x14ac:dyDescent="0.2">
      <c r="A54" s="278">
        <v>1111</v>
      </c>
      <c r="B54" s="279">
        <v>3113</v>
      </c>
      <c r="C54" s="316"/>
      <c r="D54" s="317" t="s">
        <v>608</v>
      </c>
      <c r="E54" s="286" t="s">
        <v>627</v>
      </c>
      <c r="F54" s="281"/>
      <c r="G54" s="281"/>
      <c r="H54" s="281">
        <v>2</v>
      </c>
      <c r="I54" s="282"/>
      <c r="J54" s="282">
        <f t="shared" si="18"/>
        <v>0.04</v>
      </c>
      <c r="K54" s="282"/>
      <c r="L54" s="282">
        <f t="shared" si="2"/>
        <v>0.04</v>
      </c>
      <c r="M54" s="281">
        <f t="shared" si="19"/>
        <v>12569</v>
      </c>
      <c r="N54" s="281">
        <f t="shared" si="20"/>
        <v>0</v>
      </c>
      <c r="O54" s="281"/>
      <c r="P54" s="281"/>
      <c r="Q54" s="281">
        <f t="shared" si="11"/>
        <v>12569</v>
      </c>
      <c r="R54" s="281">
        <f t="shared" si="5"/>
        <v>0</v>
      </c>
      <c r="S54" s="281">
        <f t="shared" si="6"/>
        <v>12569</v>
      </c>
      <c r="T54" s="281">
        <f t="shared" si="12"/>
        <v>4273</v>
      </c>
      <c r="U54" s="281">
        <f t="shared" si="13"/>
        <v>126</v>
      </c>
      <c r="V54" s="281">
        <f t="shared" si="7"/>
        <v>964</v>
      </c>
      <c r="W54" s="283">
        <f t="shared" si="8"/>
        <v>17932</v>
      </c>
      <c r="X54" s="283"/>
      <c r="Y54" s="282">
        <f>'soust.uk.JMK př.č.2'!$G$604</f>
        <v>53.93</v>
      </c>
      <c r="Z54" s="282">
        <f>'soust.uk.JMK př.č.2'!$K$604</f>
        <v>0</v>
      </c>
      <c r="AA54" s="281">
        <f>'soust.uk.JMK př.č.2'!$M$604</f>
        <v>24436</v>
      </c>
      <c r="AB54" s="281">
        <f>'soust.uk.JMK př.č.2'!$N$604</f>
        <v>1750</v>
      </c>
      <c r="AC54" s="281">
        <f>'soust.uk.JMK př.č.2'!$O$604</f>
        <v>12798</v>
      </c>
      <c r="AD54" s="281">
        <f>'soust.uk.JMK př.č.2'!$P$604</f>
        <v>420</v>
      </c>
      <c r="AE54" s="281">
        <f>'soust.uk.JMK př.č.2'!$L$604</f>
        <v>482</v>
      </c>
      <c r="AF54" s="285">
        <v>1</v>
      </c>
      <c r="AG54" s="281"/>
      <c r="AH54" s="281"/>
      <c r="AI54" s="281"/>
      <c r="AJ54" s="281">
        <f t="shared" si="24"/>
        <v>26185.416666666668</v>
      </c>
      <c r="AK54" s="281"/>
      <c r="AL54" s="281">
        <f t="shared" si="14"/>
        <v>26185.416666666668</v>
      </c>
      <c r="AM54" s="281">
        <f t="shared" si="22"/>
        <v>8966</v>
      </c>
    </row>
    <row r="55" spans="1:39" x14ac:dyDescent="0.2">
      <c r="A55" s="278">
        <v>1111</v>
      </c>
      <c r="B55" s="279">
        <v>3113</v>
      </c>
      <c r="C55" s="316"/>
      <c r="D55" s="317" t="s">
        <v>609</v>
      </c>
      <c r="E55" s="286" t="s">
        <v>627</v>
      </c>
      <c r="F55" s="281"/>
      <c r="G55" s="281"/>
      <c r="H55" s="281">
        <v>2</v>
      </c>
      <c r="I55" s="282"/>
      <c r="J55" s="282">
        <f t="shared" si="18"/>
        <v>0.1</v>
      </c>
      <c r="K55" s="282"/>
      <c r="L55" s="282">
        <f>J55+K55</f>
        <v>0.1</v>
      </c>
      <c r="M55" s="281">
        <f t="shared" si="19"/>
        <v>31423</v>
      </c>
      <c r="N55" s="281">
        <f t="shared" si="20"/>
        <v>0</v>
      </c>
      <c r="O55" s="281"/>
      <c r="P55" s="281"/>
      <c r="Q55" s="281">
        <f>M55+N55</f>
        <v>31423</v>
      </c>
      <c r="R55" s="281">
        <f>O55+P55</f>
        <v>0</v>
      </c>
      <c r="S55" s="281">
        <f>Q55+R55</f>
        <v>31423</v>
      </c>
      <c r="T55" s="281">
        <f>ROUND(S55*34%,0)</f>
        <v>10684</v>
      </c>
      <c r="U55" s="281">
        <f>ROUND(Q55*1%,0)</f>
        <v>314</v>
      </c>
      <c r="V55" s="281">
        <f t="shared" si="7"/>
        <v>1926</v>
      </c>
      <c r="W55" s="283">
        <f>SUM(S55:V55)</f>
        <v>44347</v>
      </c>
      <c r="X55" s="283"/>
      <c r="Y55" s="282">
        <f>'soust.uk.JMK př.č.2'!$G$605</f>
        <v>20.23</v>
      </c>
      <c r="Z55" s="282">
        <f>'soust.uk.JMK př.č.2'!$K$605</f>
        <v>0</v>
      </c>
      <c r="AA55" s="281">
        <f>'soust.uk.JMK př.č.2'!$M$605</f>
        <v>24436</v>
      </c>
      <c r="AB55" s="281">
        <f>'soust.uk.JMK př.č.2'!$N$605</f>
        <v>1750</v>
      </c>
      <c r="AC55" s="281">
        <f>'soust.uk.JMK př.č.2'!$O$605</f>
        <v>12798</v>
      </c>
      <c r="AD55" s="281">
        <f>'soust.uk.JMK př.č.2'!$P$605</f>
        <v>420</v>
      </c>
      <c r="AE55" s="281">
        <f>'soust.uk.JMK př.č.2'!$L$605</f>
        <v>963</v>
      </c>
      <c r="AF55" s="285">
        <v>1</v>
      </c>
      <c r="AG55" s="281"/>
      <c r="AH55" s="281"/>
      <c r="AI55" s="281"/>
      <c r="AJ55" s="281">
        <f t="shared" si="24"/>
        <v>26185.833333333332</v>
      </c>
      <c r="AK55" s="281"/>
      <c r="AL55" s="281">
        <f>Q55/L55/12</f>
        <v>26185.833333333332</v>
      </c>
      <c r="AM55" s="281">
        <f t="shared" si="22"/>
        <v>22173.5</v>
      </c>
    </row>
    <row r="56" spans="1:39" x14ac:dyDescent="0.2">
      <c r="A56" s="278">
        <v>1111</v>
      </c>
      <c r="B56" s="279">
        <v>3113</v>
      </c>
      <c r="C56" s="316"/>
      <c r="D56" s="317" t="s">
        <v>610</v>
      </c>
      <c r="E56" s="286" t="s">
        <v>627</v>
      </c>
      <c r="F56" s="281"/>
      <c r="G56" s="281"/>
      <c r="H56" s="281">
        <v>2</v>
      </c>
      <c r="I56" s="282"/>
      <c r="J56" s="282">
        <f t="shared" si="18"/>
        <v>0.12</v>
      </c>
      <c r="K56" s="282"/>
      <c r="L56" s="282">
        <f t="shared" si="2"/>
        <v>0.12</v>
      </c>
      <c r="M56" s="281">
        <f t="shared" si="19"/>
        <v>37708</v>
      </c>
      <c r="N56" s="281">
        <f t="shared" si="20"/>
        <v>0</v>
      </c>
      <c r="O56" s="281"/>
      <c r="P56" s="281"/>
      <c r="Q56" s="281">
        <f t="shared" si="11"/>
        <v>37708</v>
      </c>
      <c r="R56" s="281">
        <f t="shared" si="5"/>
        <v>0</v>
      </c>
      <c r="S56" s="281">
        <f t="shared" si="6"/>
        <v>37708</v>
      </c>
      <c r="T56" s="281">
        <f t="shared" si="12"/>
        <v>12821</v>
      </c>
      <c r="U56" s="281">
        <f t="shared" si="13"/>
        <v>377</v>
      </c>
      <c r="V56" s="281">
        <f t="shared" si="7"/>
        <v>1926</v>
      </c>
      <c r="W56" s="283">
        <f t="shared" si="8"/>
        <v>52832</v>
      </c>
      <c r="X56" s="283"/>
      <c r="Y56" s="282">
        <f>'soust.uk.JMK př.č.2'!$G$606</f>
        <v>16.18</v>
      </c>
      <c r="Z56" s="282">
        <f>'soust.uk.JMK př.č.2'!$K$606</f>
        <v>0</v>
      </c>
      <c r="AA56" s="281">
        <f>'soust.uk.JMK př.č.2'!$M$606</f>
        <v>24436</v>
      </c>
      <c r="AB56" s="281">
        <f>'soust.uk.JMK př.č.2'!$N$606</f>
        <v>1750</v>
      </c>
      <c r="AC56" s="281">
        <f>'soust.uk.JMK př.č.2'!$O$606</f>
        <v>12798</v>
      </c>
      <c r="AD56" s="281">
        <f>'soust.uk.JMK př.č.2'!$P$606</f>
        <v>420</v>
      </c>
      <c r="AE56" s="281">
        <f>'soust.uk.JMK př.č.2'!$L$606</f>
        <v>963</v>
      </c>
      <c r="AF56" s="285">
        <v>1</v>
      </c>
      <c r="AG56" s="281"/>
      <c r="AH56" s="281"/>
      <c r="AI56" s="281"/>
      <c r="AJ56" s="281">
        <f t="shared" si="24"/>
        <v>26186.111111111113</v>
      </c>
      <c r="AK56" s="281"/>
      <c r="AL56" s="281">
        <f t="shared" si="14"/>
        <v>26186.111111111113</v>
      </c>
      <c r="AM56" s="281">
        <f t="shared" si="22"/>
        <v>26416</v>
      </c>
    </row>
    <row r="57" spans="1:39" x14ac:dyDescent="0.2">
      <c r="A57" s="278">
        <v>1111</v>
      </c>
      <c r="B57" s="279">
        <v>3113</v>
      </c>
      <c r="C57" s="316"/>
      <c r="D57" s="317" t="s">
        <v>612</v>
      </c>
      <c r="E57" s="286" t="s">
        <v>627</v>
      </c>
      <c r="F57" s="281"/>
      <c r="G57" s="281"/>
      <c r="H57" s="281">
        <v>2</v>
      </c>
      <c r="I57" s="282"/>
      <c r="J57" s="282">
        <f t="shared" si="18"/>
        <v>0.28999999999999998</v>
      </c>
      <c r="K57" s="282"/>
      <c r="L57" s="282">
        <f>J57+K57</f>
        <v>0.28999999999999998</v>
      </c>
      <c r="M57" s="281">
        <f t="shared" si="19"/>
        <v>91127</v>
      </c>
      <c r="N57" s="281">
        <f t="shared" si="20"/>
        <v>0</v>
      </c>
      <c r="O57" s="281"/>
      <c r="P57" s="281"/>
      <c r="Q57" s="281">
        <f t="shared" si="11"/>
        <v>91127</v>
      </c>
      <c r="R57" s="281">
        <f t="shared" si="5"/>
        <v>0</v>
      </c>
      <c r="S57" s="281">
        <f t="shared" si="6"/>
        <v>91127</v>
      </c>
      <c r="T57" s="281">
        <f t="shared" si="12"/>
        <v>30983</v>
      </c>
      <c r="U57" s="281">
        <f t="shared" si="13"/>
        <v>911</v>
      </c>
      <c r="V57" s="281">
        <f t="shared" si="7"/>
        <v>2890</v>
      </c>
      <c r="W57" s="283">
        <f t="shared" si="8"/>
        <v>125911</v>
      </c>
      <c r="X57" s="283"/>
      <c r="Y57" s="282">
        <f>'soust.uk.JMK př.č.2'!$G$607</f>
        <v>7.01</v>
      </c>
      <c r="Z57" s="282">
        <f>'soust.uk.JMK př.č.2'!$K$607</f>
        <v>0</v>
      </c>
      <c r="AA57" s="281">
        <f>'soust.uk.JMK př.č.2'!$M$607</f>
        <v>24436</v>
      </c>
      <c r="AB57" s="281">
        <f>'soust.uk.JMK př.č.2'!$N$607</f>
        <v>1750</v>
      </c>
      <c r="AC57" s="281">
        <f>'soust.uk.JMK př.č.2'!$O$607</f>
        <v>12798</v>
      </c>
      <c r="AD57" s="281">
        <f>'soust.uk.JMK př.č.2'!$P$607</f>
        <v>420</v>
      </c>
      <c r="AE57" s="281">
        <f>'soust.uk.JMK př.č.2'!$L$607</f>
        <v>1445</v>
      </c>
      <c r="AF57" s="285">
        <v>1</v>
      </c>
      <c r="AG57" s="281"/>
      <c r="AH57" s="281"/>
      <c r="AI57" s="281"/>
      <c r="AJ57" s="281">
        <f t="shared" si="24"/>
        <v>26185.91954022989</v>
      </c>
      <c r="AK57" s="281"/>
      <c r="AL57" s="281">
        <f t="shared" si="14"/>
        <v>26185.91954022989</v>
      </c>
      <c r="AM57" s="281">
        <f t="shared" si="22"/>
        <v>62955.5</v>
      </c>
    </row>
    <row r="58" spans="1:39" x14ac:dyDescent="0.2">
      <c r="A58" s="278">
        <v>1111</v>
      </c>
      <c r="B58" s="279">
        <v>3113</v>
      </c>
      <c r="C58" s="316"/>
      <c r="D58" s="317" t="s">
        <v>613</v>
      </c>
      <c r="E58" s="286" t="s">
        <v>627</v>
      </c>
      <c r="F58" s="281"/>
      <c r="G58" s="281"/>
      <c r="H58" s="281">
        <v>2</v>
      </c>
      <c r="I58" s="282"/>
      <c r="J58" s="282">
        <f t="shared" si="18"/>
        <v>0.28999999999999998</v>
      </c>
      <c r="K58" s="282"/>
      <c r="L58" s="282">
        <f t="shared" si="2"/>
        <v>0.28999999999999998</v>
      </c>
      <c r="M58" s="281">
        <f t="shared" si="19"/>
        <v>91127</v>
      </c>
      <c r="N58" s="281">
        <f t="shared" si="20"/>
        <v>0</v>
      </c>
      <c r="O58" s="281"/>
      <c r="P58" s="281"/>
      <c r="Q58" s="281">
        <f t="shared" si="11"/>
        <v>91127</v>
      </c>
      <c r="R58" s="281">
        <f t="shared" si="5"/>
        <v>0</v>
      </c>
      <c r="S58" s="281">
        <f t="shared" si="6"/>
        <v>91127</v>
      </c>
      <c r="T58" s="281">
        <f t="shared" si="12"/>
        <v>30983</v>
      </c>
      <c r="U58" s="281">
        <f t="shared" si="13"/>
        <v>911</v>
      </c>
      <c r="V58" s="281">
        <f t="shared" si="7"/>
        <v>2890</v>
      </c>
      <c r="W58" s="283">
        <f t="shared" si="8"/>
        <v>125911</v>
      </c>
      <c r="X58" s="283"/>
      <c r="Y58" s="282">
        <f>'soust.uk.JMK př.č.2'!$G$608</f>
        <v>7.01</v>
      </c>
      <c r="Z58" s="282">
        <f>'soust.uk.JMK př.č.2'!$K$608</f>
        <v>0</v>
      </c>
      <c r="AA58" s="281">
        <f>'soust.uk.JMK př.č.2'!$M$608</f>
        <v>24436</v>
      </c>
      <c r="AB58" s="281">
        <f>'soust.uk.JMK př.č.2'!$N$608</f>
        <v>1750</v>
      </c>
      <c r="AC58" s="281">
        <f>'soust.uk.JMK př.č.2'!$O$608</f>
        <v>12798</v>
      </c>
      <c r="AD58" s="281">
        <f>'soust.uk.JMK př.č.2'!$P$608</f>
        <v>420</v>
      </c>
      <c r="AE58" s="281">
        <f>'soust.uk.JMK př.č.2'!$L$608</f>
        <v>1445</v>
      </c>
      <c r="AF58" s="285">
        <v>1</v>
      </c>
      <c r="AG58" s="281"/>
      <c r="AH58" s="281"/>
      <c r="AI58" s="281"/>
      <c r="AJ58" s="281">
        <f t="shared" si="24"/>
        <v>26185.91954022989</v>
      </c>
      <c r="AK58" s="281"/>
      <c r="AL58" s="281">
        <f t="shared" si="14"/>
        <v>26185.91954022989</v>
      </c>
      <c r="AM58" s="281">
        <f t="shared" si="22"/>
        <v>62955.5</v>
      </c>
    </row>
    <row r="59" spans="1:39" x14ac:dyDescent="0.2">
      <c r="A59" s="278">
        <v>1111</v>
      </c>
      <c r="B59" s="279">
        <v>3113</v>
      </c>
      <c r="C59" s="316"/>
      <c r="D59" s="317" t="s">
        <v>619</v>
      </c>
      <c r="E59" s="286" t="s">
        <v>627</v>
      </c>
      <c r="F59" s="281"/>
      <c r="G59" s="281"/>
      <c r="H59" s="281">
        <v>2</v>
      </c>
      <c r="I59" s="282"/>
      <c r="J59" s="282">
        <f t="shared" si="18"/>
        <v>0.04</v>
      </c>
      <c r="K59" s="282"/>
      <c r="L59" s="282">
        <f t="shared" si="2"/>
        <v>0.04</v>
      </c>
      <c r="M59" s="281">
        <f t="shared" si="19"/>
        <v>12569</v>
      </c>
      <c r="N59" s="281">
        <f t="shared" si="20"/>
        <v>0</v>
      </c>
      <c r="O59" s="281"/>
      <c r="P59" s="281"/>
      <c r="Q59" s="281">
        <f t="shared" si="11"/>
        <v>12569</v>
      </c>
      <c r="R59" s="281">
        <f t="shared" si="5"/>
        <v>0</v>
      </c>
      <c r="S59" s="281">
        <f t="shared" si="6"/>
        <v>12569</v>
      </c>
      <c r="T59" s="281">
        <f t="shared" si="12"/>
        <v>4273</v>
      </c>
      <c r="U59" s="281">
        <f t="shared" si="13"/>
        <v>126</v>
      </c>
      <c r="V59" s="281">
        <f t="shared" si="7"/>
        <v>964</v>
      </c>
      <c r="W59" s="283">
        <f t="shared" si="8"/>
        <v>17932</v>
      </c>
      <c r="X59" s="283"/>
      <c r="Y59" s="282">
        <f>'soust.uk.JMK př.č.2'!$G$609</f>
        <v>53.93</v>
      </c>
      <c r="Z59" s="282">
        <f>'soust.uk.JMK př.č.2'!$K$609</f>
        <v>0</v>
      </c>
      <c r="AA59" s="281">
        <f>'soust.uk.JMK př.č.2'!$M$609</f>
        <v>24436</v>
      </c>
      <c r="AB59" s="281">
        <f>'soust.uk.JMK př.č.2'!$N$609</f>
        <v>1750</v>
      </c>
      <c r="AC59" s="281">
        <f>'soust.uk.JMK př.č.2'!$O$609</f>
        <v>12798</v>
      </c>
      <c r="AD59" s="281">
        <f>'soust.uk.JMK př.č.2'!$P$609</f>
        <v>420</v>
      </c>
      <c r="AE59" s="281">
        <f>'soust.uk.JMK př.č.2'!$L$609</f>
        <v>482</v>
      </c>
      <c r="AF59" s="285">
        <v>1</v>
      </c>
      <c r="AG59" s="281"/>
      <c r="AH59" s="281"/>
      <c r="AI59" s="281"/>
      <c r="AJ59" s="281">
        <f t="shared" si="24"/>
        <v>26185.416666666668</v>
      </c>
      <c r="AK59" s="281"/>
      <c r="AL59" s="281">
        <f t="shared" si="14"/>
        <v>26185.416666666668</v>
      </c>
      <c r="AM59" s="281">
        <f t="shared" si="22"/>
        <v>8966</v>
      </c>
    </row>
    <row r="60" spans="1:39" x14ac:dyDescent="0.2">
      <c r="A60" s="278">
        <v>1111</v>
      </c>
      <c r="B60" s="279">
        <v>3113</v>
      </c>
      <c r="C60" s="316"/>
      <c r="D60" s="317" t="s">
        <v>620</v>
      </c>
      <c r="E60" s="286" t="s">
        <v>627</v>
      </c>
      <c r="F60" s="281"/>
      <c r="G60" s="281"/>
      <c r="H60" s="281">
        <v>2</v>
      </c>
      <c r="I60" s="282"/>
      <c r="J60" s="282">
        <f t="shared" si="18"/>
        <v>0.1</v>
      </c>
      <c r="K60" s="282"/>
      <c r="L60" s="282">
        <f t="shared" si="2"/>
        <v>0.1</v>
      </c>
      <c r="M60" s="281">
        <f t="shared" si="19"/>
        <v>31423</v>
      </c>
      <c r="N60" s="281">
        <f t="shared" si="20"/>
        <v>0</v>
      </c>
      <c r="O60" s="281"/>
      <c r="P60" s="281"/>
      <c r="Q60" s="281">
        <f t="shared" si="11"/>
        <v>31423</v>
      </c>
      <c r="R60" s="281">
        <f t="shared" si="5"/>
        <v>0</v>
      </c>
      <c r="S60" s="281">
        <f t="shared" si="6"/>
        <v>31423</v>
      </c>
      <c r="T60" s="281">
        <f t="shared" si="12"/>
        <v>10684</v>
      </c>
      <c r="U60" s="281">
        <f t="shared" si="13"/>
        <v>314</v>
      </c>
      <c r="V60" s="281">
        <f t="shared" si="7"/>
        <v>1926</v>
      </c>
      <c r="W60" s="283">
        <f t="shared" si="8"/>
        <v>44347</v>
      </c>
      <c r="X60" s="283"/>
      <c r="Y60" s="282">
        <f>'soust.uk.JMK př.č.2'!$G$610</f>
        <v>20.23</v>
      </c>
      <c r="Z60" s="282">
        <f>'soust.uk.JMK př.č.2'!$K$610</f>
        <v>0</v>
      </c>
      <c r="AA60" s="281">
        <f>'soust.uk.JMK př.č.2'!$M$610</f>
        <v>24436</v>
      </c>
      <c r="AB60" s="281">
        <f>'soust.uk.JMK př.č.2'!$N$610</f>
        <v>1750</v>
      </c>
      <c r="AC60" s="281">
        <f>'soust.uk.JMK př.č.2'!$O$610</f>
        <v>12798</v>
      </c>
      <c r="AD60" s="281">
        <f>'soust.uk.JMK př.č.2'!$P$610</f>
        <v>420</v>
      </c>
      <c r="AE60" s="281">
        <f>'soust.uk.JMK př.č.2'!$L$610</f>
        <v>963</v>
      </c>
      <c r="AF60" s="285">
        <v>1</v>
      </c>
      <c r="AG60" s="281"/>
      <c r="AH60" s="281"/>
      <c r="AI60" s="281"/>
      <c r="AJ60" s="281">
        <f t="shared" si="24"/>
        <v>26185.833333333332</v>
      </c>
      <c r="AK60" s="281"/>
      <c r="AL60" s="281">
        <f t="shared" si="14"/>
        <v>26185.833333333332</v>
      </c>
      <c r="AM60" s="281">
        <f t="shared" si="22"/>
        <v>22173.5</v>
      </c>
    </row>
    <row r="61" spans="1:39" x14ac:dyDescent="0.2">
      <c r="A61" s="278">
        <v>1111</v>
      </c>
      <c r="B61" s="279">
        <v>3113</v>
      </c>
      <c r="C61" s="316"/>
      <c r="D61" s="317" t="s">
        <v>616</v>
      </c>
      <c r="E61" s="286" t="s">
        <v>627</v>
      </c>
      <c r="F61" s="281"/>
      <c r="G61" s="281"/>
      <c r="H61" s="281">
        <v>2</v>
      </c>
      <c r="I61" s="282"/>
      <c r="J61" s="282">
        <f t="shared" si="18"/>
        <v>0.28999999999999998</v>
      </c>
      <c r="K61" s="282"/>
      <c r="L61" s="282">
        <f t="shared" si="2"/>
        <v>0.28999999999999998</v>
      </c>
      <c r="M61" s="281">
        <f t="shared" si="19"/>
        <v>91127</v>
      </c>
      <c r="N61" s="281">
        <f t="shared" si="20"/>
        <v>0</v>
      </c>
      <c r="O61" s="281"/>
      <c r="P61" s="281"/>
      <c r="Q61" s="281">
        <f t="shared" si="11"/>
        <v>91127</v>
      </c>
      <c r="R61" s="281">
        <f t="shared" si="5"/>
        <v>0</v>
      </c>
      <c r="S61" s="281">
        <f t="shared" si="6"/>
        <v>91127</v>
      </c>
      <c r="T61" s="281">
        <f t="shared" si="12"/>
        <v>30983</v>
      </c>
      <c r="U61" s="281">
        <f t="shared" si="13"/>
        <v>911</v>
      </c>
      <c r="V61" s="281">
        <f t="shared" si="7"/>
        <v>2890</v>
      </c>
      <c r="W61" s="283">
        <f t="shared" si="8"/>
        <v>125911</v>
      </c>
      <c r="X61" s="283"/>
      <c r="Y61" s="282">
        <f>'soust.uk.JMK př.č.2'!$G$611</f>
        <v>7.01</v>
      </c>
      <c r="Z61" s="282">
        <f>'soust.uk.JMK př.č.2'!$K$611</f>
        <v>0</v>
      </c>
      <c r="AA61" s="281">
        <f>'soust.uk.JMK př.č.2'!$M$611</f>
        <v>24436</v>
      </c>
      <c r="AB61" s="281">
        <f>'soust.uk.JMK př.č.2'!$N$611</f>
        <v>1750</v>
      </c>
      <c r="AC61" s="281">
        <f>'soust.uk.JMK př.č.2'!$O$611</f>
        <v>12798</v>
      </c>
      <c r="AD61" s="281">
        <f>'soust.uk.JMK př.č.2'!$P$611</f>
        <v>420</v>
      </c>
      <c r="AE61" s="281">
        <f>'soust.uk.JMK př.č.2'!$L$611</f>
        <v>1445</v>
      </c>
      <c r="AF61" s="285">
        <v>1</v>
      </c>
      <c r="AG61" s="281"/>
      <c r="AH61" s="281"/>
      <c r="AI61" s="281"/>
      <c r="AJ61" s="281">
        <f t="shared" si="24"/>
        <v>26185.91954022989</v>
      </c>
      <c r="AK61" s="281"/>
      <c r="AL61" s="281">
        <f t="shared" si="14"/>
        <v>26185.91954022989</v>
      </c>
      <c r="AM61" s="281">
        <f t="shared" si="22"/>
        <v>62955.5</v>
      </c>
    </row>
    <row r="62" spans="1:39" x14ac:dyDescent="0.2">
      <c r="A62" s="278">
        <v>1111</v>
      </c>
      <c r="B62" s="279">
        <v>3113</v>
      </c>
      <c r="C62" s="316"/>
      <c r="D62" s="318" t="s">
        <v>683</v>
      </c>
      <c r="E62" s="12"/>
      <c r="F62" s="281"/>
      <c r="G62" s="281"/>
      <c r="H62" s="281"/>
      <c r="I62" s="282"/>
      <c r="J62" s="282"/>
      <c r="K62" s="282"/>
      <c r="L62" s="282"/>
      <c r="M62" s="638">
        <v>10000</v>
      </c>
      <c r="N62" s="281"/>
      <c r="O62" s="281"/>
      <c r="P62" s="281"/>
      <c r="Q62" s="281">
        <f t="shared" si="11"/>
        <v>10000</v>
      </c>
      <c r="R62" s="281">
        <f t="shared" si="5"/>
        <v>0</v>
      </c>
      <c r="S62" s="281">
        <f t="shared" si="6"/>
        <v>10000</v>
      </c>
      <c r="T62" s="281">
        <f t="shared" si="12"/>
        <v>3400</v>
      </c>
      <c r="U62" s="281">
        <f t="shared" si="13"/>
        <v>100</v>
      </c>
      <c r="V62" s="281">
        <f t="shared" si="7"/>
        <v>0</v>
      </c>
      <c r="W62" s="283">
        <f t="shared" si="8"/>
        <v>13500</v>
      </c>
      <c r="X62" s="283"/>
      <c r="Y62" s="282"/>
      <c r="Z62" s="282"/>
      <c r="AA62" s="281"/>
      <c r="AB62" s="281"/>
      <c r="AC62" s="281"/>
      <c r="AD62" s="281"/>
      <c r="AE62" s="281"/>
      <c r="AF62" s="285"/>
      <c r="AG62" s="281"/>
      <c r="AH62" s="281"/>
      <c r="AI62" s="281"/>
      <c r="AJ62" s="281"/>
      <c r="AK62" s="281"/>
      <c r="AL62" s="281"/>
      <c r="AM62" s="281"/>
    </row>
    <row r="63" spans="1:39" ht="12" customHeight="1" x14ac:dyDescent="0.2">
      <c r="A63" s="278">
        <v>1111</v>
      </c>
      <c r="B63" s="279">
        <v>3121</v>
      </c>
      <c r="C63" s="321" t="s">
        <v>305</v>
      </c>
      <c r="D63" s="8" t="s">
        <v>306</v>
      </c>
      <c r="E63" s="12" t="s">
        <v>973</v>
      </c>
      <c r="F63" s="281">
        <v>200</v>
      </c>
      <c r="G63" s="281">
        <v>4</v>
      </c>
      <c r="H63" s="281">
        <v>100</v>
      </c>
      <c r="I63" s="282">
        <f t="shared" ref="I63:I68" si="25">H63/G63</f>
        <v>25</v>
      </c>
      <c r="J63" s="282">
        <f t="shared" ref="J63:J68" si="26">ROUND(H63/Y63*AF63,2)</f>
        <v>8.7899999999999991</v>
      </c>
      <c r="K63" s="282">
        <f t="shared" ref="K63:K77" si="27">ROUND(H63/Z63*AF63,2)</f>
        <v>1.89</v>
      </c>
      <c r="L63" s="282">
        <f>J63+K63</f>
        <v>10.68</v>
      </c>
      <c r="M63" s="281">
        <f t="shared" ref="M63:M68" si="28">ROUND(12*(J63*(AA63+AB63)),0)</f>
        <v>2733303</v>
      </c>
      <c r="N63" s="281">
        <f t="shared" ref="N63:N83" si="29">ROUND(12*(K63*(AC63+AD63)),0)</f>
        <v>322963</v>
      </c>
      <c r="O63" s="281"/>
      <c r="P63" s="281"/>
      <c r="Q63" s="281">
        <f t="shared" si="11"/>
        <v>3056266</v>
      </c>
      <c r="R63" s="281">
        <f t="shared" si="5"/>
        <v>0</v>
      </c>
      <c r="S63" s="281">
        <f t="shared" si="6"/>
        <v>3056266</v>
      </c>
      <c r="T63" s="281">
        <f t="shared" si="12"/>
        <v>1039130</v>
      </c>
      <c r="U63" s="281">
        <f t="shared" si="13"/>
        <v>30563</v>
      </c>
      <c r="V63" s="281">
        <f t="shared" si="7"/>
        <v>62600</v>
      </c>
      <c r="W63" s="283">
        <f t="shared" si="8"/>
        <v>4188559</v>
      </c>
      <c r="X63" s="283"/>
      <c r="Y63" s="282">
        <f>'soust.uk.JMK př.č.2'!$G$221</f>
        <v>11.370940000000001</v>
      </c>
      <c r="Z63" s="282">
        <f>'soust.uk.JMK př.č.2'!$K$221</f>
        <v>52.86</v>
      </c>
      <c r="AA63" s="281">
        <f>'soust.uk.JMK př.č.2'!$M$221</f>
        <v>24063</v>
      </c>
      <c r="AB63" s="281">
        <f>'soust.uk.JMK př.č.2'!$N$221</f>
        <v>1850</v>
      </c>
      <c r="AC63" s="281">
        <f>'soust.uk.JMK př.č.2'!$O$221</f>
        <v>13620</v>
      </c>
      <c r="AD63" s="281">
        <f>'soust.uk.JMK př.č.2'!$P$221</f>
        <v>620</v>
      </c>
      <c r="AE63" s="281">
        <f>'soust.uk.JMK př.č.2'!$L$221</f>
        <v>626</v>
      </c>
      <c r="AF63" s="285">
        <v>1</v>
      </c>
      <c r="AG63" s="281"/>
      <c r="AH63" s="281"/>
      <c r="AI63" s="281"/>
      <c r="AJ63" s="281">
        <f t="shared" ref="AJ63:AK67" si="30">M63/J63/12</f>
        <v>25912.997724687146</v>
      </c>
      <c r="AK63" s="281">
        <f t="shared" si="30"/>
        <v>14239.991181657848</v>
      </c>
      <c r="AL63" s="281">
        <f t="shared" si="14"/>
        <v>23847.269038701623</v>
      </c>
      <c r="AM63" s="281">
        <f t="shared" ref="AM63:AM77" si="31">W63/H63</f>
        <v>41885.589999999997</v>
      </c>
    </row>
    <row r="64" spans="1:39" ht="12" customHeight="1" x14ac:dyDescent="0.2">
      <c r="A64" s="278">
        <v>1111</v>
      </c>
      <c r="B64" s="279">
        <v>3121</v>
      </c>
      <c r="C64" s="321" t="s">
        <v>325</v>
      </c>
      <c r="D64" s="8" t="s">
        <v>974</v>
      </c>
      <c r="E64" s="12" t="s">
        <v>975</v>
      </c>
      <c r="F64" s="281">
        <v>300</v>
      </c>
      <c r="G64" s="281">
        <v>4</v>
      </c>
      <c r="H64" s="281">
        <v>120</v>
      </c>
      <c r="I64" s="282">
        <f t="shared" si="25"/>
        <v>30</v>
      </c>
      <c r="J64" s="282">
        <f t="shared" si="26"/>
        <v>9</v>
      </c>
      <c r="K64" s="282">
        <f t="shared" si="27"/>
        <v>2.27</v>
      </c>
      <c r="L64" s="282">
        <f>J64+K64</f>
        <v>11.27</v>
      </c>
      <c r="M64" s="281">
        <f t="shared" si="28"/>
        <v>2798604</v>
      </c>
      <c r="N64" s="281">
        <f t="shared" si="29"/>
        <v>387898</v>
      </c>
      <c r="O64" s="281"/>
      <c r="P64" s="281"/>
      <c r="Q64" s="281">
        <f t="shared" si="11"/>
        <v>3186502</v>
      </c>
      <c r="R64" s="281">
        <f t="shared" si="5"/>
        <v>0</v>
      </c>
      <c r="S64" s="281">
        <f t="shared" si="6"/>
        <v>3186502</v>
      </c>
      <c r="T64" s="281">
        <f t="shared" si="12"/>
        <v>1083411</v>
      </c>
      <c r="U64" s="281">
        <f t="shared" si="13"/>
        <v>31865</v>
      </c>
      <c r="V64" s="281">
        <f t="shared" si="7"/>
        <v>115560</v>
      </c>
      <c r="W64" s="283">
        <f t="shared" si="8"/>
        <v>4417338</v>
      </c>
      <c r="X64" s="283"/>
      <c r="Y64" s="282">
        <f>'soust.uk.JMK př.č.2'!$G$232</f>
        <v>13.339759999999998</v>
      </c>
      <c r="Z64" s="282">
        <f>'soust.uk.JMK př.č.2'!$K$232</f>
        <v>52.86</v>
      </c>
      <c r="AA64" s="281">
        <f>'soust.uk.JMK př.č.2'!$M$232</f>
        <v>24063</v>
      </c>
      <c r="AB64" s="281">
        <f>'soust.uk.JMK př.č.2'!$N$232</f>
        <v>1850</v>
      </c>
      <c r="AC64" s="281">
        <f>'soust.uk.JMK př.č.2'!$O$232</f>
        <v>13620</v>
      </c>
      <c r="AD64" s="281">
        <f>'soust.uk.JMK př.č.2'!$P$232</f>
        <v>620</v>
      </c>
      <c r="AE64" s="281">
        <f>'soust.uk.JMK př.č.2'!$L$232</f>
        <v>963</v>
      </c>
      <c r="AF64" s="285">
        <v>1</v>
      </c>
      <c r="AG64" s="281"/>
      <c r="AH64" s="281"/>
      <c r="AI64" s="281"/>
      <c r="AJ64" s="281">
        <f t="shared" si="30"/>
        <v>25913</v>
      </c>
      <c r="AK64" s="281">
        <f t="shared" si="30"/>
        <v>14240.014684287811</v>
      </c>
      <c r="AL64" s="281">
        <f t="shared" si="14"/>
        <v>23561.830819284238</v>
      </c>
      <c r="AM64" s="281">
        <f t="shared" si="31"/>
        <v>36811.15</v>
      </c>
    </row>
    <row r="65" spans="1:40" ht="12" customHeight="1" x14ac:dyDescent="0.2">
      <c r="A65" s="278">
        <v>1111</v>
      </c>
      <c r="B65" s="279">
        <v>3121</v>
      </c>
      <c r="C65" s="321" t="s">
        <v>325</v>
      </c>
      <c r="D65" s="8" t="s">
        <v>974</v>
      </c>
      <c r="E65" s="12" t="s">
        <v>976</v>
      </c>
      <c r="F65" s="281">
        <v>300</v>
      </c>
      <c r="G65" s="281">
        <v>4</v>
      </c>
      <c r="H65" s="281">
        <v>120</v>
      </c>
      <c r="I65" s="282">
        <f t="shared" si="25"/>
        <v>30</v>
      </c>
      <c r="J65" s="282">
        <f t="shared" si="26"/>
        <v>11.09</v>
      </c>
      <c r="K65" s="282">
        <f t="shared" si="27"/>
        <v>2.27</v>
      </c>
      <c r="L65" s="282">
        <f>J65+K65</f>
        <v>13.36</v>
      </c>
      <c r="M65" s="281">
        <f t="shared" si="28"/>
        <v>3448502</v>
      </c>
      <c r="N65" s="281">
        <f t="shared" si="29"/>
        <v>387898</v>
      </c>
      <c r="O65" s="281"/>
      <c r="P65" s="281"/>
      <c r="Q65" s="281">
        <f>M65+N65</f>
        <v>3836400</v>
      </c>
      <c r="R65" s="281">
        <f>O65+P65</f>
        <v>0</v>
      </c>
      <c r="S65" s="281">
        <f>Q65+R65</f>
        <v>3836400</v>
      </c>
      <c r="T65" s="281">
        <f>ROUND(S65*34%,0)</f>
        <v>1304376</v>
      </c>
      <c r="U65" s="281">
        <f>ROUND(Q65*1%,0)</f>
        <v>38364</v>
      </c>
      <c r="V65" s="281">
        <f t="shared" si="7"/>
        <v>75120</v>
      </c>
      <c r="W65" s="283">
        <f>SUM(S65:V65)</f>
        <v>5254260</v>
      </c>
      <c r="X65" s="283"/>
      <c r="Y65" s="282">
        <f>'soust.uk.JMK př.č.2'!$G$233</f>
        <v>10.824491999999999</v>
      </c>
      <c r="Z65" s="282">
        <f>'soust.uk.JMK př.č.2'!$K$233</f>
        <v>52.86</v>
      </c>
      <c r="AA65" s="281">
        <f>'soust.uk.JMK př.č.2'!$M$233</f>
        <v>24063</v>
      </c>
      <c r="AB65" s="281">
        <f>'soust.uk.JMK př.č.2'!$N$233</f>
        <v>1850</v>
      </c>
      <c r="AC65" s="281">
        <f>'soust.uk.JMK př.č.2'!$O$233</f>
        <v>13620</v>
      </c>
      <c r="AD65" s="281">
        <f>'soust.uk.JMK př.č.2'!$P$233</f>
        <v>620</v>
      </c>
      <c r="AE65" s="281">
        <f>'soust.uk.JMK př.č.2'!$L$233</f>
        <v>626</v>
      </c>
      <c r="AF65" s="285">
        <v>1</v>
      </c>
      <c r="AG65" s="281"/>
      <c r="AH65" s="281"/>
      <c r="AI65" s="281"/>
      <c r="AJ65" s="281">
        <f>M65/J65/12</f>
        <v>25912.999699428914</v>
      </c>
      <c r="AK65" s="281">
        <f>N65/K65/12</f>
        <v>14240.014684287811</v>
      </c>
      <c r="AL65" s="281">
        <f>Q65/L65/12</f>
        <v>23929.640718562874</v>
      </c>
      <c r="AM65" s="281">
        <f t="shared" si="31"/>
        <v>43785.5</v>
      </c>
    </row>
    <row r="66" spans="1:40" x14ac:dyDescent="0.2">
      <c r="A66" s="278">
        <v>1111</v>
      </c>
      <c r="B66" s="279">
        <v>3122</v>
      </c>
      <c r="C66" s="321" t="s">
        <v>215</v>
      </c>
      <c r="D66" s="8" t="s">
        <v>214</v>
      </c>
      <c r="E66" s="9" t="s">
        <v>213</v>
      </c>
      <c r="F66" s="281">
        <v>100</v>
      </c>
      <c r="G66" s="281">
        <v>2</v>
      </c>
      <c r="H66" s="281">
        <v>60</v>
      </c>
      <c r="I66" s="282">
        <f t="shared" si="25"/>
        <v>30</v>
      </c>
      <c r="J66" s="282">
        <f t="shared" si="26"/>
        <v>6.25</v>
      </c>
      <c r="K66" s="282">
        <f t="shared" si="27"/>
        <v>2.11</v>
      </c>
      <c r="L66" s="282">
        <f t="shared" si="2"/>
        <v>8.36</v>
      </c>
      <c r="M66" s="281">
        <f t="shared" si="28"/>
        <v>1955550</v>
      </c>
      <c r="N66" s="281">
        <f t="shared" si="29"/>
        <v>385294</v>
      </c>
      <c r="O66" s="281"/>
      <c r="P66" s="281"/>
      <c r="Q66" s="281">
        <f t="shared" si="11"/>
        <v>2340844</v>
      </c>
      <c r="R66" s="281">
        <f t="shared" si="5"/>
        <v>0</v>
      </c>
      <c r="S66" s="281">
        <f t="shared" si="6"/>
        <v>2340844</v>
      </c>
      <c r="T66" s="281">
        <f t="shared" si="12"/>
        <v>795887</v>
      </c>
      <c r="U66" s="281">
        <f t="shared" si="13"/>
        <v>23408</v>
      </c>
      <c r="V66" s="281">
        <f t="shared" si="7"/>
        <v>37560</v>
      </c>
      <c r="W66" s="283">
        <f t="shared" si="8"/>
        <v>3197699</v>
      </c>
      <c r="X66" s="283"/>
      <c r="Y66" s="282">
        <f>'soust.uk.JMK př.č.2'!$G$163</f>
        <v>9.6030200000000008</v>
      </c>
      <c r="Z66" s="282">
        <f>'soust.uk.JMK př.č.2'!$K$163</f>
        <v>28.47</v>
      </c>
      <c r="AA66" s="281">
        <f>'soust.uk.JMK př.č.2'!$M$163</f>
        <v>24224</v>
      </c>
      <c r="AB66" s="281">
        <f>'soust.uk.JMK př.č.2'!$N$163</f>
        <v>1850</v>
      </c>
      <c r="AC66" s="281">
        <f>'soust.uk.JMK př.č.2'!$O$163</f>
        <v>14457</v>
      </c>
      <c r="AD66" s="281">
        <f>'soust.uk.JMK př.č.2'!$P$163</f>
        <v>760</v>
      </c>
      <c r="AE66" s="281">
        <f>'soust.uk.JMK př.č.2'!$L$163</f>
        <v>626</v>
      </c>
      <c r="AF66" s="285">
        <v>1</v>
      </c>
      <c r="AG66" s="281"/>
      <c r="AH66" s="281"/>
      <c r="AI66" s="281"/>
      <c r="AJ66" s="281">
        <f t="shared" si="30"/>
        <v>26074</v>
      </c>
      <c r="AK66" s="281">
        <f t="shared" si="30"/>
        <v>15216.982622432859</v>
      </c>
      <c r="AL66" s="281">
        <f t="shared" si="14"/>
        <v>23333.771929824565</v>
      </c>
      <c r="AM66" s="281">
        <f t="shared" si="31"/>
        <v>53294.98333333333</v>
      </c>
    </row>
    <row r="67" spans="1:40" x14ac:dyDescent="0.2">
      <c r="A67" s="278">
        <v>1111</v>
      </c>
      <c r="B67" s="279">
        <v>3122</v>
      </c>
      <c r="C67" s="321" t="s">
        <v>249</v>
      </c>
      <c r="D67" s="8" t="s">
        <v>250</v>
      </c>
      <c r="E67" s="12" t="s">
        <v>10</v>
      </c>
      <c r="F67" s="281">
        <v>100</v>
      </c>
      <c r="G67" s="281">
        <v>2</v>
      </c>
      <c r="H67" s="281">
        <v>60</v>
      </c>
      <c r="I67" s="282">
        <f t="shared" si="25"/>
        <v>30</v>
      </c>
      <c r="J67" s="282">
        <f t="shared" si="26"/>
        <v>5.47</v>
      </c>
      <c r="K67" s="282">
        <f t="shared" si="27"/>
        <v>1.2</v>
      </c>
      <c r="L67" s="282">
        <f t="shared" si="2"/>
        <v>6.67</v>
      </c>
      <c r="M67" s="281">
        <f t="shared" si="28"/>
        <v>1711497</v>
      </c>
      <c r="N67" s="281">
        <f t="shared" si="29"/>
        <v>219125</v>
      </c>
      <c r="O67" s="281"/>
      <c r="P67" s="281"/>
      <c r="Q67" s="281">
        <f t="shared" si="11"/>
        <v>1930622</v>
      </c>
      <c r="R67" s="281">
        <f t="shared" si="5"/>
        <v>0</v>
      </c>
      <c r="S67" s="281">
        <f t="shared" si="6"/>
        <v>1930622</v>
      </c>
      <c r="T67" s="281">
        <f t="shared" si="12"/>
        <v>656411</v>
      </c>
      <c r="U67" s="281">
        <f t="shared" si="13"/>
        <v>19306</v>
      </c>
      <c r="V67" s="281">
        <f t="shared" si="7"/>
        <v>37560</v>
      </c>
      <c r="W67" s="283">
        <f t="shared" si="8"/>
        <v>2643899</v>
      </c>
      <c r="X67" s="283"/>
      <c r="Y67" s="282">
        <f>'soust.uk.JMK př.č.2'!$G$183</f>
        <v>10.962477459819679</v>
      </c>
      <c r="Z67" s="282">
        <f>'soust.uk.JMK př.č.2'!$K$183</f>
        <v>49.95</v>
      </c>
      <c r="AA67" s="281">
        <f>'soust.uk.JMK př.č.2'!$M$183</f>
        <v>24224</v>
      </c>
      <c r="AB67" s="281">
        <f>'soust.uk.JMK př.č.2'!$N$183</f>
        <v>1850</v>
      </c>
      <c r="AC67" s="281">
        <f>'soust.uk.JMK př.č.2'!$O$183</f>
        <v>14457</v>
      </c>
      <c r="AD67" s="281">
        <f>'soust.uk.JMK př.č.2'!$P$183</f>
        <v>760</v>
      </c>
      <c r="AE67" s="281">
        <f>'soust.uk.JMK př.č.2'!$L$183</f>
        <v>626</v>
      </c>
      <c r="AF67" s="285">
        <v>1</v>
      </c>
      <c r="AG67" s="281"/>
      <c r="AH67" s="281"/>
      <c r="AI67" s="281"/>
      <c r="AJ67" s="281">
        <f t="shared" si="30"/>
        <v>26073.994515539307</v>
      </c>
      <c r="AK67" s="281">
        <f t="shared" si="30"/>
        <v>15217.013888888891</v>
      </c>
      <c r="AL67" s="281">
        <f t="shared" si="14"/>
        <v>24120.71464267866</v>
      </c>
      <c r="AM67" s="281">
        <f t="shared" si="31"/>
        <v>44064.98333333333</v>
      </c>
    </row>
    <row r="68" spans="1:40" x14ac:dyDescent="0.2">
      <c r="A68" s="278">
        <v>1111</v>
      </c>
      <c r="B68" s="279">
        <v>3122</v>
      </c>
      <c r="C68" s="321" t="s">
        <v>154</v>
      </c>
      <c r="D68" s="8" t="s">
        <v>155</v>
      </c>
      <c r="E68" s="12" t="s">
        <v>156</v>
      </c>
      <c r="F68" s="281">
        <v>100</v>
      </c>
      <c r="G68" s="281">
        <v>2</v>
      </c>
      <c r="H68" s="281">
        <v>60</v>
      </c>
      <c r="I68" s="282">
        <f t="shared" si="25"/>
        <v>30</v>
      </c>
      <c r="J68" s="282">
        <f t="shared" si="26"/>
        <v>6</v>
      </c>
      <c r="K68" s="282">
        <f t="shared" si="27"/>
        <v>1.45</v>
      </c>
      <c r="L68" s="282">
        <f>J68+K68</f>
        <v>7.45</v>
      </c>
      <c r="M68" s="281">
        <f t="shared" si="28"/>
        <v>1877328</v>
      </c>
      <c r="N68" s="281">
        <f t="shared" si="29"/>
        <v>264776</v>
      </c>
      <c r="O68" s="281"/>
      <c r="P68" s="281"/>
      <c r="Q68" s="281">
        <f>M68+N68</f>
        <v>2142104</v>
      </c>
      <c r="R68" s="281">
        <f>O68+P68</f>
        <v>0</v>
      </c>
      <c r="S68" s="281">
        <f>Q68+R68</f>
        <v>2142104</v>
      </c>
      <c r="T68" s="281">
        <f>ROUND(S68*34%,0)</f>
        <v>728315</v>
      </c>
      <c r="U68" s="281">
        <f>ROUND(Q68*1%,0)</f>
        <v>21421</v>
      </c>
      <c r="V68" s="281">
        <f t="shared" si="7"/>
        <v>37560</v>
      </c>
      <c r="W68" s="283">
        <f>SUM(S68:V68)</f>
        <v>2929400</v>
      </c>
      <c r="X68" s="283"/>
      <c r="Y68" s="282">
        <f>'soust.uk.JMK př.č.2'!$G$124</f>
        <v>9.9948136049192922</v>
      </c>
      <c r="Z68" s="282">
        <f>'soust.uk.JMK př.č.2'!$K$124</f>
        <v>41.4</v>
      </c>
      <c r="AA68" s="281">
        <f>'soust.uk.JMK př.č.2'!$M$124</f>
        <v>24224</v>
      </c>
      <c r="AB68" s="281">
        <f>'soust.uk.JMK př.č.2'!$N$124</f>
        <v>1850</v>
      </c>
      <c r="AC68" s="281">
        <f>'soust.uk.JMK př.č.2'!$O$124</f>
        <v>14457</v>
      </c>
      <c r="AD68" s="281">
        <f>'soust.uk.JMK př.č.2'!$P$124</f>
        <v>760</v>
      </c>
      <c r="AE68" s="281">
        <f>'soust.uk.JMK př.č.2'!$L$124</f>
        <v>626</v>
      </c>
      <c r="AF68" s="285">
        <v>1</v>
      </c>
      <c r="AG68" s="281"/>
      <c r="AH68" s="281"/>
      <c r="AI68" s="281"/>
      <c r="AJ68" s="281">
        <f>M68/J68/12</f>
        <v>26074</v>
      </c>
      <c r="AK68" s="281">
        <f>N68/K68/12</f>
        <v>15217.011494252874</v>
      </c>
      <c r="AL68" s="281">
        <f>Q68/L68/12</f>
        <v>23960.894854586131</v>
      </c>
      <c r="AM68" s="281">
        <f t="shared" si="31"/>
        <v>48823.333333333336</v>
      </c>
    </row>
    <row r="69" spans="1:40" x14ac:dyDescent="0.2">
      <c r="A69" s="278">
        <v>1111</v>
      </c>
      <c r="B69" s="279">
        <v>3141</v>
      </c>
      <c r="C69" s="316"/>
      <c r="D69" s="288" t="s">
        <v>119</v>
      </c>
      <c r="E69" s="12"/>
      <c r="F69" s="281">
        <v>100</v>
      </c>
      <c r="G69" s="281"/>
      <c r="H69" s="281">
        <v>18</v>
      </c>
      <c r="I69" s="282"/>
      <c r="J69" s="282"/>
      <c r="K69" s="282">
        <f t="shared" si="27"/>
        <v>0.57999999999999996</v>
      </c>
      <c r="L69" s="282">
        <f t="shared" si="2"/>
        <v>0.57999999999999996</v>
      </c>
      <c r="M69" s="281"/>
      <c r="N69" s="281">
        <f t="shared" si="29"/>
        <v>90626</v>
      </c>
      <c r="O69" s="281"/>
      <c r="P69" s="281"/>
      <c r="Q69" s="281">
        <f t="shared" ref="Q69:Q96" si="32">M69+N69</f>
        <v>90626</v>
      </c>
      <c r="R69" s="281">
        <f t="shared" ref="R69:R104" si="33">O69+P69</f>
        <v>0</v>
      </c>
      <c r="S69" s="281">
        <f t="shared" si="6"/>
        <v>90626</v>
      </c>
      <c r="T69" s="281">
        <f t="shared" ref="T69:T96" si="34">ROUND(S69*34%,0)</f>
        <v>30813</v>
      </c>
      <c r="U69" s="281">
        <f t="shared" ref="U69:U96" si="35">ROUND(Q69*1%,0)</f>
        <v>906</v>
      </c>
      <c r="V69" s="281">
        <f t="shared" ref="V69:V77" si="36">ROUND(H69*AE69,0)</f>
        <v>1134</v>
      </c>
      <c r="W69" s="283">
        <f t="shared" si="8"/>
        <v>123479</v>
      </c>
      <c r="X69" s="283"/>
      <c r="Y69" s="282"/>
      <c r="Z69" s="637">
        <f>'ŠJ MŠ př.č.2h'!$B$53</f>
        <v>31.03</v>
      </c>
      <c r="AA69" s="281"/>
      <c r="AB69" s="281"/>
      <c r="AC69" s="281">
        <f>'soust.uk.JMK př.č.2'!$O$72</f>
        <v>12811</v>
      </c>
      <c r="AD69" s="281">
        <f>'soust.uk.JMK př.č.2'!$P$72</f>
        <v>210</v>
      </c>
      <c r="AE69" s="281">
        <f>'soust.uk.JMK př.č.2'!$L$72</f>
        <v>63</v>
      </c>
      <c r="AF69" s="285">
        <v>1</v>
      </c>
      <c r="AG69" s="281"/>
      <c r="AH69" s="281"/>
      <c r="AI69" s="281"/>
      <c r="AJ69" s="281"/>
      <c r="AK69" s="281">
        <f t="shared" ref="AK69:AK77" si="37">N69/K69/12</f>
        <v>13020.977011494253</v>
      </c>
      <c r="AL69" s="281">
        <f t="shared" si="14"/>
        <v>13020.977011494253</v>
      </c>
      <c r="AM69" s="281">
        <f t="shared" si="31"/>
        <v>6859.9444444444443</v>
      </c>
    </row>
    <row r="70" spans="1:40" x14ac:dyDescent="0.2">
      <c r="A70" s="278">
        <v>1111</v>
      </c>
      <c r="B70" s="279">
        <v>3141</v>
      </c>
      <c r="C70" s="316"/>
      <c r="D70" s="288" t="s">
        <v>108</v>
      </c>
      <c r="E70" s="12" t="s">
        <v>109</v>
      </c>
      <c r="F70" s="281"/>
      <c r="G70" s="281"/>
      <c r="H70" s="281">
        <v>17</v>
      </c>
      <c r="I70" s="282"/>
      <c r="J70" s="282"/>
      <c r="K70" s="282">
        <f t="shared" si="27"/>
        <v>0.36</v>
      </c>
      <c r="L70" s="282">
        <f t="shared" si="2"/>
        <v>0.36</v>
      </c>
      <c r="M70" s="281"/>
      <c r="N70" s="281">
        <f t="shared" si="29"/>
        <v>56251</v>
      </c>
      <c r="O70" s="281"/>
      <c r="P70" s="281"/>
      <c r="Q70" s="281">
        <f t="shared" si="32"/>
        <v>56251</v>
      </c>
      <c r="R70" s="281">
        <f t="shared" si="33"/>
        <v>0</v>
      </c>
      <c r="S70" s="281">
        <f t="shared" si="6"/>
        <v>56251</v>
      </c>
      <c r="T70" s="281">
        <f t="shared" si="34"/>
        <v>19125</v>
      </c>
      <c r="U70" s="281">
        <f t="shared" si="35"/>
        <v>563</v>
      </c>
      <c r="V70" s="281">
        <f t="shared" si="36"/>
        <v>697</v>
      </c>
      <c r="W70" s="283">
        <f t="shared" si="8"/>
        <v>76636</v>
      </c>
      <c r="X70" s="283"/>
      <c r="Y70" s="282"/>
      <c r="Z70" s="637">
        <f>'ŠJ MŠ př.č.2h'!$B$53</f>
        <v>31.03</v>
      </c>
      <c r="AA70" s="281"/>
      <c r="AB70" s="281"/>
      <c r="AC70" s="281">
        <f>'soust.uk.JMK př.č.2'!$O$73</f>
        <v>12811</v>
      </c>
      <c r="AD70" s="281">
        <f>'soust.uk.JMK př.č.2'!$P$73</f>
        <v>210</v>
      </c>
      <c r="AE70" s="281">
        <f>'soust.uk.JMK př.č.2'!$L$73</f>
        <v>41</v>
      </c>
      <c r="AF70" s="287">
        <v>0.65</v>
      </c>
      <c r="AG70" s="281"/>
      <c r="AH70" s="281"/>
      <c r="AI70" s="281"/>
      <c r="AJ70" s="281"/>
      <c r="AK70" s="281">
        <f t="shared" si="37"/>
        <v>13021.064814814816</v>
      </c>
      <c r="AL70" s="281">
        <f t="shared" si="14"/>
        <v>13021.064814814816</v>
      </c>
      <c r="AM70" s="281">
        <f t="shared" si="31"/>
        <v>4508</v>
      </c>
    </row>
    <row r="71" spans="1:40" ht="12" customHeight="1" x14ac:dyDescent="0.2">
      <c r="A71" s="278">
        <v>1111</v>
      </c>
      <c r="B71" s="279">
        <v>3141</v>
      </c>
      <c r="C71" s="316"/>
      <c r="D71" s="288" t="s">
        <v>111</v>
      </c>
      <c r="E71" s="12" t="s">
        <v>112</v>
      </c>
      <c r="F71" s="281"/>
      <c r="G71" s="281"/>
      <c r="H71" s="281">
        <v>17</v>
      </c>
      <c r="I71" s="282"/>
      <c r="J71" s="282"/>
      <c r="K71" s="282">
        <f t="shared" si="27"/>
        <v>0.22</v>
      </c>
      <c r="L71" s="282">
        <f t="shared" si="2"/>
        <v>0.22</v>
      </c>
      <c r="M71" s="281"/>
      <c r="N71" s="281">
        <f t="shared" si="29"/>
        <v>34375</v>
      </c>
      <c r="O71" s="281"/>
      <c r="P71" s="281"/>
      <c r="Q71" s="281">
        <f t="shared" si="32"/>
        <v>34375</v>
      </c>
      <c r="R71" s="281">
        <f t="shared" si="33"/>
        <v>0</v>
      </c>
      <c r="S71" s="281">
        <f t="shared" si="6"/>
        <v>34375</v>
      </c>
      <c r="T71" s="281">
        <f t="shared" si="34"/>
        <v>11688</v>
      </c>
      <c r="U71" s="281">
        <f t="shared" si="35"/>
        <v>344</v>
      </c>
      <c r="V71" s="281">
        <f t="shared" si="36"/>
        <v>425</v>
      </c>
      <c r="W71" s="283">
        <f t="shared" si="8"/>
        <v>46832</v>
      </c>
      <c r="X71" s="283"/>
      <c r="Y71" s="282"/>
      <c r="Z71" s="637">
        <f>'ŠJ MŠ př.č.2h'!$B$23</f>
        <v>26.66</v>
      </c>
      <c r="AA71" s="281"/>
      <c r="AB71" s="281"/>
      <c r="AC71" s="281">
        <f>'soust.uk.JMK př.č.2'!$O$74</f>
        <v>12811</v>
      </c>
      <c r="AD71" s="281">
        <f>'soust.uk.JMK př.č.2'!$P$74</f>
        <v>210</v>
      </c>
      <c r="AE71" s="281">
        <f>'soust.uk.JMK př.č.2'!$L$74</f>
        <v>25</v>
      </c>
      <c r="AF71" s="287">
        <v>0.35</v>
      </c>
      <c r="AG71" s="281"/>
      <c r="AH71" s="281"/>
      <c r="AI71" s="281"/>
      <c r="AJ71" s="281"/>
      <c r="AK71" s="281">
        <f t="shared" si="37"/>
        <v>13020.833333333334</v>
      </c>
      <c r="AL71" s="281">
        <f t="shared" ref="AL71:AL120" si="38">Q71/L71/12</f>
        <v>13020.833333333334</v>
      </c>
      <c r="AM71" s="281">
        <f t="shared" si="31"/>
        <v>2754.8235294117649</v>
      </c>
    </row>
    <row r="72" spans="1:40" x14ac:dyDescent="0.2">
      <c r="A72" s="278">
        <v>1111</v>
      </c>
      <c r="B72" s="279">
        <v>3141</v>
      </c>
      <c r="C72" s="316"/>
      <c r="D72" s="288" t="s">
        <v>114</v>
      </c>
      <c r="E72" s="12"/>
      <c r="F72" s="281">
        <v>100</v>
      </c>
      <c r="G72" s="281"/>
      <c r="H72" s="281">
        <v>12</v>
      </c>
      <c r="I72" s="282"/>
      <c r="J72" s="282"/>
      <c r="K72" s="282">
        <f t="shared" si="27"/>
        <v>0.3</v>
      </c>
      <c r="L72" s="282">
        <f t="shared" si="2"/>
        <v>0.3</v>
      </c>
      <c r="M72" s="281"/>
      <c r="N72" s="281">
        <f t="shared" si="29"/>
        <v>46876</v>
      </c>
      <c r="O72" s="281"/>
      <c r="P72" s="281"/>
      <c r="Q72" s="281">
        <f t="shared" si="32"/>
        <v>46876</v>
      </c>
      <c r="R72" s="281">
        <f t="shared" si="33"/>
        <v>0</v>
      </c>
      <c r="S72" s="281">
        <f t="shared" si="6"/>
        <v>46876</v>
      </c>
      <c r="T72" s="281">
        <f t="shared" si="34"/>
        <v>15938</v>
      </c>
      <c r="U72" s="281">
        <f t="shared" si="35"/>
        <v>469</v>
      </c>
      <c r="V72" s="281">
        <f t="shared" si="36"/>
        <v>456</v>
      </c>
      <c r="W72" s="283">
        <f t="shared" si="8"/>
        <v>63739</v>
      </c>
      <c r="X72" s="283"/>
      <c r="Y72" s="282"/>
      <c r="Z72" s="637">
        <f>'ŠJ MŠ-o př.č.2i'!$B$53</f>
        <v>40.33</v>
      </c>
      <c r="AA72" s="281"/>
      <c r="AB72" s="281"/>
      <c r="AC72" s="281">
        <f>'soust.uk.JMK př.č.2'!$O$75</f>
        <v>12811</v>
      </c>
      <c r="AD72" s="281">
        <f>'soust.uk.JMK př.č.2'!$P$75</f>
        <v>210</v>
      </c>
      <c r="AE72" s="281">
        <f>'soust.uk.JMK př.č.2'!$L$75</f>
        <v>38</v>
      </c>
      <c r="AF72" s="285">
        <v>1</v>
      </c>
      <c r="AG72" s="281"/>
      <c r="AH72" s="281"/>
      <c r="AI72" s="281"/>
      <c r="AJ72" s="281"/>
      <c r="AK72" s="281">
        <f t="shared" si="37"/>
        <v>13021.111111111111</v>
      </c>
      <c r="AL72" s="281">
        <f t="shared" si="38"/>
        <v>13021.111111111111</v>
      </c>
      <c r="AM72" s="281">
        <f t="shared" si="31"/>
        <v>5311.583333333333</v>
      </c>
    </row>
    <row r="73" spans="1:40" x14ac:dyDescent="0.2">
      <c r="A73" s="278">
        <v>1111</v>
      </c>
      <c r="B73" s="279">
        <v>3141</v>
      </c>
      <c r="C73" s="316"/>
      <c r="D73" s="288" t="s">
        <v>116</v>
      </c>
      <c r="E73" s="12" t="s">
        <v>109</v>
      </c>
      <c r="F73" s="281"/>
      <c r="G73" s="281">
        <f>SUM(H69+H70+H72+H73)</f>
        <v>58</v>
      </c>
      <c r="H73" s="281">
        <v>11</v>
      </c>
      <c r="I73" s="282"/>
      <c r="J73" s="282"/>
      <c r="K73" s="282">
        <f t="shared" si="27"/>
        <v>0.18</v>
      </c>
      <c r="L73" s="282">
        <f t="shared" si="2"/>
        <v>0.18</v>
      </c>
      <c r="M73" s="281"/>
      <c r="N73" s="281">
        <f t="shared" si="29"/>
        <v>28125</v>
      </c>
      <c r="O73" s="281"/>
      <c r="P73" s="281"/>
      <c r="Q73" s="281">
        <f t="shared" si="32"/>
        <v>28125</v>
      </c>
      <c r="R73" s="281">
        <f t="shared" si="33"/>
        <v>0</v>
      </c>
      <c r="S73" s="281">
        <f t="shared" si="6"/>
        <v>28125</v>
      </c>
      <c r="T73" s="281">
        <f t="shared" si="34"/>
        <v>9563</v>
      </c>
      <c r="U73" s="281">
        <f t="shared" si="35"/>
        <v>281</v>
      </c>
      <c r="V73" s="281">
        <f t="shared" si="36"/>
        <v>275</v>
      </c>
      <c r="W73" s="283">
        <f t="shared" si="8"/>
        <v>38244</v>
      </c>
      <c r="X73" s="283"/>
      <c r="Y73" s="282"/>
      <c r="Z73" s="637">
        <f>'ŠJ MŠ-o př.č.2i'!$B$53</f>
        <v>40.33</v>
      </c>
      <c r="AA73" s="281"/>
      <c r="AB73" s="281"/>
      <c r="AC73" s="281">
        <f>'soust.uk.JMK př.č.2'!$O$76</f>
        <v>12811</v>
      </c>
      <c r="AD73" s="281">
        <f>'soust.uk.JMK př.č.2'!$P$76</f>
        <v>210</v>
      </c>
      <c r="AE73" s="281">
        <f>'soust.uk.JMK př.č.2'!$L$76</f>
        <v>25</v>
      </c>
      <c r="AF73" s="287">
        <v>0.65</v>
      </c>
      <c r="AG73" s="281"/>
      <c r="AH73" s="281"/>
      <c r="AI73" s="281"/>
      <c r="AJ73" s="281"/>
      <c r="AK73" s="281">
        <f t="shared" si="37"/>
        <v>13020.833333333334</v>
      </c>
      <c r="AL73" s="281">
        <f t="shared" si="38"/>
        <v>13020.833333333334</v>
      </c>
      <c r="AM73" s="281">
        <f t="shared" si="31"/>
        <v>3476.7272727272725</v>
      </c>
    </row>
    <row r="74" spans="1:40" ht="13.5" customHeight="1" x14ac:dyDescent="0.2">
      <c r="A74" s="278">
        <v>1111</v>
      </c>
      <c r="B74" s="279">
        <v>3141</v>
      </c>
      <c r="C74" s="316"/>
      <c r="D74" s="288" t="s">
        <v>118</v>
      </c>
      <c r="E74" s="12" t="s">
        <v>112</v>
      </c>
      <c r="F74" s="281"/>
      <c r="G74" s="281"/>
      <c r="H74" s="281">
        <v>11</v>
      </c>
      <c r="I74" s="282"/>
      <c r="J74" s="282"/>
      <c r="K74" s="282">
        <f t="shared" si="27"/>
        <v>0.11</v>
      </c>
      <c r="L74" s="282">
        <f t="shared" si="2"/>
        <v>0.11</v>
      </c>
      <c r="M74" s="281"/>
      <c r="N74" s="281">
        <f t="shared" si="29"/>
        <v>17188</v>
      </c>
      <c r="O74" s="281"/>
      <c r="P74" s="281"/>
      <c r="Q74" s="281">
        <f t="shared" si="32"/>
        <v>17188</v>
      </c>
      <c r="R74" s="281">
        <f t="shared" si="33"/>
        <v>0</v>
      </c>
      <c r="S74" s="281">
        <f t="shared" si="6"/>
        <v>17188</v>
      </c>
      <c r="T74" s="281">
        <f t="shared" si="34"/>
        <v>5844</v>
      </c>
      <c r="U74" s="281">
        <f t="shared" si="35"/>
        <v>172</v>
      </c>
      <c r="V74" s="281">
        <f t="shared" si="36"/>
        <v>154</v>
      </c>
      <c r="W74" s="283">
        <f t="shared" si="8"/>
        <v>23358</v>
      </c>
      <c r="X74" s="283"/>
      <c r="Y74" s="282"/>
      <c r="Z74" s="637">
        <f>'ŠJ MŠ-o př.č.2i'!$B$23</f>
        <v>34.65</v>
      </c>
      <c r="AA74" s="281"/>
      <c r="AB74" s="281"/>
      <c r="AC74" s="281">
        <f>'soust.uk.JMK př.č.2'!$O$77</f>
        <v>12811</v>
      </c>
      <c r="AD74" s="281">
        <f>'soust.uk.JMK př.č.2'!$P$77</f>
        <v>210</v>
      </c>
      <c r="AE74" s="281">
        <f>'soust.uk.JMK př.č.2'!$L$77</f>
        <v>14</v>
      </c>
      <c r="AF74" s="287">
        <v>0.35</v>
      </c>
      <c r="AG74" s="281"/>
      <c r="AH74" s="281"/>
      <c r="AI74" s="281"/>
      <c r="AJ74" s="281"/>
      <c r="AK74" s="281">
        <f t="shared" si="37"/>
        <v>13021.21212121212</v>
      </c>
      <c r="AL74" s="281">
        <f t="shared" si="38"/>
        <v>13021.21212121212</v>
      </c>
      <c r="AM74" s="281">
        <f t="shared" si="31"/>
        <v>2123.4545454545455</v>
      </c>
    </row>
    <row r="75" spans="1:40" ht="12" customHeight="1" x14ac:dyDescent="0.2">
      <c r="A75" s="278">
        <v>1111</v>
      </c>
      <c r="B75" s="279">
        <v>3141</v>
      </c>
      <c r="C75" s="316"/>
      <c r="D75" s="288" t="s">
        <v>122</v>
      </c>
      <c r="E75" s="12"/>
      <c r="F75" s="281">
        <v>300</v>
      </c>
      <c r="G75" s="281"/>
      <c r="H75" s="281">
        <v>50</v>
      </c>
      <c r="I75" s="282"/>
      <c r="J75" s="282"/>
      <c r="K75" s="282">
        <f t="shared" si="27"/>
        <v>0.67</v>
      </c>
      <c r="L75" s="282">
        <f t="shared" si="2"/>
        <v>0.67</v>
      </c>
      <c r="M75" s="281"/>
      <c r="N75" s="281">
        <f t="shared" si="29"/>
        <v>104689</v>
      </c>
      <c r="O75" s="281"/>
      <c r="P75" s="281"/>
      <c r="Q75" s="281">
        <f t="shared" si="32"/>
        <v>104689</v>
      </c>
      <c r="R75" s="281">
        <f t="shared" si="33"/>
        <v>0</v>
      </c>
      <c r="S75" s="281">
        <f t="shared" si="6"/>
        <v>104689</v>
      </c>
      <c r="T75" s="281">
        <f t="shared" si="34"/>
        <v>35594</v>
      </c>
      <c r="U75" s="281">
        <f t="shared" si="35"/>
        <v>1047</v>
      </c>
      <c r="V75" s="281">
        <f t="shared" si="36"/>
        <v>2250</v>
      </c>
      <c r="W75" s="283">
        <f t="shared" si="8"/>
        <v>143580</v>
      </c>
      <c r="X75" s="283"/>
      <c r="Y75" s="282"/>
      <c r="Z75" s="637">
        <f>'ŠJ ZŠ př.č.2j'!$B$550</f>
        <v>74.48</v>
      </c>
      <c r="AA75" s="281"/>
      <c r="AB75" s="281"/>
      <c r="AC75" s="281">
        <f>'soust.uk.JMK př.č.2'!$O$96</f>
        <v>12811</v>
      </c>
      <c r="AD75" s="281">
        <f>'soust.uk.JMK př.č.2'!$P$96</f>
        <v>210</v>
      </c>
      <c r="AE75" s="281">
        <f>'soust.uk.JMK př.č.2'!$L$96</f>
        <v>45</v>
      </c>
      <c r="AF75" s="285">
        <v>1</v>
      </c>
      <c r="AG75" s="281"/>
      <c r="AH75" s="281"/>
      <c r="AI75" s="281"/>
      <c r="AJ75" s="281"/>
      <c r="AK75" s="281">
        <f t="shared" si="37"/>
        <v>13021.019900497513</v>
      </c>
      <c r="AL75" s="281">
        <f t="shared" si="38"/>
        <v>13021.019900497513</v>
      </c>
      <c r="AM75" s="281">
        <f t="shared" si="31"/>
        <v>2871.6</v>
      </c>
    </row>
    <row r="76" spans="1:40" x14ac:dyDescent="0.2">
      <c r="A76" s="278">
        <v>1111</v>
      </c>
      <c r="B76" s="279">
        <v>3141</v>
      </c>
      <c r="C76" s="316"/>
      <c r="D76" s="288" t="s">
        <v>124</v>
      </c>
      <c r="E76" s="12" t="s">
        <v>100</v>
      </c>
      <c r="F76" s="281"/>
      <c r="G76" s="281"/>
      <c r="H76" s="281">
        <v>49</v>
      </c>
      <c r="I76" s="282"/>
      <c r="J76" s="282"/>
      <c r="K76" s="282">
        <f t="shared" si="27"/>
        <v>0.46</v>
      </c>
      <c r="L76" s="282">
        <f t="shared" ref="L76:L96" si="39">J76+K76</f>
        <v>0.46</v>
      </c>
      <c r="M76" s="281"/>
      <c r="N76" s="281">
        <f t="shared" si="29"/>
        <v>71876</v>
      </c>
      <c r="O76" s="281"/>
      <c r="P76" s="281"/>
      <c r="Q76" s="281">
        <f t="shared" si="32"/>
        <v>71876</v>
      </c>
      <c r="R76" s="281">
        <f t="shared" si="33"/>
        <v>0</v>
      </c>
      <c r="S76" s="281">
        <f t="shared" ref="S76:S96" si="40">Q76+R76</f>
        <v>71876</v>
      </c>
      <c r="T76" s="281">
        <f t="shared" si="34"/>
        <v>24438</v>
      </c>
      <c r="U76" s="281">
        <f t="shared" si="35"/>
        <v>719</v>
      </c>
      <c r="V76" s="281">
        <f t="shared" si="36"/>
        <v>1568</v>
      </c>
      <c r="W76" s="283">
        <f t="shared" ref="W76:W104" si="41">SUM(S76:V76)</f>
        <v>98601</v>
      </c>
      <c r="X76" s="283"/>
      <c r="Y76" s="282"/>
      <c r="Z76" s="637">
        <f>'ŠJ ZŠ př.č.2j'!$B$550</f>
        <v>74.48</v>
      </c>
      <c r="AA76" s="281"/>
      <c r="AB76" s="281"/>
      <c r="AC76" s="281">
        <f>'soust.uk.JMK př.č.2'!$O$97</f>
        <v>12811</v>
      </c>
      <c r="AD76" s="281">
        <f>'soust.uk.JMK př.č.2'!$P$97</f>
        <v>210</v>
      </c>
      <c r="AE76" s="281">
        <f>'soust.uk.JMK př.č.2'!$L$97</f>
        <v>32</v>
      </c>
      <c r="AF76" s="287">
        <v>0.7</v>
      </c>
      <c r="AG76" s="281"/>
      <c r="AH76" s="281"/>
      <c r="AI76" s="281"/>
      <c r="AJ76" s="281"/>
      <c r="AK76" s="281">
        <f t="shared" si="37"/>
        <v>13021.014492753622</v>
      </c>
      <c r="AL76" s="281">
        <f t="shared" si="38"/>
        <v>13021.014492753622</v>
      </c>
      <c r="AM76" s="281">
        <f t="shared" si="31"/>
        <v>2012.2653061224489</v>
      </c>
    </row>
    <row r="77" spans="1:40" x14ac:dyDescent="0.2">
      <c r="A77" s="278">
        <v>1111</v>
      </c>
      <c r="B77" s="279">
        <v>3141</v>
      </c>
      <c r="C77" s="316"/>
      <c r="D77" s="288" t="s">
        <v>126</v>
      </c>
      <c r="E77" s="12" t="s">
        <v>103</v>
      </c>
      <c r="F77" s="281"/>
      <c r="G77" s="281"/>
      <c r="H77" s="281">
        <v>49</v>
      </c>
      <c r="I77" s="282"/>
      <c r="J77" s="282"/>
      <c r="K77" s="282">
        <f t="shared" si="27"/>
        <v>0.25</v>
      </c>
      <c r="L77" s="282">
        <f t="shared" si="39"/>
        <v>0.25</v>
      </c>
      <c r="M77" s="281"/>
      <c r="N77" s="281">
        <f t="shared" si="29"/>
        <v>39063</v>
      </c>
      <c r="O77" s="281"/>
      <c r="P77" s="281"/>
      <c r="Q77" s="281">
        <f t="shared" si="32"/>
        <v>39063</v>
      </c>
      <c r="R77" s="281">
        <f t="shared" si="33"/>
        <v>0</v>
      </c>
      <c r="S77" s="281">
        <f t="shared" si="40"/>
        <v>39063</v>
      </c>
      <c r="T77" s="281">
        <f t="shared" si="34"/>
        <v>13281</v>
      </c>
      <c r="U77" s="281">
        <f t="shared" si="35"/>
        <v>391</v>
      </c>
      <c r="V77" s="281">
        <f t="shared" si="36"/>
        <v>686</v>
      </c>
      <c r="W77" s="283">
        <f t="shared" si="41"/>
        <v>53421</v>
      </c>
      <c r="X77" s="283"/>
      <c r="Y77" s="282"/>
      <c r="Z77" s="637">
        <f>'ŠJ ZŠ př.č.2j'!$B$200</f>
        <v>59.29</v>
      </c>
      <c r="AA77" s="281"/>
      <c r="AB77" s="281"/>
      <c r="AC77" s="281">
        <f>'soust.uk.JMK př.č.2'!$O$98</f>
        <v>12811</v>
      </c>
      <c r="AD77" s="281">
        <f>'soust.uk.JMK př.č.2'!$P$98</f>
        <v>210</v>
      </c>
      <c r="AE77" s="281">
        <f>'soust.uk.JMK př.č.2'!$L$98</f>
        <v>14</v>
      </c>
      <c r="AF77" s="287">
        <v>0.3</v>
      </c>
      <c r="AG77" s="281"/>
      <c r="AH77" s="281"/>
      <c r="AI77" s="281"/>
      <c r="AJ77" s="281"/>
      <c r="AK77" s="281">
        <f t="shared" si="37"/>
        <v>13021</v>
      </c>
      <c r="AL77" s="281">
        <f t="shared" si="38"/>
        <v>13021</v>
      </c>
      <c r="AM77" s="281">
        <f t="shared" si="31"/>
        <v>1090.2244897959183</v>
      </c>
    </row>
    <row r="78" spans="1:40" x14ac:dyDescent="0.2">
      <c r="A78" s="278">
        <v>1111</v>
      </c>
      <c r="B78" s="279">
        <v>3142</v>
      </c>
      <c r="C78" s="316"/>
      <c r="D78" s="288" t="s">
        <v>129</v>
      </c>
      <c r="E78" s="12"/>
      <c r="F78" s="281">
        <v>500</v>
      </c>
      <c r="G78" s="639">
        <f t="shared" ref="G78:G83" si="42">ROUND(I78/H78,2)</f>
        <v>0.75</v>
      </c>
      <c r="H78" s="640">
        <v>200</v>
      </c>
      <c r="I78" s="641">
        <v>150</v>
      </c>
      <c r="J78" s="642"/>
      <c r="K78" s="643">
        <f t="shared" ref="K78:K83" si="43">ROUND(G78*H78/Z78*AF78,2)</f>
        <v>2.2400000000000002</v>
      </c>
      <c r="L78" s="282">
        <f t="shared" si="39"/>
        <v>2.2400000000000002</v>
      </c>
      <c r="M78" s="281"/>
      <c r="N78" s="281">
        <f t="shared" si="29"/>
        <v>350004</v>
      </c>
      <c r="O78" s="281"/>
      <c r="P78" s="281"/>
      <c r="Q78" s="281">
        <f t="shared" si="32"/>
        <v>350004</v>
      </c>
      <c r="R78" s="281">
        <f t="shared" si="33"/>
        <v>0</v>
      </c>
      <c r="S78" s="281">
        <f t="shared" si="40"/>
        <v>350004</v>
      </c>
      <c r="T78" s="281">
        <f t="shared" si="34"/>
        <v>119001</v>
      </c>
      <c r="U78" s="281">
        <f t="shared" si="35"/>
        <v>3500</v>
      </c>
      <c r="V78" s="281">
        <f t="shared" ref="V78:V83" si="44">ROUND(H78*G78*AE78,0)</f>
        <v>11100</v>
      </c>
      <c r="W78" s="283">
        <f t="shared" si="41"/>
        <v>483605</v>
      </c>
      <c r="X78" s="283"/>
      <c r="Y78" s="282"/>
      <c r="Z78" s="637">
        <f>'ŠJ SŠ př.č.2k'!$B$550</f>
        <v>67.03</v>
      </c>
      <c r="AA78" s="281"/>
      <c r="AB78" s="281"/>
      <c r="AC78" s="281">
        <f>'soust.uk.JMK př.č.2'!$O$111</f>
        <v>12811</v>
      </c>
      <c r="AD78" s="281">
        <f>'soust.uk.JMK př.č.2'!$P$111</f>
        <v>210</v>
      </c>
      <c r="AE78" s="281">
        <f>'soust.uk.JMK př.č.2'!$L$111</f>
        <v>74</v>
      </c>
      <c r="AF78" s="285">
        <v>1</v>
      </c>
      <c r="AG78" s="281"/>
      <c r="AH78" s="281"/>
      <c r="AI78" s="281"/>
      <c r="AJ78" s="281"/>
      <c r="AK78" s="281">
        <v>13499.006908462869</v>
      </c>
      <c r="AL78" s="281">
        <v>13499.006908462869</v>
      </c>
      <c r="AM78" s="281">
        <v>4310.835</v>
      </c>
      <c r="AN78" s="345"/>
    </row>
    <row r="79" spans="1:40" x14ac:dyDescent="0.2">
      <c r="A79" s="278">
        <v>1111</v>
      </c>
      <c r="B79" s="279">
        <v>3142</v>
      </c>
      <c r="C79" s="316"/>
      <c r="D79" s="288" t="s">
        <v>131</v>
      </c>
      <c r="E79" s="12" t="s">
        <v>100</v>
      </c>
      <c r="F79" s="281"/>
      <c r="G79" s="639">
        <f t="shared" si="42"/>
        <v>0.8</v>
      </c>
      <c r="H79" s="640">
        <v>100</v>
      </c>
      <c r="I79" s="641">
        <v>80</v>
      </c>
      <c r="J79" s="644"/>
      <c r="K79" s="643">
        <f t="shared" si="43"/>
        <v>0.84</v>
      </c>
      <c r="L79" s="282">
        <f t="shared" si="39"/>
        <v>0.84</v>
      </c>
      <c r="M79" s="281"/>
      <c r="N79" s="281">
        <f t="shared" si="29"/>
        <v>131252</v>
      </c>
      <c r="O79" s="281"/>
      <c r="P79" s="281"/>
      <c r="Q79" s="281">
        <f t="shared" si="32"/>
        <v>131252</v>
      </c>
      <c r="R79" s="281">
        <f t="shared" si="33"/>
        <v>0</v>
      </c>
      <c r="S79" s="281">
        <f t="shared" si="40"/>
        <v>131252</v>
      </c>
      <c r="T79" s="281">
        <f t="shared" si="34"/>
        <v>44626</v>
      </c>
      <c r="U79" s="281">
        <f t="shared" si="35"/>
        <v>1313</v>
      </c>
      <c r="V79" s="281">
        <f t="shared" si="44"/>
        <v>4320</v>
      </c>
      <c r="W79" s="283">
        <f t="shared" si="41"/>
        <v>181511</v>
      </c>
      <c r="X79" s="283"/>
      <c r="Y79" s="282"/>
      <c r="Z79" s="637">
        <f>'ŠJ SŠ př.č.2k'!$B$550</f>
        <v>67.03</v>
      </c>
      <c r="AA79" s="281"/>
      <c r="AB79" s="281"/>
      <c r="AC79" s="281">
        <f>'soust.uk.JMK př.č.2'!$O$112</f>
        <v>12811</v>
      </c>
      <c r="AD79" s="281">
        <f>'soust.uk.JMK př.č.2'!$P$112</f>
        <v>210</v>
      </c>
      <c r="AE79" s="281">
        <f>'soust.uk.JMK př.č.2'!$L$112</f>
        <v>54</v>
      </c>
      <c r="AF79" s="287">
        <v>0.7</v>
      </c>
      <c r="AG79" s="281"/>
      <c r="AH79" s="281"/>
      <c r="AI79" s="281"/>
      <c r="AJ79" s="281"/>
      <c r="AK79" s="281">
        <v>13499.025974025973</v>
      </c>
      <c r="AL79" s="281">
        <v>13499.025974025973</v>
      </c>
      <c r="AM79" s="281">
        <v>3435.03</v>
      </c>
      <c r="AN79" s="345"/>
    </row>
    <row r="80" spans="1:40" x14ac:dyDescent="0.2">
      <c r="A80" s="278">
        <v>1111</v>
      </c>
      <c r="B80" s="279">
        <v>3142</v>
      </c>
      <c r="C80" s="316"/>
      <c r="D80" s="288" t="s">
        <v>133</v>
      </c>
      <c r="E80" s="12" t="s">
        <v>103</v>
      </c>
      <c r="F80" s="281"/>
      <c r="G80" s="639">
        <f t="shared" si="42"/>
        <v>0.8</v>
      </c>
      <c r="H80" s="640">
        <v>100</v>
      </c>
      <c r="I80" s="641">
        <v>80</v>
      </c>
      <c r="J80" s="644"/>
      <c r="K80" s="643">
        <f t="shared" si="43"/>
        <v>0.45</v>
      </c>
      <c r="L80" s="282">
        <f t="shared" si="39"/>
        <v>0.45</v>
      </c>
      <c r="M80" s="281"/>
      <c r="N80" s="281">
        <f t="shared" si="29"/>
        <v>70313</v>
      </c>
      <c r="O80" s="281"/>
      <c r="P80" s="281"/>
      <c r="Q80" s="281">
        <f t="shared" si="32"/>
        <v>70313</v>
      </c>
      <c r="R80" s="281">
        <f t="shared" si="33"/>
        <v>0</v>
      </c>
      <c r="S80" s="281">
        <f t="shared" si="40"/>
        <v>70313</v>
      </c>
      <c r="T80" s="281">
        <f t="shared" si="34"/>
        <v>23906</v>
      </c>
      <c r="U80" s="281">
        <f t="shared" si="35"/>
        <v>703</v>
      </c>
      <c r="V80" s="281">
        <f t="shared" si="44"/>
        <v>2000</v>
      </c>
      <c r="W80" s="283">
        <f t="shared" si="41"/>
        <v>96922</v>
      </c>
      <c r="X80" s="283"/>
      <c r="Y80" s="282"/>
      <c r="Z80" s="637">
        <f>'ŠJ SŠ př.č.2k'!$B$200</f>
        <v>53.36</v>
      </c>
      <c r="AA80" s="281"/>
      <c r="AB80" s="281"/>
      <c r="AC80" s="281">
        <f>'soust.uk.JMK př.č.2'!$O$113</f>
        <v>12811</v>
      </c>
      <c r="AD80" s="281">
        <f>'soust.uk.JMK př.č.2'!$P$113</f>
        <v>210</v>
      </c>
      <c r="AE80" s="281">
        <f>'soust.uk.JMK př.č.2'!$L$113</f>
        <v>25</v>
      </c>
      <c r="AF80" s="287">
        <v>0.3</v>
      </c>
      <c r="AG80" s="281"/>
      <c r="AH80" s="281"/>
      <c r="AI80" s="281"/>
      <c r="AJ80" s="281"/>
      <c r="AK80" s="281">
        <v>13498.989898989899</v>
      </c>
      <c r="AL80" s="281">
        <v>13498.989898989899</v>
      </c>
      <c r="AM80" s="281">
        <v>1472.44</v>
      </c>
      <c r="AN80" s="345"/>
    </row>
    <row r="81" spans="1:40" x14ac:dyDescent="0.2">
      <c r="A81" s="278">
        <v>1111</v>
      </c>
      <c r="B81" s="279">
        <v>3142</v>
      </c>
      <c r="C81" s="316"/>
      <c r="D81" s="288" t="s">
        <v>97</v>
      </c>
      <c r="E81" s="12"/>
      <c r="F81" s="281">
        <v>500</v>
      </c>
      <c r="G81" s="639">
        <f t="shared" si="42"/>
        <v>0.75</v>
      </c>
      <c r="H81" s="640">
        <v>200</v>
      </c>
      <c r="I81" s="641">
        <v>150</v>
      </c>
      <c r="J81" s="644"/>
      <c r="K81" s="643">
        <f t="shared" si="43"/>
        <v>4.57</v>
      </c>
      <c r="L81" s="282">
        <f t="shared" si="39"/>
        <v>4.57</v>
      </c>
      <c r="M81" s="281"/>
      <c r="N81" s="281">
        <f t="shared" si="29"/>
        <v>714072</v>
      </c>
      <c r="O81" s="281"/>
      <c r="P81" s="281"/>
      <c r="Q81" s="281">
        <f t="shared" si="32"/>
        <v>714072</v>
      </c>
      <c r="R81" s="281">
        <f t="shared" si="33"/>
        <v>0</v>
      </c>
      <c r="S81" s="281">
        <f t="shared" si="40"/>
        <v>714072</v>
      </c>
      <c r="T81" s="281">
        <f t="shared" si="34"/>
        <v>242784</v>
      </c>
      <c r="U81" s="281">
        <f t="shared" si="35"/>
        <v>7141</v>
      </c>
      <c r="V81" s="281">
        <f t="shared" si="44"/>
        <v>19200</v>
      </c>
      <c r="W81" s="283">
        <f t="shared" si="41"/>
        <v>983197</v>
      </c>
      <c r="X81" s="283"/>
      <c r="Y81" s="282"/>
      <c r="Z81" s="282">
        <f>'soust.uk.JMK př.č.2'!$K$69</f>
        <v>32.840000000000003</v>
      </c>
      <c r="AA81" s="281"/>
      <c r="AB81" s="281"/>
      <c r="AC81" s="281">
        <f>'soust.uk.JMK př.č.2'!$O$69</f>
        <v>12811</v>
      </c>
      <c r="AD81" s="281">
        <f>'soust.uk.JMK př.č.2'!$P$69</f>
        <v>210</v>
      </c>
      <c r="AE81" s="281">
        <f>'soust.uk.JMK př.č.2'!$L$69</f>
        <v>128</v>
      </c>
      <c r="AF81" s="285">
        <v>1</v>
      </c>
      <c r="AG81" s="281"/>
      <c r="AH81" s="281"/>
      <c r="AI81" s="281"/>
      <c r="AJ81" s="281"/>
      <c r="AK81" s="281">
        <f>N81/K81/12</f>
        <v>13021.006564551421</v>
      </c>
      <c r="AL81" s="281">
        <f>Q81/L81/12</f>
        <v>13021.006564551421</v>
      </c>
      <c r="AM81" s="281">
        <f>W81/H81</f>
        <v>4915.9849999999997</v>
      </c>
      <c r="AN81" s="345"/>
    </row>
    <row r="82" spans="1:40" x14ac:dyDescent="0.2">
      <c r="A82" s="278">
        <v>1111</v>
      </c>
      <c r="B82" s="279">
        <v>3142</v>
      </c>
      <c r="C82" s="316"/>
      <c r="D82" s="288" t="s">
        <v>99</v>
      </c>
      <c r="E82" s="12" t="s">
        <v>100</v>
      </c>
      <c r="F82" s="281"/>
      <c r="G82" s="639">
        <f t="shared" si="42"/>
        <v>0.8</v>
      </c>
      <c r="H82" s="640">
        <v>100</v>
      </c>
      <c r="I82" s="641">
        <v>80</v>
      </c>
      <c r="J82" s="644"/>
      <c r="K82" s="643">
        <f t="shared" si="43"/>
        <v>1.71</v>
      </c>
      <c r="L82" s="282">
        <f t="shared" si="39"/>
        <v>1.71</v>
      </c>
      <c r="M82" s="281"/>
      <c r="N82" s="281">
        <f t="shared" si="29"/>
        <v>267191</v>
      </c>
      <c r="O82" s="281"/>
      <c r="P82" s="281"/>
      <c r="Q82" s="281">
        <f t="shared" si="32"/>
        <v>267191</v>
      </c>
      <c r="R82" s="281">
        <f t="shared" si="33"/>
        <v>0</v>
      </c>
      <c r="S82" s="281">
        <f t="shared" si="40"/>
        <v>267191</v>
      </c>
      <c r="T82" s="281">
        <f t="shared" si="34"/>
        <v>90845</v>
      </c>
      <c r="U82" s="281">
        <f t="shared" si="35"/>
        <v>2672</v>
      </c>
      <c r="V82" s="281">
        <f t="shared" si="44"/>
        <v>7040</v>
      </c>
      <c r="W82" s="283">
        <f t="shared" si="41"/>
        <v>367748</v>
      </c>
      <c r="X82" s="283"/>
      <c r="Y82" s="282"/>
      <c r="Z82" s="282">
        <f>'soust.uk.JMK př.č.2'!$K$69</f>
        <v>32.840000000000003</v>
      </c>
      <c r="AA82" s="281"/>
      <c r="AB82" s="281"/>
      <c r="AC82" s="281">
        <f>'soust.uk.JMK př.č.2'!$O$70</f>
        <v>12811</v>
      </c>
      <c r="AD82" s="281">
        <f>'soust.uk.JMK př.č.2'!$P$70</f>
        <v>210</v>
      </c>
      <c r="AE82" s="281">
        <f>'soust.uk.JMK př.č.2'!$L$70</f>
        <v>88</v>
      </c>
      <c r="AF82" s="287">
        <v>0.7</v>
      </c>
      <c r="AG82" s="281"/>
      <c r="AH82" s="281"/>
      <c r="AI82" s="281"/>
      <c r="AJ82" s="281"/>
      <c r="AK82" s="281">
        <v>13499.013157894738</v>
      </c>
      <c r="AL82" s="281">
        <v>13499.013157894738</v>
      </c>
      <c r="AM82" s="281">
        <v>3411.83</v>
      </c>
      <c r="AN82" s="345"/>
    </row>
    <row r="83" spans="1:40" x14ac:dyDescent="0.2">
      <c r="A83" s="278">
        <v>1111</v>
      </c>
      <c r="B83" s="279">
        <v>3142</v>
      </c>
      <c r="C83" s="316"/>
      <c r="D83" s="288" t="s">
        <v>102</v>
      </c>
      <c r="E83" s="12" t="s">
        <v>103</v>
      </c>
      <c r="F83" s="281"/>
      <c r="G83" s="639">
        <f t="shared" si="42"/>
        <v>0.8</v>
      </c>
      <c r="H83" s="640">
        <v>100</v>
      </c>
      <c r="I83" s="641">
        <v>80</v>
      </c>
      <c r="J83" s="644"/>
      <c r="K83" s="643">
        <f t="shared" si="43"/>
        <v>0.73</v>
      </c>
      <c r="L83" s="282">
        <f t="shared" si="39"/>
        <v>0.73</v>
      </c>
      <c r="M83" s="281"/>
      <c r="N83" s="281">
        <f t="shared" si="29"/>
        <v>114064</v>
      </c>
      <c r="O83" s="281"/>
      <c r="P83" s="281"/>
      <c r="Q83" s="281">
        <f t="shared" si="32"/>
        <v>114064</v>
      </c>
      <c r="R83" s="281">
        <f t="shared" si="33"/>
        <v>0</v>
      </c>
      <c r="S83" s="281">
        <f t="shared" si="40"/>
        <v>114064</v>
      </c>
      <c r="T83" s="281">
        <f t="shared" si="34"/>
        <v>38782</v>
      </c>
      <c r="U83" s="281">
        <f t="shared" si="35"/>
        <v>1141</v>
      </c>
      <c r="V83" s="281">
        <f t="shared" si="44"/>
        <v>3040</v>
      </c>
      <c r="W83" s="283">
        <f t="shared" si="41"/>
        <v>157027</v>
      </c>
      <c r="X83" s="283"/>
      <c r="Y83" s="282"/>
      <c r="Z83" s="282">
        <f>'soust.uk.JMK př.č.2'!$K$69</f>
        <v>32.840000000000003</v>
      </c>
      <c r="AA83" s="281"/>
      <c r="AB83" s="281"/>
      <c r="AC83" s="281">
        <f>'soust.uk.JMK př.č.2'!$O$71</f>
        <v>12811</v>
      </c>
      <c r="AD83" s="281">
        <f>'soust.uk.JMK př.č.2'!$P$71</f>
        <v>210</v>
      </c>
      <c r="AE83" s="281">
        <f>'soust.uk.JMK př.č.2'!$L$71</f>
        <v>38</v>
      </c>
      <c r="AF83" s="287">
        <v>0.3</v>
      </c>
      <c r="AG83" s="281"/>
      <c r="AH83" s="281"/>
      <c r="AI83" s="281"/>
      <c r="AJ83" s="281"/>
      <c r="AK83" s="281">
        <v>13499.107142857143</v>
      </c>
      <c r="AL83" s="281">
        <v>13499.107142857143</v>
      </c>
      <c r="AM83" s="281">
        <v>641.73</v>
      </c>
      <c r="AN83" s="345"/>
    </row>
    <row r="84" spans="1:40" x14ac:dyDescent="0.2">
      <c r="A84" s="278">
        <v>1111</v>
      </c>
      <c r="B84" s="279">
        <v>3143</v>
      </c>
      <c r="C84" s="316"/>
      <c r="D84" s="286" t="s">
        <v>73</v>
      </c>
      <c r="E84" s="12"/>
      <c r="F84" s="281"/>
      <c r="G84" s="281">
        <v>1</v>
      </c>
      <c r="H84" s="281">
        <v>25</v>
      </c>
      <c r="I84" s="282">
        <f>H84/G84</f>
        <v>25</v>
      </c>
      <c r="J84" s="282">
        <f>ROUND(H84/Y84*AF84,2)</f>
        <v>0.75</v>
      </c>
      <c r="K84" s="282"/>
      <c r="L84" s="282">
        <f t="shared" si="39"/>
        <v>0.75</v>
      </c>
      <c r="M84" s="281">
        <f>ROUND(12*(J84*(AA84+AB84)),0)</f>
        <v>191385</v>
      </c>
      <c r="N84" s="281"/>
      <c r="O84" s="281"/>
      <c r="P84" s="281"/>
      <c r="Q84" s="281">
        <f t="shared" si="32"/>
        <v>191385</v>
      </c>
      <c r="R84" s="281">
        <f t="shared" si="33"/>
        <v>0</v>
      </c>
      <c r="S84" s="281">
        <f t="shared" si="40"/>
        <v>191385</v>
      </c>
      <c r="T84" s="281">
        <f t="shared" si="34"/>
        <v>65071</v>
      </c>
      <c r="U84" s="281">
        <f t="shared" si="35"/>
        <v>1914</v>
      </c>
      <c r="V84" s="281">
        <f t="shared" ref="V84:V96" si="45">ROUND(H84*AE84,0)</f>
        <v>725</v>
      </c>
      <c r="W84" s="283">
        <f t="shared" si="41"/>
        <v>259095</v>
      </c>
      <c r="X84" s="283"/>
      <c r="Y84" s="282">
        <f>'soust.uk.JMK př.č.2'!$G$55</f>
        <v>33.22</v>
      </c>
      <c r="Z84" s="282"/>
      <c r="AA84" s="281">
        <f>'soust.uk.JMK př.č.2'!$M$55</f>
        <v>20315</v>
      </c>
      <c r="AB84" s="281">
        <f>'soust.uk.JMK př.č.2'!$N$55</f>
        <v>950</v>
      </c>
      <c r="AC84" s="281"/>
      <c r="AD84" s="281"/>
      <c r="AE84" s="281">
        <f>'soust.uk.JMK př.č.2'!$L$55</f>
        <v>29</v>
      </c>
      <c r="AF84" s="285">
        <v>1</v>
      </c>
      <c r="AG84" s="281"/>
      <c r="AH84" s="281"/>
      <c r="AI84" s="281"/>
      <c r="AJ84" s="281">
        <f t="shared" ref="AJ84:AK96" si="46">M84/J84/12</f>
        <v>21265</v>
      </c>
      <c r="AK84" s="281"/>
      <c r="AL84" s="281">
        <f t="shared" si="38"/>
        <v>21265</v>
      </c>
      <c r="AM84" s="281">
        <f>W84/H84</f>
        <v>10363.799999999999</v>
      </c>
    </row>
    <row r="85" spans="1:40" x14ac:dyDescent="0.2">
      <c r="A85" s="278">
        <v>1111</v>
      </c>
      <c r="B85" s="279">
        <v>3143</v>
      </c>
      <c r="C85" s="316"/>
      <c r="D85" s="317" t="s">
        <v>977</v>
      </c>
      <c r="E85" s="12"/>
      <c r="F85" s="281"/>
      <c r="G85" s="281"/>
      <c r="H85" s="281">
        <v>4</v>
      </c>
      <c r="I85" s="282"/>
      <c r="J85" s="282">
        <f>ROUND(H85/Y85*AF85,2)</f>
        <v>0.13</v>
      </c>
      <c r="K85" s="282"/>
      <c r="L85" s="282">
        <f>J85+K85</f>
        <v>0.13</v>
      </c>
      <c r="M85" s="281">
        <f>ROUND(12*(J85*(AA85+AB85)),0)</f>
        <v>33173</v>
      </c>
      <c r="N85" s="281"/>
      <c r="O85" s="281"/>
      <c r="P85" s="281"/>
      <c r="Q85" s="281">
        <f t="shared" si="32"/>
        <v>33173</v>
      </c>
      <c r="R85" s="281">
        <f t="shared" si="33"/>
        <v>0</v>
      </c>
      <c r="S85" s="281">
        <f t="shared" si="40"/>
        <v>33173</v>
      </c>
      <c r="T85" s="281">
        <f t="shared" si="34"/>
        <v>11279</v>
      </c>
      <c r="U85" s="281">
        <f t="shared" si="35"/>
        <v>332</v>
      </c>
      <c r="V85" s="281">
        <f t="shared" si="45"/>
        <v>56</v>
      </c>
      <c r="W85" s="283">
        <f t="shared" si="41"/>
        <v>44840</v>
      </c>
      <c r="X85" s="283"/>
      <c r="Y85" s="282">
        <f>'soust.uk.JMK př.č.2'!$G$663</f>
        <v>30</v>
      </c>
      <c r="Z85" s="282"/>
      <c r="AA85" s="281">
        <f>'soust.uk.JMK př.č.2'!$M$663</f>
        <v>20315</v>
      </c>
      <c r="AB85" s="281">
        <f>'soust.uk.JMK př.č.2'!$N$663</f>
        <v>950</v>
      </c>
      <c r="AC85" s="281"/>
      <c r="AD85" s="281"/>
      <c r="AE85" s="281">
        <f>'soust.uk.JMK př.č.2'!$L$663</f>
        <v>14</v>
      </c>
      <c r="AF85" s="285">
        <v>1</v>
      </c>
      <c r="AG85" s="281"/>
      <c r="AH85" s="281"/>
      <c r="AI85" s="281"/>
      <c r="AJ85" s="281">
        <f t="shared" si="46"/>
        <v>21264.74358974359</v>
      </c>
      <c r="AK85" s="281"/>
      <c r="AL85" s="281">
        <f t="shared" si="38"/>
        <v>21264.74358974359</v>
      </c>
      <c r="AM85" s="281">
        <f>W85/H85</f>
        <v>11210</v>
      </c>
    </row>
    <row r="86" spans="1:40" x14ac:dyDescent="0.2">
      <c r="A86" s="278">
        <v>1111</v>
      </c>
      <c r="B86" s="279">
        <v>3143</v>
      </c>
      <c r="C86" s="316"/>
      <c r="D86" s="8" t="s">
        <v>584</v>
      </c>
      <c r="E86" s="12"/>
      <c r="F86" s="281">
        <v>100</v>
      </c>
      <c r="G86" s="281">
        <v>2</v>
      </c>
      <c r="H86" s="281">
        <v>60</v>
      </c>
      <c r="I86" s="282">
        <f>H86/G86</f>
        <v>30</v>
      </c>
      <c r="J86" s="282">
        <f>ROUND(H86/Y86*AF86,2)</f>
        <v>0.16</v>
      </c>
      <c r="K86" s="282"/>
      <c r="L86" s="282">
        <f t="shared" si="39"/>
        <v>0.16</v>
      </c>
      <c r="M86" s="281">
        <f>ROUND(12*(J86*(AA86+AB86)),0)</f>
        <v>40829</v>
      </c>
      <c r="N86" s="281"/>
      <c r="O86" s="281"/>
      <c r="P86" s="281"/>
      <c r="Q86" s="281">
        <f t="shared" si="32"/>
        <v>40829</v>
      </c>
      <c r="R86" s="281">
        <f t="shared" si="33"/>
        <v>0</v>
      </c>
      <c r="S86" s="281">
        <f t="shared" si="40"/>
        <v>40829</v>
      </c>
      <c r="T86" s="281">
        <f t="shared" si="34"/>
        <v>13882</v>
      </c>
      <c r="U86" s="281">
        <f t="shared" si="35"/>
        <v>408</v>
      </c>
      <c r="V86" s="281">
        <f t="shared" si="45"/>
        <v>840</v>
      </c>
      <c r="W86" s="283">
        <f t="shared" si="41"/>
        <v>55959</v>
      </c>
      <c r="X86" s="283"/>
      <c r="Y86" s="282">
        <f>'soust.uk.JMK př.č.2'!$G$503</f>
        <v>370.65</v>
      </c>
      <c r="Z86" s="282"/>
      <c r="AA86" s="281">
        <f>'soust.uk.JMK př.č.2'!$M$503</f>
        <v>20315</v>
      </c>
      <c r="AB86" s="281">
        <f>'soust.uk.JMK př.č.2'!$N$503</f>
        <v>950</v>
      </c>
      <c r="AC86" s="281"/>
      <c r="AD86" s="281"/>
      <c r="AE86" s="281">
        <f>'soust.uk.JMK př.č.2'!$L$503</f>
        <v>14</v>
      </c>
      <c r="AF86" s="285">
        <v>1</v>
      </c>
      <c r="AG86" s="281"/>
      <c r="AH86" s="281"/>
      <c r="AI86" s="281"/>
      <c r="AJ86" s="281">
        <f t="shared" si="46"/>
        <v>21265.104166666668</v>
      </c>
      <c r="AK86" s="281"/>
      <c r="AL86" s="281">
        <f t="shared" si="38"/>
        <v>21265.104166666668</v>
      </c>
      <c r="AM86" s="281">
        <f>W86/H86</f>
        <v>932.65</v>
      </c>
    </row>
    <row r="87" spans="1:40" x14ac:dyDescent="0.2">
      <c r="A87" s="278">
        <v>1111</v>
      </c>
      <c r="B87" s="279">
        <v>3143</v>
      </c>
      <c r="C87" s="316"/>
      <c r="D87" s="318" t="s">
        <v>683</v>
      </c>
      <c r="E87" s="12"/>
      <c r="F87" s="281"/>
      <c r="G87" s="281"/>
      <c r="H87" s="281"/>
      <c r="I87" s="282"/>
      <c r="J87" s="282"/>
      <c r="K87" s="282"/>
      <c r="L87" s="282"/>
      <c r="M87" s="638">
        <v>10000</v>
      </c>
      <c r="N87" s="281"/>
      <c r="O87" s="281"/>
      <c r="P87" s="281"/>
      <c r="Q87" s="281">
        <f>M87+N87</f>
        <v>10000</v>
      </c>
      <c r="R87" s="281">
        <f>O87+P87</f>
        <v>0</v>
      </c>
      <c r="S87" s="281">
        <f>Q87+R87</f>
        <v>10000</v>
      </c>
      <c r="T87" s="281">
        <f>ROUND(S87*34%,0)</f>
        <v>3400</v>
      </c>
      <c r="U87" s="281">
        <f>ROUND(Q87*1%,0)</f>
        <v>100</v>
      </c>
      <c r="V87" s="281">
        <f t="shared" si="45"/>
        <v>0</v>
      </c>
      <c r="W87" s="283">
        <f>SUM(S87:V87)</f>
        <v>13500</v>
      </c>
      <c r="X87" s="283"/>
      <c r="Y87" s="282"/>
      <c r="Z87" s="282"/>
      <c r="AA87" s="281"/>
      <c r="AB87" s="281"/>
      <c r="AC87" s="281"/>
      <c r="AD87" s="281"/>
      <c r="AE87" s="281"/>
      <c r="AF87" s="285"/>
      <c r="AG87" s="281"/>
      <c r="AH87" s="281"/>
      <c r="AI87" s="281"/>
      <c r="AJ87" s="281"/>
      <c r="AK87" s="281"/>
      <c r="AL87" s="281"/>
      <c r="AM87" s="281"/>
    </row>
    <row r="88" spans="1:40" x14ac:dyDescent="0.2">
      <c r="A88" s="278">
        <v>1111</v>
      </c>
      <c r="B88" s="279">
        <v>3145</v>
      </c>
      <c r="C88" s="316"/>
      <c r="D88" s="320" t="s">
        <v>87</v>
      </c>
      <c r="E88" s="12" t="s">
        <v>81</v>
      </c>
      <c r="F88" s="281">
        <v>100</v>
      </c>
      <c r="G88" s="281"/>
      <c r="H88" s="281">
        <v>50</v>
      </c>
      <c r="I88" s="282"/>
      <c r="J88" s="282">
        <f t="shared" ref="J88:J96" si="47">ROUND(H88/Y88*AF88,2)</f>
        <v>5.37</v>
      </c>
      <c r="K88" s="282">
        <f t="shared" ref="K88:K96" si="48">ROUND(H88/Z88*AF88,2)</f>
        <v>5.21</v>
      </c>
      <c r="L88" s="282">
        <f>J88+K88</f>
        <v>10.58</v>
      </c>
      <c r="M88" s="281">
        <f t="shared" ref="M88:M96" si="49">ROUND(12*(J88*(AA88+AB88)),0)</f>
        <v>1476965</v>
      </c>
      <c r="N88" s="281">
        <f t="shared" ref="N88:N96" si="50">ROUND(12*(K88*(AC88+AD88)),0)</f>
        <v>826452</v>
      </c>
      <c r="O88" s="281"/>
      <c r="P88" s="281"/>
      <c r="Q88" s="281">
        <f t="shared" si="32"/>
        <v>2303417</v>
      </c>
      <c r="R88" s="281">
        <f t="shared" si="33"/>
        <v>0</v>
      </c>
      <c r="S88" s="281">
        <f t="shared" si="40"/>
        <v>2303417</v>
      </c>
      <c r="T88" s="281">
        <f t="shared" si="34"/>
        <v>783162</v>
      </c>
      <c r="U88" s="281">
        <f t="shared" si="35"/>
        <v>23034</v>
      </c>
      <c r="V88" s="281">
        <f t="shared" si="45"/>
        <v>25450</v>
      </c>
      <c r="W88" s="283">
        <f t="shared" si="41"/>
        <v>3135063</v>
      </c>
      <c r="X88" s="283"/>
      <c r="Y88" s="282">
        <f>'soust.uk.JMK př.č.2'!$G$61</f>
        <v>9.31</v>
      </c>
      <c r="Z88" s="282">
        <f>'soust.uk.JMK př.č.2'!$K$61</f>
        <v>9.6</v>
      </c>
      <c r="AA88" s="281">
        <f>'soust.uk.JMK př.č.2'!$M$61</f>
        <v>21520</v>
      </c>
      <c r="AB88" s="281">
        <f>'soust.uk.JMK př.č.2'!$N$61</f>
        <v>1400</v>
      </c>
      <c r="AC88" s="281">
        <f>'soust.uk.JMK př.č.2'!$O$61</f>
        <v>12819</v>
      </c>
      <c r="AD88" s="281">
        <f>'soust.uk.JMK př.č.2'!$P$61</f>
        <v>400</v>
      </c>
      <c r="AE88" s="281">
        <f>'soust.uk.JMK př.č.2'!$L$61</f>
        <v>509</v>
      </c>
      <c r="AF88" s="285">
        <v>1</v>
      </c>
      <c r="AG88" s="281"/>
      <c r="AH88" s="281"/>
      <c r="AI88" s="281"/>
      <c r="AJ88" s="281">
        <f t="shared" si="46"/>
        <v>22920.003103662322</v>
      </c>
      <c r="AK88" s="281">
        <f t="shared" si="46"/>
        <v>13219.001919385797</v>
      </c>
      <c r="AL88" s="281">
        <f t="shared" si="38"/>
        <v>18142.856017643353</v>
      </c>
      <c r="AM88" s="281">
        <f t="shared" ref="AM88:AM96" si="51">W88/H88</f>
        <v>62701.26</v>
      </c>
    </row>
    <row r="89" spans="1:40" x14ac:dyDescent="0.2">
      <c r="A89" s="278">
        <v>1111</v>
      </c>
      <c r="B89" s="279">
        <v>3147</v>
      </c>
      <c r="C89" s="316"/>
      <c r="D89" s="286" t="s">
        <v>90</v>
      </c>
      <c r="E89" s="12"/>
      <c r="F89" s="281"/>
      <c r="G89" s="281"/>
      <c r="H89" s="281">
        <v>70</v>
      </c>
      <c r="I89" s="282"/>
      <c r="J89" s="282">
        <f t="shared" si="47"/>
        <v>4.68</v>
      </c>
      <c r="K89" s="282">
        <f t="shared" si="48"/>
        <v>2.21</v>
      </c>
      <c r="L89" s="282">
        <f>J89+K89</f>
        <v>6.89</v>
      </c>
      <c r="M89" s="281">
        <f t="shared" si="49"/>
        <v>1297071</v>
      </c>
      <c r="N89" s="281">
        <f t="shared" si="50"/>
        <v>350966</v>
      </c>
      <c r="O89" s="281"/>
      <c r="P89" s="281"/>
      <c r="Q89" s="281">
        <f t="shared" si="32"/>
        <v>1648037</v>
      </c>
      <c r="R89" s="281">
        <f t="shared" si="33"/>
        <v>0</v>
      </c>
      <c r="S89" s="281">
        <f t="shared" si="40"/>
        <v>1648037</v>
      </c>
      <c r="T89" s="281">
        <f t="shared" si="34"/>
        <v>560333</v>
      </c>
      <c r="U89" s="281">
        <f t="shared" si="35"/>
        <v>16480</v>
      </c>
      <c r="V89" s="5">
        <f t="shared" si="45"/>
        <v>26950</v>
      </c>
      <c r="W89" s="283">
        <f>SUM(S89:V89)</f>
        <v>2251800</v>
      </c>
      <c r="X89" s="284"/>
      <c r="Y89" s="637">
        <f>'DM př.č.2l'!$B$36</f>
        <v>14.96</v>
      </c>
      <c r="Z89" s="282">
        <f>'soust.uk.JMK př.č.2'!$K$63</f>
        <v>31.62</v>
      </c>
      <c r="AA89" s="281">
        <f>'soust.uk.JMK př.č.2'!$M$63</f>
        <v>21996</v>
      </c>
      <c r="AB89" s="281">
        <f>'soust.uk.JMK př.č.2'!$N$63</f>
        <v>1100</v>
      </c>
      <c r="AC89" s="281">
        <f>'soust.uk.JMK př.č.2'!$O$63</f>
        <v>12784</v>
      </c>
      <c r="AD89" s="281">
        <f>'soust.uk.JMK př.č.2'!$P$63</f>
        <v>450</v>
      </c>
      <c r="AE89" s="281">
        <f>'soust.uk.JMK př.č.2'!$L$63</f>
        <v>385</v>
      </c>
      <c r="AF89" s="285">
        <v>1</v>
      </c>
      <c r="AG89" s="281"/>
      <c r="AH89" s="281"/>
      <c r="AI89" s="281"/>
      <c r="AJ89" s="281">
        <f t="shared" si="46"/>
        <v>23095.993589743593</v>
      </c>
      <c r="AK89" s="281">
        <f t="shared" si="46"/>
        <v>13234.012066365009</v>
      </c>
      <c r="AL89" s="281">
        <f t="shared" si="38"/>
        <v>19932.716497339141</v>
      </c>
      <c r="AM89" s="281">
        <f>W89/H89</f>
        <v>32168.571428571428</v>
      </c>
    </row>
    <row r="90" spans="1:40" x14ac:dyDescent="0.2">
      <c r="A90" s="278">
        <v>1111</v>
      </c>
      <c r="B90" s="279">
        <v>3147</v>
      </c>
      <c r="C90" s="316"/>
      <c r="D90" s="286" t="s">
        <v>95</v>
      </c>
      <c r="E90" s="12"/>
      <c r="F90" s="281"/>
      <c r="G90" s="281"/>
      <c r="H90" s="281">
        <v>60</v>
      </c>
      <c r="I90" s="282"/>
      <c r="J90" s="282">
        <f t="shared" si="47"/>
        <v>1.72</v>
      </c>
      <c r="K90" s="282">
        <f t="shared" si="48"/>
        <v>1.9</v>
      </c>
      <c r="L90" s="282">
        <f>J90+K90</f>
        <v>3.62</v>
      </c>
      <c r="M90" s="281">
        <f t="shared" si="49"/>
        <v>476701</v>
      </c>
      <c r="N90" s="281">
        <f t="shared" si="50"/>
        <v>301735</v>
      </c>
      <c r="O90" s="281"/>
      <c r="P90" s="281"/>
      <c r="Q90" s="281">
        <f t="shared" si="32"/>
        <v>778436</v>
      </c>
      <c r="R90" s="281">
        <f t="shared" si="33"/>
        <v>0</v>
      </c>
      <c r="S90" s="281">
        <f t="shared" si="40"/>
        <v>778436</v>
      </c>
      <c r="T90" s="281">
        <f t="shared" si="34"/>
        <v>264668</v>
      </c>
      <c r="U90" s="281">
        <f t="shared" si="35"/>
        <v>7784</v>
      </c>
      <c r="V90" s="5">
        <f t="shared" si="45"/>
        <v>23100</v>
      </c>
      <c r="W90" s="283">
        <f>SUM(S90:V90)</f>
        <v>1073988</v>
      </c>
      <c r="X90" s="284"/>
      <c r="Y90" s="637">
        <f>'DM př.č.2l'!$C$26</f>
        <v>34.880000000000003</v>
      </c>
      <c r="Z90" s="282">
        <f>'soust.uk.JMK př.č.2'!$K$66</f>
        <v>31.62</v>
      </c>
      <c r="AA90" s="281">
        <f>'soust.uk.JMK př.č.2'!$M$66</f>
        <v>21996</v>
      </c>
      <c r="AB90" s="281">
        <f>'soust.uk.JMK př.č.2'!$N$66</f>
        <v>1100</v>
      </c>
      <c r="AC90" s="281">
        <f>'soust.uk.JMK př.č.2'!$O$66</f>
        <v>12784</v>
      </c>
      <c r="AD90" s="281">
        <f>'soust.uk.JMK př.č.2'!$P$66</f>
        <v>450</v>
      </c>
      <c r="AE90" s="281">
        <f>'soust.uk.JMK př.č.2'!$L$66</f>
        <v>385</v>
      </c>
      <c r="AF90" s="285">
        <v>1</v>
      </c>
      <c r="AG90" s="281"/>
      <c r="AH90" s="281"/>
      <c r="AI90" s="281"/>
      <c r="AJ90" s="281">
        <f t="shared" si="46"/>
        <v>23095.978682170546</v>
      </c>
      <c r="AK90" s="281">
        <f t="shared" si="46"/>
        <v>13233.991228070176</v>
      </c>
      <c r="AL90" s="281">
        <f t="shared" si="38"/>
        <v>17919.797421731124</v>
      </c>
      <c r="AM90" s="281">
        <f>W90/H90</f>
        <v>17899.8</v>
      </c>
    </row>
    <row r="91" spans="1:40" x14ac:dyDescent="0.2">
      <c r="A91" s="278">
        <v>1111</v>
      </c>
      <c r="B91" s="279">
        <v>3231</v>
      </c>
      <c r="C91" s="316"/>
      <c r="D91" s="8" t="s">
        <v>135</v>
      </c>
      <c r="E91" s="12"/>
      <c r="F91" s="281">
        <v>200</v>
      </c>
      <c r="G91" s="281">
        <v>5</v>
      </c>
      <c r="H91" s="281">
        <v>20</v>
      </c>
      <c r="I91" s="282">
        <f t="shared" ref="I91:I96" si="52">H91/G91</f>
        <v>4</v>
      </c>
      <c r="J91" s="282">
        <f t="shared" si="47"/>
        <v>0.93</v>
      </c>
      <c r="K91" s="282">
        <f t="shared" si="48"/>
        <v>0.13</v>
      </c>
      <c r="L91" s="282">
        <f t="shared" si="39"/>
        <v>1.06</v>
      </c>
      <c r="M91" s="281">
        <f t="shared" si="49"/>
        <v>275406</v>
      </c>
      <c r="N91" s="281">
        <f t="shared" si="50"/>
        <v>23464</v>
      </c>
      <c r="O91" s="281"/>
      <c r="P91" s="281"/>
      <c r="Q91" s="281">
        <f t="shared" si="32"/>
        <v>298870</v>
      </c>
      <c r="R91" s="281">
        <f t="shared" si="33"/>
        <v>0</v>
      </c>
      <c r="S91" s="281">
        <f t="shared" si="40"/>
        <v>298870</v>
      </c>
      <c r="T91" s="281">
        <f t="shared" si="34"/>
        <v>101616</v>
      </c>
      <c r="U91" s="281">
        <f t="shared" si="35"/>
        <v>2989</v>
      </c>
      <c r="V91" s="281">
        <f t="shared" si="45"/>
        <v>0</v>
      </c>
      <c r="W91" s="283">
        <f t="shared" si="41"/>
        <v>403475</v>
      </c>
      <c r="X91" s="283"/>
      <c r="Y91" s="282">
        <f>'soust.uk.JMK př.č.2'!$G$114</f>
        <v>21.5</v>
      </c>
      <c r="Z91" s="282">
        <f>'soust.uk.JMK př.č.2'!$K$114</f>
        <v>158.1</v>
      </c>
      <c r="AA91" s="281">
        <f>'soust.uk.JMK př.č.2'!$M$114</f>
        <v>23528</v>
      </c>
      <c r="AB91" s="281">
        <f>'soust.uk.JMK př.č.2'!$N$114</f>
        <v>1150</v>
      </c>
      <c r="AC91" s="281">
        <f>'soust.uk.JMK př.č.2'!$O$114</f>
        <v>14451</v>
      </c>
      <c r="AD91" s="281">
        <f>'soust.uk.JMK př.č.2'!$P$114</f>
        <v>590</v>
      </c>
      <c r="AE91" s="281">
        <f>'soust.uk.JMK př.č.2'!$L$114</f>
        <v>0</v>
      </c>
      <c r="AF91" s="285">
        <v>1</v>
      </c>
      <c r="AG91" s="281"/>
      <c r="AH91" s="281"/>
      <c r="AI91" s="281"/>
      <c r="AJ91" s="281">
        <f t="shared" si="46"/>
        <v>24677.956989247308</v>
      </c>
      <c r="AK91" s="281">
        <f t="shared" si="46"/>
        <v>15041.025641025641</v>
      </c>
      <c r="AL91" s="281">
        <f t="shared" si="38"/>
        <v>23496.069182389936</v>
      </c>
      <c r="AM91" s="281">
        <f t="shared" si="51"/>
        <v>20173.75</v>
      </c>
    </row>
    <row r="92" spans="1:40" x14ac:dyDescent="0.2">
      <c r="A92" s="278">
        <v>1111</v>
      </c>
      <c r="B92" s="279">
        <v>3231</v>
      </c>
      <c r="C92" s="316"/>
      <c r="D92" s="8" t="s">
        <v>137</v>
      </c>
      <c r="E92" s="12"/>
      <c r="F92" s="281"/>
      <c r="G92" s="281">
        <v>2</v>
      </c>
      <c r="H92" s="281">
        <v>25</v>
      </c>
      <c r="I92" s="282">
        <f t="shared" si="52"/>
        <v>12.5</v>
      </c>
      <c r="J92" s="282">
        <f t="shared" si="47"/>
        <v>0.25</v>
      </c>
      <c r="K92" s="282">
        <f t="shared" si="48"/>
        <v>0.05</v>
      </c>
      <c r="L92" s="282">
        <f t="shared" si="39"/>
        <v>0.3</v>
      </c>
      <c r="M92" s="281">
        <f t="shared" si="49"/>
        <v>74034</v>
      </c>
      <c r="N92" s="281">
        <f t="shared" si="50"/>
        <v>9025</v>
      </c>
      <c r="O92" s="281"/>
      <c r="P92" s="281"/>
      <c r="Q92" s="281">
        <f t="shared" si="32"/>
        <v>83059</v>
      </c>
      <c r="R92" s="281">
        <f t="shared" si="33"/>
        <v>0</v>
      </c>
      <c r="S92" s="281">
        <f t="shared" si="40"/>
        <v>83059</v>
      </c>
      <c r="T92" s="281">
        <f t="shared" si="34"/>
        <v>28240</v>
      </c>
      <c r="U92" s="281">
        <f t="shared" si="35"/>
        <v>831</v>
      </c>
      <c r="V92" s="281">
        <f t="shared" si="45"/>
        <v>0</v>
      </c>
      <c r="W92" s="283">
        <f t="shared" si="41"/>
        <v>112130</v>
      </c>
      <c r="X92" s="283"/>
      <c r="Y92" s="282">
        <f>'soust.uk.JMK př.č.2'!$G$115</f>
        <v>99.52</v>
      </c>
      <c r="Z92" s="282">
        <f>'soust.uk.JMK př.č.2'!$K$115</f>
        <v>459</v>
      </c>
      <c r="AA92" s="281">
        <f>'soust.uk.JMK př.č.2'!$M$115</f>
        <v>23528</v>
      </c>
      <c r="AB92" s="281">
        <f>'soust.uk.JMK př.č.2'!$N$115</f>
        <v>1150</v>
      </c>
      <c r="AC92" s="281">
        <f>'soust.uk.JMK př.č.2'!$O$115</f>
        <v>14451</v>
      </c>
      <c r="AD92" s="281">
        <f>'soust.uk.JMK př.č.2'!$P$115</f>
        <v>590</v>
      </c>
      <c r="AE92" s="281">
        <f>'soust.uk.JMK př.č.2'!$L$115</f>
        <v>0</v>
      </c>
      <c r="AF92" s="285">
        <v>1</v>
      </c>
      <c r="AG92" s="281"/>
      <c r="AH92" s="281"/>
      <c r="AI92" s="281"/>
      <c r="AJ92" s="281">
        <f t="shared" si="46"/>
        <v>24678</v>
      </c>
      <c r="AK92" s="281">
        <f t="shared" si="46"/>
        <v>15041.666666666666</v>
      </c>
      <c r="AL92" s="281">
        <f t="shared" si="38"/>
        <v>23071.944444444449</v>
      </c>
      <c r="AM92" s="281">
        <f t="shared" si="51"/>
        <v>4485.2</v>
      </c>
    </row>
    <row r="93" spans="1:40" x14ac:dyDescent="0.2">
      <c r="A93" s="278">
        <v>1111</v>
      </c>
      <c r="B93" s="279">
        <v>3231</v>
      </c>
      <c r="C93" s="316"/>
      <c r="D93" s="8" t="s">
        <v>139</v>
      </c>
      <c r="E93" s="12"/>
      <c r="F93" s="281"/>
      <c r="G93" s="281">
        <v>2</v>
      </c>
      <c r="H93" s="281">
        <v>20</v>
      </c>
      <c r="I93" s="282">
        <f t="shared" si="52"/>
        <v>10</v>
      </c>
      <c r="J93" s="282">
        <f t="shared" si="47"/>
        <v>0.41</v>
      </c>
      <c r="K93" s="282">
        <f t="shared" si="48"/>
        <v>0.04</v>
      </c>
      <c r="L93" s="282">
        <f t="shared" si="39"/>
        <v>0.44999999999999996</v>
      </c>
      <c r="M93" s="281">
        <f t="shared" si="49"/>
        <v>121416</v>
      </c>
      <c r="N93" s="281">
        <f t="shared" si="50"/>
        <v>7220</v>
      </c>
      <c r="O93" s="281"/>
      <c r="P93" s="281"/>
      <c r="Q93" s="281">
        <f t="shared" si="32"/>
        <v>128636</v>
      </c>
      <c r="R93" s="281">
        <f t="shared" si="33"/>
        <v>0</v>
      </c>
      <c r="S93" s="281">
        <f t="shared" si="40"/>
        <v>128636</v>
      </c>
      <c r="T93" s="281">
        <f t="shared" si="34"/>
        <v>43736</v>
      </c>
      <c r="U93" s="281">
        <f t="shared" si="35"/>
        <v>1286</v>
      </c>
      <c r="V93" s="281">
        <f t="shared" si="45"/>
        <v>0</v>
      </c>
      <c r="W93" s="283">
        <f t="shared" si="41"/>
        <v>173658</v>
      </c>
      <c r="X93" s="283"/>
      <c r="Y93" s="282">
        <f>'soust.uk.JMK př.č.2'!$G$116</f>
        <v>48.21</v>
      </c>
      <c r="Z93" s="282">
        <f>'soust.uk.JMK př.č.2'!$K$116</f>
        <v>459</v>
      </c>
      <c r="AA93" s="281">
        <f>'soust.uk.JMK př.č.2'!$M$116</f>
        <v>23528</v>
      </c>
      <c r="AB93" s="281">
        <f>'soust.uk.JMK př.č.2'!$N$116</f>
        <v>1150</v>
      </c>
      <c r="AC93" s="281">
        <f>'soust.uk.JMK př.č.2'!$O$116</f>
        <v>14451</v>
      </c>
      <c r="AD93" s="281">
        <f>'soust.uk.JMK př.č.2'!$P$116</f>
        <v>590</v>
      </c>
      <c r="AE93" s="281">
        <f>'soust.uk.JMK př.č.2'!$L$116</f>
        <v>0</v>
      </c>
      <c r="AF93" s="285">
        <v>1</v>
      </c>
      <c r="AG93" s="281"/>
      <c r="AH93" s="281"/>
      <c r="AI93" s="281"/>
      <c r="AJ93" s="281">
        <f t="shared" si="46"/>
        <v>24678.048780487807</v>
      </c>
      <c r="AK93" s="281">
        <f t="shared" si="46"/>
        <v>15041.666666666666</v>
      </c>
      <c r="AL93" s="281">
        <f t="shared" si="38"/>
        <v>23821.481481481485</v>
      </c>
      <c r="AM93" s="281">
        <f t="shared" si="51"/>
        <v>8682.9</v>
      </c>
    </row>
    <row r="94" spans="1:40" x14ac:dyDescent="0.2">
      <c r="A94" s="278">
        <v>1111</v>
      </c>
      <c r="B94" s="279">
        <v>3231</v>
      </c>
      <c r="C94" s="316"/>
      <c r="D94" s="8" t="s">
        <v>141</v>
      </c>
      <c r="E94" s="12"/>
      <c r="F94" s="281"/>
      <c r="G94" s="281">
        <v>1</v>
      </c>
      <c r="H94" s="281">
        <v>20</v>
      </c>
      <c r="I94" s="282">
        <f t="shared" si="52"/>
        <v>20</v>
      </c>
      <c r="J94" s="282">
        <f t="shared" si="47"/>
        <v>0.35</v>
      </c>
      <c r="K94" s="282">
        <f t="shared" si="48"/>
        <v>0.04</v>
      </c>
      <c r="L94" s="282">
        <f t="shared" si="39"/>
        <v>0.38999999999999996</v>
      </c>
      <c r="M94" s="281">
        <f t="shared" si="49"/>
        <v>103648</v>
      </c>
      <c r="N94" s="281">
        <f t="shared" si="50"/>
        <v>7220</v>
      </c>
      <c r="O94" s="281"/>
      <c r="P94" s="281"/>
      <c r="Q94" s="281">
        <f t="shared" si="32"/>
        <v>110868</v>
      </c>
      <c r="R94" s="281">
        <f t="shared" si="33"/>
        <v>0</v>
      </c>
      <c r="S94" s="281">
        <f t="shared" si="40"/>
        <v>110868</v>
      </c>
      <c r="T94" s="281">
        <f t="shared" si="34"/>
        <v>37695</v>
      </c>
      <c r="U94" s="281">
        <f t="shared" si="35"/>
        <v>1109</v>
      </c>
      <c r="V94" s="281">
        <f t="shared" si="45"/>
        <v>0</v>
      </c>
      <c r="W94" s="283">
        <f t="shared" si="41"/>
        <v>149672</v>
      </c>
      <c r="X94" s="283"/>
      <c r="Y94" s="282">
        <f>'soust.uk.JMK př.č.2'!$G$117</f>
        <v>57.62</v>
      </c>
      <c r="Z94" s="282">
        <f>'soust.uk.JMK př.č.2'!$K$117</f>
        <v>459</v>
      </c>
      <c r="AA94" s="281">
        <f>'soust.uk.JMK př.č.2'!$M$117</f>
        <v>23528</v>
      </c>
      <c r="AB94" s="281">
        <f>'soust.uk.JMK př.č.2'!$N$117</f>
        <v>1150</v>
      </c>
      <c r="AC94" s="281">
        <f>'soust.uk.JMK př.č.2'!$O$117</f>
        <v>14451</v>
      </c>
      <c r="AD94" s="281">
        <f>'soust.uk.JMK př.č.2'!$P$117</f>
        <v>590</v>
      </c>
      <c r="AE94" s="281">
        <f>'soust.uk.JMK př.č.2'!$L$117</f>
        <v>0</v>
      </c>
      <c r="AF94" s="285">
        <v>1</v>
      </c>
      <c r="AG94" s="281"/>
      <c r="AH94" s="281"/>
      <c r="AI94" s="281"/>
      <c r="AJ94" s="281">
        <f t="shared" si="46"/>
        <v>24678.09523809524</v>
      </c>
      <c r="AK94" s="281">
        <f t="shared" si="46"/>
        <v>15041.666666666666</v>
      </c>
      <c r="AL94" s="281">
        <f t="shared" si="38"/>
        <v>23689.743589743593</v>
      </c>
      <c r="AM94" s="281">
        <f t="shared" si="51"/>
        <v>7483.6</v>
      </c>
    </row>
    <row r="95" spans="1:40" x14ac:dyDescent="0.2">
      <c r="A95" s="278">
        <v>1111</v>
      </c>
      <c r="B95" s="279">
        <v>3231</v>
      </c>
      <c r="C95" s="316"/>
      <c r="D95" s="8" t="s">
        <v>143</v>
      </c>
      <c r="E95" s="12"/>
      <c r="F95" s="281"/>
      <c r="G95" s="281">
        <v>2</v>
      </c>
      <c r="H95" s="281">
        <v>30</v>
      </c>
      <c r="I95" s="282">
        <f t="shared" si="52"/>
        <v>15</v>
      </c>
      <c r="J95" s="282">
        <f t="shared" si="47"/>
        <v>0.4</v>
      </c>
      <c r="K95" s="282">
        <f t="shared" si="48"/>
        <v>7.0000000000000007E-2</v>
      </c>
      <c r="L95" s="282">
        <f t="shared" si="39"/>
        <v>0.47000000000000003</v>
      </c>
      <c r="M95" s="281">
        <f t="shared" si="49"/>
        <v>118454</v>
      </c>
      <c r="N95" s="281">
        <f t="shared" si="50"/>
        <v>12634</v>
      </c>
      <c r="O95" s="281"/>
      <c r="P95" s="281"/>
      <c r="Q95" s="281">
        <f t="shared" si="32"/>
        <v>131088</v>
      </c>
      <c r="R95" s="281">
        <f t="shared" si="33"/>
        <v>0</v>
      </c>
      <c r="S95" s="281">
        <f t="shared" si="40"/>
        <v>131088</v>
      </c>
      <c r="T95" s="281">
        <f t="shared" si="34"/>
        <v>44570</v>
      </c>
      <c r="U95" s="281">
        <f t="shared" si="35"/>
        <v>1311</v>
      </c>
      <c r="V95" s="281">
        <f t="shared" si="45"/>
        <v>0</v>
      </c>
      <c r="W95" s="283">
        <f t="shared" si="41"/>
        <v>176969</v>
      </c>
      <c r="X95" s="283"/>
      <c r="Y95" s="282">
        <f>'soust.uk.JMK př.č.2'!$G$118</f>
        <v>75.47</v>
      </c>
      <c r="Z95" s="282">
        <f>'soust.uk.JMK př.č.2'!$K$118</f>
        <v>459</v>
      </c>
      <c r="AA95" s="281">
        <f>'soust.uk.JMK př.č.2'!$M$118</f>
        <v>23528</v>
      </c>
      <c r="AB95" s="281">
        <f>'soust.uk.JMK př.č.2'!$N$118</f>
        <v>1150</v>
      </c>
      <c r="AC95" s="281">
        <f>'soust.uk.JMK př.č.2'!$O$118</f>
        <v>14451</v>
      </c>
      <c r="AD95" s="281">
        <f>'soust.uk.JMK př.č.2'!$P$118</f>
        <v>590</v>
      </c>
      <c r="AE95" s="281">
        <f>'soust.uk.JMK př.č.2'!$L$118</f>
        <v>0</v>
      </c>
      <c r="AF95" s="285">
        <v>1</v>
      </c>
      <c r="AG95" s="281"/>
      <c r="AH95" s="281"/>
      <c r="AI95" s="281"/>
      <c r="AJ95" s="281">
        <f t="shared" si="46"/>
        <v>24677.916666666668</v>
      </c>
      <c r="AK95" s="281">
        <f t="shared" si="46"/>
        <v>15040.476190476189</v>
      </c>
      <c r="AL95" s="281">
        <f t="shared" si="38"/>
        <v>23242.553191489362</v>
      </c>
      <c r="AM95" s="281">
        <f t="shared" si="51"/>
        <v>5898.9666666666662</v>
      </c>
    </row>
    <row r="96" spans="1:40" x14ac:dyDescent="0.2">
      <c r="A96" s="278">
        <v>1111</v>
      </c>
      <c r="B96" s="279">
        <v>3421</v>
      </c>
      <c r="C96" s="316"/>
      <c r="D96" s="8" t="s">
        <v>978</v>
      </c>
      <c r="E96" s="12"/>
      <c r="F96" s="281">
        <v>600</v>
      </c>
      <c r="G96" s="281">
        <v>50</v>
      </c>
      <c r="H96" s="281">
        <v>500</v>
      </c>
      <c r="I96" s="282">
        <f t="shared" si="52"/>
        <v>10</v>
      </c>
      <c r="J96" s="282">
        <f t="shared" si="47"/>
        <v>2.56</v>
      </c>
      <c r="K96" s="282">
        <f t="shared" si="48"/>
        <v>1.28</v>
      </c>
      <c r="L96" s="282">
        <f t="shared" si="39"/>
        <v>3.84</v>
      </c>
      <c r="M96" s="281">
        <f t="shared" si="49"/>
        <v>751841</v>
      </c>
      <c r="N96" s="281">
        <f t="shared" si="50"/>
        <v>233426</v>
      </c>
      <c r="O96" s="281"/>
      <c r="P96" s="281"/>
      <c r="Q96" s="281">
        <f t="shared" si="32"/>
        <v>985267</v>
      </c>
      <c r="R96" s="281">
        <f t="shared" si="33"/>
        <v>0</v>
      </c>
      <c r="S96" s="281">
        <f t="shared" si="40"/>
        <v>985267</v>
      </c>
      <c r="T96" s="281">
        <f t="shared" si="34"/>
        <v>334991</v>
      </c>
      <c r="U96" s="281">
        <f t="shared" si="35"/>
        <v>9853</v>
      </c>
      <c r="V96" s="281">
        <f t="shared" si="45"/>
        <v>8000</v>
      </c>
      <c r="W96" s="283">
        <f t="shared" si="41"/>
        <v>1338111</v>
      </c>
      <c r="X96" s="283"/>
      <c r="Y96" s="282">
        <f>'soust.uk.JMK př.č.2'!$G$502</f>
        <v>195</v>
      </c>
      <c r="Z96" s="282">
        <f>'soust.uk.JMK př.č.2'!$K$502</f>
        <v>390</v>
      </c>
      <c r="AA96" s="281">
        <f>'soust.uk.JMK př.č.2'!$M$502</f>
        <v>23024</v>
      </c>
      <c r="AB96" s="281">
        <f>'soust.uk.JMK př.č.2'!$N$502</f>
        <v>1450</v>
      </c>
      <c r="AC96" s="281">
        <f>'soust.uk.JMK př.č.2'!$O$502</f>
        <v>14687</v>
      </c>
      <c r="AD96" s="281">
        <f>'soust.uk.JMK př.č.2'!$P$502</f>
        <v>510</v>
      </c>
      <c r="AE96" s="281">
        <f>'soust.uk.JMK př.č.2'!$L$502</f>
        <v>16</v>
      </c>
      <c r="AF96" s="285">
        <v>1</v>
      </c>
      <c r="AG96" s="281"/>
      <c r="AH96" s="281"/>
      <c r="AI96" s="281"/>
      <c r="AJ96" s="281">
        <f t="shared" si="46"/>
        <v>24473.990885416668</v>
      </c>
      <c r="AK96" s="281">
        <f t="shared" si="46"/>
        <v>15197.005208333334</v>
      </c>
      <c r="AL96" s="281">
        <f t="shared" si="38"/>
        <v>21381.662326388891</v>
      </c>
      <c r="AM96" s="281">
        <f t="shared" si="51"/>
        <v>2676.2220000000002</v>
      </c>
    </row>
    <row r="97" spans="1:39" x14ac:dyDescent="0.2">
      <c r="A97" s="278">
        <v>1111</v>
      </c>
      <c r="B97" s="279">
        <v>3111</v>
      </c>
      <c r="C97" s="316"/>
      <c r="D97" s="319" t="s">
        <v>692</v>
      </c>
      <c r="E97" s="319" t="s">
        <v>692</v>
      </c>
      <c r="F97" s="281"/>
      <c r="G97" s="281"/>
      <c r="H97" s="281"/>
      <c r="I97" s="282"/>
      <c r="J97" s="282"/>
      <c r="K97" s="282"/>
      <c r="L97" s="282"/>
      <c r="M97" s="281"/>
      <c r="N97" s="281"/>
      <c r="O97" s="281"/>
      <c r="P97" s="281"/>
      <c r="Q97" s="281"/>
      <c r="R97" s="281"/>
      <c r="S97" s="281"/>
      <c r="T97" s="281"/>
      <c r="U97" s="281"/>
      <c r="V97" s="5"/>
      <c r="W97" s="283"/>
      <c r="X97" s="283"/>
      <c r="Y97" s="282"/>
      <c r="Z97" s="282"/>
      <c r="AA97" s="281"/>
      <c r="AB97" s="281"/>
      <c r="AC97" s="281"/>
      <c r="AD97" s="281"/>
      <c r="AE97" s="281"/>
      <c r="AF97" s="285"/>
      <c r="AG97" s="281"/>
      <c r="AH97" s="281"/>
      <c r="AI97" s="281"/>
      <c r="AJ97" s="281"/>
      <c r="AK97" s="281"/>
      <c r="AL97" s="281"/>
      <c r="AM97" s="281"/>
    </row>
    <row r="98" spans="1:39" x14ac:dyDescent="0.2">
      <c r="A98" s="278">
        <v>1111</v>
      </c>
      <c r="B98" s="279">
        <v>3111</v>
      </c>
      <c r="C98" s="316"/>
      <c r="D98" s="318" t="s">
        <v>706</v>
      </c>
      <c r="E98" s="318" t="s">
        <v>706</v>
      </c>
      <c r="F98" s="281"/>
      <c r="G98" s="281"/>
      <c r="H98" s="281"/>
      <c r="I98" s="282"/>
      <c r="J98" s="282"/>
      <c r="K98" s="282"/>
      <c r="L98" s="282"/>
      <c r="M98" s="281"/>
      <c r="N98" s="281"/>
      <c r="O98" s="281"/>
      <c r="P98" s="281"/>
      <c r="Q98" s="281"/>
      <c r="R98" s="281"/>
      <c r="S98" s="281"/>
      <c r="T98" s="281"/>
      <c r="U98" s="281"/>
      <c r="V98" s="5"/>
      <c r="W98" s="283"/>
      <c r="X98" s="283"/>
      <c r="Y98" s="282"/>
      <c r="Z98" s="282"/>
      <c r="AA98" s="281"/>
      <c r="AB98" s="281"/>
      <c r="AC98" s="281"/>
      <c r="AD98" s="281"/>
      <c r="AE98" s="281"/>
      <c r="AF98" s="285"/>
      <c r="AG98" s="281"/>
      <c r="AH98" s="281"/>
      <c r="AI98" s="281"/>
      <c r="AJ98" s="281"/>
      <c r="AK98" s="281"/>
      <c r="AL98" s="281"/>
      <c r="AM98" s="281"/>
    </row>
    <row r="99" spans="1:39" x14ac:dyDescent="0.2">
      <c r="A99" s="278">
        <v>1111</v>
      </c>
      <c r="B99" s="279">
        <v>3143</v>
      </c>
      <c r="C99" s="316"/>
      <c r="D99" s="322" t="s">
        <v>691</v>
      </c>
      <c r="E99" s="306" t="s">
        <v>691</v>
      </c>
      <c r="F99" s="281"/>
      <c r="G99" s="281"/>
      <c r="H99" s="281"/>
      <c r="I99" s="282"/>
      <c r="J99" s="282"/>
      <c r="K99" s="282"/>
      <c r="L99" s="282"/>
      <c r="M99" s="281"/>
      <c r="N99" s="281"/>
      <c r="O99" s="281"/>
      <c r="P99" s="281"/>
      <c r="Q99" s="281"/>
      <c r="R99" s="281"/>
      <c r="S99" s="281"/>
      <c r="T99" s="281"/>
      <c r="U99" s="281"/>
      <c r="V99" s="5"/>
      <c r="W99" s="283"/>
      <c r="X99" s="283"/>
      <c r="Y99" s="282"/>
      <c r="Z99" s="282"/>
      <c r="AA99" s="281"/>
      <c r="AB99" s="281"/>
      <c r="AC99" s="281"/>
      <c r="AD99" s="281"/>
      <c r="AE99" s="281"/>
      <c r="AF99" s="285"/>
      <c r="AG99" s="281"/>
      <c r="AH99" s="281"/>
      <c r="AI99" s="281"/>
      <c r="AJ99" s="281"/>
      <c r="AK99" s="281"/>
      <c r="AL99" s="281"/>
      <c r="AM99" s="281"/>
    </row>
    <row r="100" spans="1:39" x14ac:dyDescent="0.2">
      <c r="A100" s="307">
        <v>1111</v>
      </c>
      <c r="B100" s="279">
        <v>3111</v>
      </c>
      <c r="C100" s="315"/>
      <c r="D100" s="308" t="s">
        <v>936</v>
      </c>
      <c r="E100" s="12"/>
      <c r="F100" s="281"/>
      <c r="G100" s="281"/>
      <c r="H100" s="281"/>
      <c r="I100" s="282"/>
      <c r="J100" s="282">
        <f>ROUND(-O100/(AA100+AB100)/12,2)</f>
        <v>-7.0000000000000007E-2</v>
      </c>
      <c r="K100" s="282">
        <f>ROUND(-P100/(AC100+AD100)/12,2)</f>
        <v>-0.04</v>
      </c>
      <c r="L100" s="282">
        <f t="shared" ref="L100:L111" si="53">J100+K100</f>
        <v>-0.11000000000000001</v>
      </c>
      <c r="M100" s="309">
        <f t="shared" ref="M100:N102" si="54">-O100</f>
        <v>-20000</v>
      </c>
      <c r="N100" s="309">
        <f t="shared" si="54"/>
        <v>-5000</v>
      </c>
      <c r="O100" s="281">
        <v>20000</v>
      </c>
      <c r="P100" s="281">
        <v>5000</v>
      </c>
      <c r="Q100" s="281">
        <f>-R100</f>
        <v>-25000</v>
      </c>
      <c r="R100" s="281">
        <f t="shared" si="33"/>
        <v>25000</v>
      </c>
      <c r="S100" s="281">
        <f>Q100+R100</f>
        <v>0</v>
      </c>
      <c r="T100" s="281">
        <f>ROUND(S100*34%,0)</f>
        <v>0</v>
      </c>
      <c r="U100" s="281">
        <f>ROUND(Q100*1%,0)</f>
        <v>-250</v>
      </c>
      <c r="V100" s="281">
        <f>ROUND(H100*AE100,0)</f>
        <v>0</v>
      </c>
      <c r="W100" s="283">
        <f t="shared" si="41"/>
        <v>-250</v>
      </c>
      <c r="X100" s="283"/>
      <c r="Y100" s="310"/>
      <c r="Z100" s="310"/>
      <c r="AA100" s="281">
        <f>'soust.uk.JMK př.č.2'!$M$8</f>
        <v>21942</v>
      </c>
      <c r="AB100" s="281">
        <f>'soust.uk.JMK př.č.2'!$N$8</f>
        <v>1000</v>
      </c>
      <c r="AC100" s="281">
        <f>'soust.uk.JMK př.č.2'!$O$8</f>
        <v>11056</v>
      </c>
      <c r="AD100" s="281">
        <f>'soust.uk.JMK př.č.2'!$P$8</f>
        <v>280</v>
      </c>
      <c r="AE100" s="281"/>
      <c r="AF100" s="287"/>
      <c r="AG100" s="281"/>
      <c r="AH100" s="281"/>
      <c r="AI100" s="281"/>
      <c r="AJ100" s="281">
        <f t="shared" ref="AJ100:AK102" si="55">M100/J100/12</f>
        <v>23809.523809523806</v>
      </c>
      <c r="AK100" s="281">
        <f t="shared" si="55"/>
        <v>10416.666666666666</v>
      </c>
      <c r="AL100" s="281">
        <f t="shared" si="38"/>
        <v>18939.393939393936</v>
      </c>
      <c r="AM100" s="281"/>
    </row>
    <row r="101" spans="1:39" x14ac:dyDescent="0.2">
      <c r="A101" s="307">
        <v>1111</v>
      </c>
      <c r="B101" s="279">
        <v>3113</v>
      </c>
      <c r="C101" s="315"/>
      <c r="D101" s="308" t="s">
        <v>936</v>
      </c>
      <c r="E101" s="12"/>
      <c r="F101" s="281"/>
      <c r="G101" s="281"/>
      <c r="H101" s="281"/>
      <c r="I101" s="282"/>
      <c r="J101" s="282">
        <f>ROUND(-O101/(AA101+AB101)/12,2)</f>
        <v>-0.13</v>
      </c>
      <c r="K101" s="282">
        <f>ROUND(-P101/(AC101+AD101)/12,2)</f>
        <v>-0.06</v>
      </c>
      <c r="L101" s="282">
        <f t="shared" si="53"/>
        <v>-0.19</v>
      </c>
      <c r="M101" s="309">
        <f t="shared" si="54"/>
        <v>-40000</v>
      </c>
      <c r="N101" s="309">
        <f t="shared" si="54"/>
        <v>-10000</v>
      </c>
      <c r="O101" s="281">
        <v>40000</v>
      </c>
      <c r="P101" s="281">
        <v>10000</v>
      </c>
      <c r="Q101" s="281">
        <f>-R101</f>
        <v>-50000</v>
      </c>
      <c r="R101" s="281">
        <f t="shared" si="33"/>
        <v>50000</v>
      </c>
      <c r="S101" s="281">
        <f>Q101+R101</f>
        <v>0</v>
      </c>
      <c r="T101" s="281">
        <f>ROUND(S101*34%,0)</f>
        <v>0</v>
      </c>
      <c r="U101" s="281">
        <f>ROUND(Q101*1%,0)</f>
        <v>-500</v>
      </c>
      <c r="V101" s="281">
        <f>ROUND(H101*AE101,0)</f>
        <v>0</v>
      </c>
      <c r="W101" s="283">
        <f t="shared" si="41"/>
        <v>-500</v>
      </c>
      <c r="X101" s="283"/>
      <c r="Y101" s="310"/>
      <c r="Z101" s="310"/>
      <c r="AA101" s="281">
        <f>'soust.uk.JMK př.č.2'!$M$29</f>
        <v>24436</v>
      </c>
      <c r="AB101" s="281">
        <f>'soust.uk.JMK př.č.2'!$N$29</f>
        <v>1750</v>
      </c>
      <c r="AC101" s="281">
        <f>'soust.uk.JMK př.č.2'!$O$44</f>
        <v>12798</v>
      </c>
      <c r="AD101" s="281">
        <f>'soust.uk.JMK př.č.2'!$P$44</f>
        <v>420</v>
      </c>
      <c r="AE101" s="281"/>
      <c r="AF101" s="287"/>
      <c r="AG101" s="281"/>
      <c r="AH101" s="281"/>
      <c r="AI101" s="281"/>
      <c r="AJ101" s="281">
        <f t="shared" si="55"/>
        <v>25641.025641025641</v>
      </c>
      <c r="AK101" s="281">
        <f t="shared" si="55"/>
        <v>13888.888888888891</v>
      </c>
      <c r="AL101" s="281">
        <f t="shared" si="38"/>
        <v>21929.824561403508</v>
      </c>
      <c r="AM101" s="281"/>
    </row>
    <row r="102" spans="1:39" x14ac:dyDescent="0.2">
      <c r="A102" s="307">
        <v>1111</v>
      </c>
      <c r="B102" s="279">
        <v>3117</v>
      </c>
      <c r="C102" s="315"/>
      <c r="D102" s="308" t="s">
        <v>936</v>
      </c>
      <c r="E102" s="12"/>
      <c r="F102" s="281"/>
      <c r="G102" s="281"/>
      <c r="H102" s="281"/>
      <c r="I102" s="282"/>
      <c r="J102" s="282">
        <f>ROUND(-O102/(AA102+AB102)/12,2)</f>
        <v>-0.13</v>
      </c>
      <c r="K102" s="282">
        <f>ROUND(-P102/(AC102+AD102)/12,2)</f>
        <v>-0.06</v>
      </c>
      <c r="L102" s="282">
        <f t="shared" si="53"/>
        <v>-0.19</v>
      </c>
      <c r="M102" s="309">
        <f t="shared" si="54"/>
        <v>-40000</v>
      </c>
      <c r="N102" s="309">
        <f t="shared" si="54"/>
        <v>-10000</v>
      </c>
      <c r="O102" s="281">
        <v>40000</v>
      </c>
      <c r="P102" s="281">
        <v>10000</v>
      </c>
      <c r="Q102" s="281">
        <f>-R102</f>
        <v>-50000</v>
      </c>
      <c r="R102" s="281">
        <f t="shared" si="33"/>
        <v>50000</v>
      </c>
      <c r="S102" s="281">
        <f>Q102+R102</f>
        <v>0</v>
      </c>
      <c r="T102" s="281">
        <f>ROUND(S102*34%,0)</f>
        <v>0</v>
      </c>
      <c r="U102" s="281">
        <f>ROUND(Q102*1%,0)</f>
        <v>-500</v>
      </c>
      <c r="V102" s="281">
        <f>ROUND(H102*AE102,0)</f>
        <v>0</v>
      </c>
      <c r="W102" s="283">
        <f t="shared" si="41"/>
        <v>-500</v>
      </c>
      <c r="X102" s="283"/>
      <c r="Y102" s="310"/>
      <c r="Z102" s="310"/>
      <c r="AA102" s="281">
        <f>'soust.uk.JMK př.č.2'!$M$24</f>
        <v>24436</v>
      </c>
      <c r="AB102" s="281">
        <f>'soust.uk.JMK př.č.2'!$N$24</f>
        <v>1750</v>
      </c>
      <c r="AC102" s="281">
        <f>'soust.uk.JMK př.č.2'!$O$24</f>
        <v>12798</v>
      </c>
      <c r="AD102" s="281">
        <f>'soust.uk.JMK př.č.2'!$P$24</f>
        <v>420</v>
      </c>
      <c r="AE102" s="281"/>
      <c r="AF102" s="287"/>
      <c r="AG102" s="281"/>
      <c r="AH102" s="281"/>
      <c r="AI102" s="281"/>
      <c r="AJ102" s="281">
        <f t="shared" si="55"/>
        <v>25641.025641025641</v>
      </c>
      <c r="AK102" s="281">
        <f t="shared" si="55"/>
        <v>13888.888888888891</v>
      </c>
      <c r="AL102" s="281">
        <f t="shared" si="38"/>
        <v>21929.824561403508</v>
      </c>
      <c r="AM102" s="281"/>
    </row>
    <row r="103" spans="1:39" x14ac:dyDescent="0.2">
      <c r="A103" s="307">
        <v>1111</v>
      </c>
      <c r="B103" s="279">
        <v>3141</v>
      </c>
      <c r="C103" s="315"/>
      <c r="D103" s="308" t="s">
        <v>936</v>
      </c>
      <c r="E103" s="12"/>
      <c r="F103" s="281"/>
      <c r="G103" s="281"/>
      <c r="H103" s="281"/>
      <c r="I103" s="282"/>
      <c r="J103" s="282"/>
      <c r="K103" s="282">
        <f>ROUND(-P103/(AC103+AD103)/12,2)</f>
        <v>-0.06</v>
      </c>
      <c r="L103" s="282">
        <f t="shared" si="53"/>
        <v>-0.06</v>
      </c>
      <c r="M103" s="309"/>
      <c r="N103" s="309">
        <f>-P103</f>
        <v>-10000</v>
      </c>
      <c r="O103" s="281"/>
      <c r="P103" s="281">
        <v>10000</v>
      </c>
      <c r="Q103" s="281">
        <f>-R103</f>
        <v>-10000</v>
      </c>
      <c r="R103" s="281">
        <f t="shared" si="33"/>
        <v>10000</v>
      </c>
      <c r="S103" s="281">
        <f>Q103+R103</f>
        <v>0</v>
      </c>
      <c r="T103" s="281">
        <f>ROUND(S103*34%,0)</f>
        <v>0</v>
      </c>
      <c r="U103" s="281">
        <f>ROUND(Q103*1%,0)</f>
        <v>-100</v>
      </c>
      <c r="V103" s="281">
        <f>ROUND(H103*AE103,0)</f>
        <v>0</v>
      </c>
      <c r="W103" s="283">
        <f t="shared" si="41"/>
        <v>-100</v>
      </c>
      <c r="X103" s="283"/>
      <c r="Y103" s="310"/>
      <c r="Z103" s="310"/>
      <c r="AA103" s="281"/>
      <c r="AB103" s="281"/>
      <c r="AC103" s="281">
        <f>'soust.uk.JMK př.č.2'!$O$72</f>
        <v>12811</v>
      </c>
      <c r="AD103" s="281">
        <f>'soust.uk.JMK př.č.2'!$P$72</f>
        <v>210</v>
      </c>
      <c r="AE103" s="281"/>
      <c r="AF103" s="287"/>
      <c r="AG103" s="281"/>
      <c r="AH103" s="281"/>
      <c r="AI103" s="281"/>
      <c r="AJ103" s="281"/>
      <c r="AK103" s="281">
        <f>N103/K103/12</f>
        <v>13888.888888888891</v>
      </c>
      <c r="AL103" s="281">
        <f t="shared" si="38"/>
        <v>13888.888888888891</v>
      </c>
      <c r="AM103" s="281"/>
    </row>
    <row r="104" spans="1:39" x14ac:dyDescent="0.2">
      <c r="A104" s="307">
        <v>1111</v>
      </c>
      <c r="B104" s="279">
        <v>3143</v>
      </c>
      <c r="C104" s="315"/>
      <c r="D104" s="308" t="s">
        <v>936</v>
      </c>
      <c r="E104" s="12"/>
      <c r="F104" s="281"/>
      <c r="G104" s="281"/>
      <c r="H104" s="281"/>
      <c r="I104" s="282"/>
      <c r="J104" s="282">
        <f>ROUND(-O104/(AA104+AB104)/12,2)</f>
        <v>-0.55000000000000004</v>
      </c>
      <c r="K104" s="282"/>
      <c r="L104" s="282">
        <f t="shared" si="53"/>
        <v>-0.55000000000000004</v>
      </c>
      <c r="M104" s="309">
        <f>-O104</f>
        <v>-140000</v>
      </c>
      <c r="N104" s="309"/>
      <c r="O104" s="281">
        <v>140000</v>
      </c>
      <c r="P104" s="281"/>
      <c r="Q104" s="281">
        <f>-R104</f>
        <v>-140000</v>
      </c>
      <c r="R104" s="281">
        <f t="shared" si="33"/>
        <v>140000</v>
      </c>
      <c r="S104" s="281">
        <f>Q104+R104</f>
        <v>0</v>
      </c>
      <c r="T104" s="281">
        <f>ROUND(S104*34%,0)</f>
        <v>0</v>
      </c>
      <c r="U104" s="281">
        <f>ROUND(Q104*1%,0)</f>
        <v>-1400</v>
      </c>
      <c r="V104" s="281">
        <f>ROUND(H104*AE104,0)</f>
        <v>0</v>
      </c>
      <c r="W104" s="283">
        <f t="shared" si="41"/>
        <v>-1400</v>
      </c>
      <c r="X104" s="283"/>
      <c r="Y104" s="310"/>
      <c r="Z104" s="310"/>
      <c r="AA104" s="281">
        <f>'soust.uk.JMK př.č.2'!$M$55</f>
        <v>20315</v>
      </c>
      <c r="AB104" s="281">
        <f>'soust.uk.JMK př.č.2'!$N$55</f>
        <v>950</v>
      </c>
      <c r="AC104" s="281"/>
      <c r="AD104" s="281"/>
      <c r="AE104" s="281"/>
      <c r="AF104" s="287"/>
      <c r="AG104" s="281"/>
      <c r="AH104" s="281"/>
      <c r="AI104" s="281"/>
      <c r="AJ104" s="281">
        <f>M104/J104/12</f>
        <v>21212.121212121212</v>
      </c>
      <c r="AK104" s="281"/>
      <c r="AL104" s="281">
        <f t="shared" si="38"/>
        <v>21212.121212121212</v>
      </c>
      <c r="AM104" s="281"/>
    </row>
    <row r="105" spans="1:39" x14ac:dyDescent="0.2">
      <c r="A105" s="307">
        <v>1111</v>
      </c>
      <c r="B105" s="279">
        <v>3111</v>
      </c>
      <c r="C105" s="315"/>
      <c r="D105" s="308" t="s">
        <v>686</v>
      </c>
      <c r="E105" s="12"/>
      <c r="F105" s="281"/>
      <c r="G105" s="281"/>
      <c r="H105" s="281"/>
      <c r="I105" s="282"/>
      <c r="J105" s="282">
        <f>ROUND(-AG105/(AA105+AB105)*AF105,2)</f>
        <v>-0.22</v>
      </c>
      <c r="K105" s="282"/>
      <c r="L105" s="282">
        <f t="shared" si="53"/>
        <v>-0.22</v>
      </c>
      <c r="M105" s="281"/>
      <c r="N105" s="281"/>
      <c r="O105" s="281"/>
      <c r="P105" s="281"/>
      <c r="Q105" s="281"/>
      <c r="R105" s="281"/>
      <c r="S105" s="281">
        <f t="shared" ref="S105:S110" si="56">Q105+R105</f>
        <v>0</v>
      </c>
      <c r="T105" s="281"/>
      <c r="U105" s="281"/>
      <c r="V105" s="5"/>
      <c r="W105" s="283"/>
      <c r="X105" s="283"/>
      <c r="Y105" s="310"/>
      <c r="Z105" s="310"/>
      <c r="AA105" s="281">
        <f>'soust.uk.JMK př.č.2'!$M$8</f>
        <v>21942</v>
      </c>
      <c r="AB105" s="281">
        <f>'soust.uk.JMK př.č.2'!$N$8</f>
        <v>1000</v>
      </c>
      <c r="AC105" s="281"/>
      <c r="AD105" s="281"/>
      <c r="AE105" s="281"/>
      <c r="AF105" s="287">
        <f>1/2</f>
        <v>0.5</v>
      </c>
      <c r="AG105" s="281">
        <v>10000</v>
      </c>
      <c r="AH105" s="281"/>
      <c r="AI105" s="281"/>
      <c r="AJ105" s="281"/>
      <c r="AK105" s="281"/>
      <c r="AL105" s="281">
        <f t="shared" si="38"/>
        <v>0</v>
      </c>
      <c r="AM105" s="281"/>
    </row>
    <row r="106" spans="1:39" x14ac:dyDescent="0.2">
      <c r="A106" s="307">
        <v>1111</v>
      </c>
      <c r="B106" s="279">
        <v>3113</v>
      </c>
      <c r="C106" s="315"/>
      <c r="D106" s="308" t="s">
        <v>686</v>
      </c>
      <c r="E106" s="12"/>
      <c r="F106" s="281"/>
      <c r="G106" s="281"/>
      <c r="H106" s="281"/>
      <c r="I106" s="282"/>
      <c r="J106" s="282">
        <f>ROUND(-AG106/(AA106+AB106)*AF106,2)</f>
        <v>-0.48</v>
      </c>
      <c r="K106" s="282"/>
      <c r="L106" s="282">
        <f t="shared" si="53"/>
        <v>-0.48</v>
      </c>
      <c r="M106" s="281"/>
      <c r="N106" s="281"/>
      <c r="O106" s="281"/>
      <c r="P106" s="281"/>
      <c r="Q106" s="281"/>
      <c r="R106" s="281"/>
      <c r="S106" s="281">
        <f t="shared" si="56"/>
        <v>0</v>
      </c>
      <c r="T106" s="281"/>
      <c r="U106" s="281"/>
      <c r="V106" s="5"/>
      <c r="W106" s="283"/>
      <c r="X106" s="283"/>
      <c r="Y106" s="310"/>
      <c r="Z106" s="310"/>
      <c r="AA106" s="281">
        <f>'soust.uk.JMK př.č.2'!$M$29</f>
        <v>24436</v>
      </c>
      <c r="AB106" s="281">
        <f>'soust.uk.JMK př.č.2'!$N$29</f>
        <v>1750</v>
      </c>
      <c r="AC106" s="281"/>
      <c r="AD106" s="281"/>
      <c r="AE106" s="281"/>
      <c r="AF106" s="287">
        <f>1/2</f>
        <v>0.5</v>
      </c>
      <c r="AG106" s="281">
        <v>25000</v>
      </c>
      <c r="AH106" s="281"/>
      <c r="AI106" s="281"/>
      <c r="AJ106" s="281"/>
      <c r="AK106" s="281"/>
      <c r="AL106" s="281">
        <f t="shared" si="38"/>
        <v>0</v>
      </c>
      <c r="AM106" s="281"/>
    </row>
    <row r="107" spans="1:39" x14ac:dyDescent="0.2">
      <c r="A107" s="307">
        <v>1111</v>
      </c>
      <c r="B107" s="279">
        <v>3117</v>
      </c>
      <c r="C107" s="315"/>
      <c r="D107" s="308" t="s">
        <v>686</v>
      </c>
      <c r="E107" s="12"/>
      <c r="F107" s="281"/>
      <c r="G107" s="281"/>
      <c r="H107" s="281"/>
      <c r="I107" s="282"/>
      <c r="J107" s="282">
        <f>ROUND(-AG107/(AA107+AB107)*AF107,2)</f>
        <v>-0.19</v>
      </c>
      <c r="K107" s="282"/>
      <c r="L107" s="282">
        <f t="shared" si="53"/>
        <v>-0.19</v>
      </c>
      <c r="M107" s="281"/>
      <c r="N107" s="281"/>
      <c r="O107" s="281"/>
      <c r="P107" s="281"/>
      <c r="Q107" s="281"/>
      <c r="R107" s="281"/>
      <c r="S107" s="281">
        <f t="shared" si="56"/>
        <v>0</v>
      </c>
      <c r="T107" s="281"/>
      <c r="U107" s="281"/>
      <c r="V107" s="5"/>
      <c r="W107" s="283"/>
      <c r="X107" s="283"/>
      <c r="Y107" s="310"/>
      <c r="Z107" s="310"/>
      <c r="AA107" s="281">
        <f>'soust.uk.JMK př.č.2'!$M$24</f>
        <v>24436</v>
      </c>
      <c r="AB107" s="281">
        <f>'soust.uk.JMK př.č.2'!$N$24</f>
        <v>1750</v>
      </c>
      <c r="AC107" s="281"/>
      <c r="AD107" s="281"/>
      <c r="AE107" s="281"/>
      <c r="AF107" s="287">
        <f>1/2</f>
        <v>0.5</v>
      </c>
      <c r="AG107" s="281">
        <v>10000</v>
      </c>
      <c r="AH107" s="281"/>
      <c r="AI107" s="281"/>
      <c r="AJ107" s="281"/>
      <c r="AK107" s="281"/>
      <c r="AL107" s="281">
        <f t="shared" si="38"/>
        <v>0</v>
      </c>
      <c r="AM107" s="281"/>
    </row>
    <row r="108" spans="1:39" x14ac:dyDescent="0.2">
      <c r="A108" s="307">
        <v>1111</v>
      </c>
      <c r="B108" s="279">
        <v>3111</v>
      </c>
      <c r="C108" s="315"/>
      <c r="D108" s="308" t="s">
        <v>687</v>
      </c>
      <c r="E108" s="323"/>
      <c r="F108" s="281"/>
      <c r="G108" s="281"/>
      <c r="H108" s="281"/>
      <c r="I108" s="282"/>
      <c r="J108" s="282"/>
      <c r="K108" s="282">
        <f>ROUND(-AI108/(AC108+AD108)*AF108,2)</f>
        <v>-0.41</v>
      </c>
      <c r="L108" s="282">
        <f t="shared" si="53"/>
        <v>-0.41</v>
      </c>
      <c r="M108" s="281"/>
      <c r="N108" s="281"/>
      <c r="O108" s="281"/>
      <c r="P108" s="281"/>
      <c r="Q108" s="281"/>
      <c r="R108" s="281"/>
      <c r="S108" s="281">
        <f t="shared" si="56"/>
        <v>0</v>
      </c>
      <c r="T108" s="281"/>
      <c r="U108" s="281"/>
      <c r="V108" s="5"/>
      <c r="W108" s="283"/>
      <c r="X108" s="283"/>
      <c r="Y108" s="310"/>
      <c r="Z108" s="310"/>
      <c r="AA108" s="281"/>
      <c r="AB108" s="281"/>
      <c r="AC108" s="281">
        <f>'soust.uk.JMK př.č.2'!$O$8</f>
        <v>11056</v>
      </c>
      <c r="AD108" s="281">
        <f>'soust.uk.JMK př.č.2'!$P$8</f>
        <v>280</v>
      </c>
      <c r="AE108" s="281"/>
      <c r="AF108" s="287">
        <f>1/1.25</f>
        <v>0.8</v>
      </c>
      <c r="AG108" s="281"/>
      <c r="AH108" s="281"/>
      <c r="AI108" s="281">
        <v>5800</v>
      </c>
      <c r="AJ108" s="281"/>
      <c r="AK108" s="281"/>
      <c r="AL108" s="281">
        <f t="shared" si="38"/>
        <v>0</v>
      </c>
      <c r="AM108" s="281"/>
    </row>
    <row r="109" spans="1:39" x14ac:dyDescent="0.2">
      <c r="A109" s="307">
        <v>1111</v>
      </c>
      <c r="B109" s="279">
        <v>3113</v>
      </c>
      <c r="C109" s="315"/>
      <c r="D109" s="308" t="s">
        <v>687</v>
      </c>
      <c r="E109" s="323"/>
      <c r="F109" s="281"/>
      <c r="G109" s="281"/>
      <c r="H109" s="281"/>
      <c r="I109" s="282"/>
      <c r="J109" s="282"/>
      <c r="K109" s="282">
        <f>ROUND(-AI109/(AC109+AD109)*AF109,2)</f>
        <v>-0.35</v>
      </c>
      <c r="L109" s="282">
        <f t="shared" si="53"/>
        <v>-0.35</v>
      </c>
      <c r="M109" s="281"/>
      <c r="N109" s="281"/>
      <c r="O109" s="281"/>
      <c r="P109" s="281"/>
      <c r="Q109" s="281"/>
      <c r="R109" s="281"/>
      <c r="S109" s="281">
        <f t="shared" si="56"/>
        <v>0</v>
      </c>
      <c r="T109" s="281"/>
      <c r="U109" s="281"/>
      <c r="V109" s="5"/>
      <c r="W109" s="283"/>
      <c r="X109" s="283"/>
      <c r="Y109" s="310"/>
      <c r="Z109" s="310"/>
      <c r="AA109" s="281"/>
      <c r="AB109" s="281"/>
      <c r="AC109" s="281">
        <f>'soust.uk.JMK př.č.2'!$O$44</f>
        <v>12798</v>
      </c>
      <c r="AD109" s="281">
        <f>'soust.uk.JMK př.č.2'!$P$44</f>
        <v>420</v>
      </c>
      <c r="AE109" s="281"/>
      <c r="AF109" s="287">
        <f>1/1.25</f>
        <v>0.8</v>
      </c>
      <c r="AG109" s="281"/>
      <c r="AH109" s="281"/>
      <c r="AI109" s="281">
        <v>5800</v>
      </c>
      <c r="AJ109" s="281"/>
      <c r="AK109" s="281"/>
      <c r="AL109" s="281">
        <f t="shared" si="38"/>
        <v>0</v>
      </c>
      <c r="AM109" s="281"/>
    </row>
    <row r="110" spans="1:39" x14ac:dyDescent="0.2">
      <c r="A110" s="307">
        <v>1111</v>
      </c>
      <c r="B110" s="279">
        <v>3117</v>
      </c>
      <c r="C110" s="315"/>
      <c r="D110" s="308" t="s">
        <v>687</v>
      </c>
      <c r="E110" s="323"/>
      <c r="F110" s="281"/>
      <c r="G110" s="281"/>
      <c r="H110" s="281"/>
      <c r="I110" s="282"/>
      <c r="J110" s="282"/>
      <c r="K110" s="282">
        <f>ROUND(-AI110/(AC110+AD110)*AF110,2)</f>
        <v>-0.35</v>
      </c>
      <c r="L110" s="282">
        <f t="shared" si="53"/>
        <v>-0.35</v>
      </c>
      <c r="M110" s="281"/>
      <c r="N110" s="281"/>
      <c r="O110" s="281"/>
      <c r="P110" s="281"/>
      <c r="Q110" s="281"/>
      <c r="R110" s="281"/>
      <c r="S110" s="281">
        <f t="shared" si="56"/>
        <v>0</v>
      </c>
      <c r="T110" s="281"/>
      <c r="U110" s="281"/>
      <c r="V110" s="5"/>
      <c r="W110" s="283"/>
      <c r="X110" s="283"/>
      <c r="Y110" s="310"/>
      <c r="Z110" s="310"/>
      <c r="AA110" s="281"/>
      <c r="AB110" s="281"/>
      <c r="AC110" s="281">
        <f>'soust.uk.JMK př.č.2'!$O$24</f>
        <v>12798</v>
      </c>
      <c r="AD110" s="281">
        <f>'soust.uk.JMK př.č.2'!$P$24</f>
        <v>420</v>
      </c>
      <c r="AE110" s="281"/>
      <c r="AF110" s="287">
        <f>1/1.25</f>
        <v>0.8</v>
      </c>
      <c r="AG110" s="281"/>
      <c r="AH110" s="281"/>
      <c r="AI110" s="281">
        <v>5800</v>
      </c>
      <c r="AJ110" s="281"/>
      <c r="AK110" s="281"/>
      <c r="AL110" s="281">
        <f t="shared" si="38"/>
        <v>0</v>
      </c>
      <c r="AM110" s="281"/>
    </row>
    <row r="111" spans="1:39" s="2" customFormat="1" x14ac:dyDescent="0.2">
      <c r="A111" s="289">
        <v>1111</v>
      </c>
      <c r="B111" s="289"/>
      <c r="C111" s="324"/>
      <c r="D111" s="290" t="s">
        <v>699</v>
      </c>
      <c r="F111" s="292"/>
      <c r="G111" s="292"/>
      <c r="H111" s="292"/>
      <c r="I111" s="325"/>
      <c r="J111" s="325">
        <f>SUM(J5:J110)</f>
        <v>135.94000000000005</v>
      </c>
      <c r="K111" s="325">
        <f>SUM(K5:K110)</f>
        <v>50.46</v>
      </c>
      <c r="L111" s="325">
        <f t="shared" si="53"/>
        <v>186.40000000000006</v>
      </c>
      <c r="M111" s="292">
        <f t="shared" ref="M111:R111" si="57">SUM(M5:M110)</f>
        <v>41370893</v>
      </c>
      <c r="N111" s="292">
        <f t="shared" si="57"/>
        <v>8387039</v>
      </c>
      <c r="O111" s="292">
        <f t="shared" si="57"/>
        <v>240000</v>
      </c>
      <c r="P111" s="292">
        <f t="shared" si="57"/>
        <v>35000</v>
      </c>
      <c r="Q111" s="283">
        <f t="shared" si="57"/>
        <v>49757932</v>
      </c>
      <c r="R111" s="283">
        <f t="shared" si="57"/>
        <v>275000</v>
      </c>
      <c r="S111" s="283">
        <f>Q111+R111</f>
        <v>50032932</v>
      </c>
      <c r="T111" s="292">
        <f>SUM(T5:T110)</f>
        <v>17011200</v>
      </c>
      <c r="U111" s="292">
        <f>SUM(U5:U110)</f>
        <v>497578</v>
      </c>
      <c r="V111" s="292">
        <f>SUM(V5:V110)</f>
        <v>1227843</v>
      </c>
      <c r="W111" s="292">
        <f>SUM(S110:V111)</f>
        <v>68769553</v>
      </c>
      <c r="X111" s="292"/>
      <c r="Y111" s="292"/>
      <c r="Z111" s="292"/>
      <c r="AA111" s="292"/>
      <c r="AB111" s="292"/>
      <c r="AC111" s="292"/>
      <c r="AD111" s="292"/>
      <c r="AE111" s="292"/>
      <c r="AF111" s="326"/>
      <c r="AG111" s="292"/>
      <c r="AH111" s="292"/>
      <c r="AI111" s="292"/>
      <c r="AJ111" s="283">
        <f>M111/J111/12</f>
        <v>25361.000563974292</v>
      </c>
      <c r="AK111" s="283">
        <f>N111/K111/12</f>
        <v>13850.969414717927</v>
      </c>
      <c r="AL111" s="283">
        <f t="shared" si="38"/>
        <v>22245.141273247489</v>
      </c>
      <c r="AM111" s="292"/>
    </row>
    <row r="112" spans="1:39" x14ac:dyDescent="0.2">
      <c r="A112" s="278">
        <v>1111</v>
      </c>
      <c r="B112" s="279">
        <v>3113</v>
      </c>
      <c r="C112" s="316"/>
      <c r="D112" s="327" t="s">
        <v>979</v>
      </c>
      <c r="E112" s="328" t="s">
        <v>690</v>
      </c>
      <c r="F112" s="281"/>
      <c r="G112" s="281"/>
      <c r="H112" s="281"/>
      <c r="I112" s="282"/>
      <c r="J112" s="282"/>
      <c r="K112" s="282"/>
      <c r="L112" s="282"/>
      <c r="M112" s="281"/>
      <c r="N112" s="281"/>
      <c r="O112" s="281"/>
      <c r="P112" s="281"/>
      <c r="Q112" s="281"/>
      <c r="R112" s="281"/>
      <c r="S112" s="281"/>
      <c r="T112" s="281"/>
      <c r="U112" s="281"/>
      <c r="V112" s="5"/>
      <c r="W112" s="283"/>
      <c r="X112" s="283"/>
      <c r="Y112" s="282"/>
      <c r="Z112" s="282"/>
      <c r="AA112" s="281"/>
      <c r="AB112" s="281"/>
      <c r="AC112" s="281"/>
      <c r="AD112" s="281"/>
      <c r="AE112" s="281"/>
      <c r="AF112" s="285"/>
      <c r="AG112" s="281"/>
      <c r="AH112" s="281"/>
      <c r="AI112" s="281"/>
      <c r="AJ112" s="281"/>
      <c r="AK112" s="281"/>
      <c r="AL112" s="281"/>
      <c r="AM112" s="281"/>
    </row>
    <row r="113" spans="1:40" x14ac:dyDescent="0.2">
      <c r="A113" s="278">
        <v>1111</v>
      </c>
      <c r="B113" s="279">
        <v>3111</v>
      </c>
      <c r="C113" s="316"/>
      <c r="D113" s="318" t="s">
        <v>688</v>
      </c>
      <c r="E113" s="12"/>
      <c r="F113" s="281"/>
      <c r="G113" s="281"/>
      <c r="H113" s="281"/>
      <c r="I113" s="282"/>
      <c r="J113" s="282"/>
      <c r="K113" s="282"/>
      <c r="L113" s="282"/>
      <c r="M113" s="281"/>
      <c r="N113" s="281"/>
      <c r="O113" s="281"/>
      <c r="P113" s="281"/>
      <c r="Q113" s="281"/>
      <c r="R113" s="281"/>
      <c r="S113" s="281"/>
      <c r="T113" s="281"/>
      <c r="U113" s="281"/>
      <c r="V113" s="5"/>
      <c r="W113" s="283"/>
      <c r="X113" s="283"/>
      <c r="Y113" s="282"/>
      <c r="Z113" s="282"/>
      <c r="AA113" s="281"/>
      <c r="AB113" s="281"/>
      <c r="AC113" s="281"/>
      <c r="AD113" s="281"/>
      <c r="AE113" s="281"/>
      <c r="AF113" s="285"/>
      <c r="AG113" s="281"/>
      <c r="AH113" s="281"/>
      <c r="AI113" s="281"/>
      <c r="AJ113" s="281"/>
      <c r="AK113" s="281"/>
      <c r="AL113" s="281"/>
      <c r="AM113" s="281"/>
    </row>
    <row r="114" spans="1:40" x14ac:dyDescent="0.2">
      <c r="A114" s="278">
        <v>1111</v>
      </c>
      <c r="B114" s="279">
        <v>3113</v>
      </c>
      <c r="C114" s="316"/>
      <c r="D114" s="318" t="s">
        <v>688</v>
      </c>
      <c r="E114" s="12"/>
      <c r="F114" s="281"/>
      <c r="G114" s="281"/>
      <c r="H114" s="281"/>
      <c r="I114" s="282"/>
      <c r="J114" s="282"/>
      <c r="K114" s="282"/>
      <c r="L114" s="282"/>
      <c r="M114" s="281"/>
      <c r="N114" s="281"/>
      <c r="O114" s="281"/>
      <c r="P114" s="281"/>
      <c r="Q114" s="281"/>
      <c r="R114" s="281"/>
      <c r="S114" s="281"/>
      <c r="T114" s="281"/>
      <c r="U114" s="281"/>
      <c r="V114" s="5"/>
      <c r="W114" s="283"/>
      <c r="X114" s="283"/>
      <c r="Y114" s="282"/>
      <c r="Z114" s="282"/>
      <c r="AA114" s="281"/>
      <c r="AB114" s="281"/>
      <c r="AC114" s="281"/>
      <c r="AD114" s="281"/>
      <c r="AE114" s="281"/>
      <c r="AF114" s="285"/>
      <c r="AG114" s="281"/>
      <c r="AH114" s="281"/>
      <c r="AI114" s="281"/>
      <c r="AJ114" s="281"/>
      <c r="AK114" s="281"/>
      <c r="AL114" s="281"/>
      <c r="AM114" s="281"/>
    </row>
    <row r="115" spans="1:40" ht="12" customHeight="1" x14ac:dyDescent="0.2">
      <c r="A115" s="278">
        <v>1111</v>
      </c>
      <c r="B115" s="279">
        <v>3111</v>
      </c>
      <c r="C115" s="316"/>
      <c r="D115" s="286" t="s">
        <v>689</v>
      </c>
      <c r="E115" s="12"/>
      <c r="F115" s="281"/>
      <c r="G115" s="281"/>
      <c r="H115" s="281"/>
      <c r="I115" s="282"/>
      <c r="J115" s="282">
        <v>0.36</v>
      </c>
      <c r="K115" s="282"/>
      <c r="L115" s="282">
        <f t="shared" ref="L115:L122" si="58">J115+K115</f>
        <v>0.36</v>
      </c>
      <c r="M115" s="281">
        <f>ROUND(12*(J115*(AA115+AB115)),0)</f>
        <v>44712</v>
      </c>
      <c r="N115" s="281"/>
      <c r="O115" s="281"/>
      <c r="P115" s="281"/>
      <c r="Q115" s="281">
        <f>M115+N115</f>
        <v>44712</v>
      </c>
      <c r="R115" s="281">
        <f>O115+P115</f>
        <v>0</v>
      </c>
      <c r="S115" s="281">
        <f t="shared" ref="S115:S121" si="59">Q115+R115</f>
        <v>44712</v>
      </c>
      <c r="T115" s="281">
        <f>ROUND(S115*34%,0)</f>
        <v>15202</v>
      </c>
      <c r="U115" s="281">
        <f>ROUND(Q115*1%,0)</f>
        <v>447</v>
      </c>
      <c r="V115" s="5"/>
      <c r="W115" s="283">
        <f t="shared" ref="W115:W121" si="60">SUM(S115:V115)</f>
        <v>60361</v>
      </c>
      <c r="X115" s="283"/>
      <c r="Y115" s="282"/>
      <c r="Z115" s="282"/>
      <c r="AA115" s="281">
        <v>10350</v>
      </c>
      <c r="AB115" s="281"/>
      <c r="AC115" s="281"/>
      <c r="AD115" s="281"/>
      <c r="AE115" s="281"/>
      <c r="AF115" s="285">
        <v>1</v>
      </c>
      <c r="AG115" s="281"/>
      <c r="AH115" s="281"/>
      <c r="AI115" s="281"/>
      <c r="AJ115" s="281">
        <f>M115/J115/12</f>
        <v>10350</v>
      </c>
      <c r="AK115" s="281"/>
      <c r="AL115" s="281">
        <f t="shared" si="38"/>
        <v>10350</v>
      </c>
      <c r="AM115" s="281"/>
    </row>
    <row r="116" spans="1:40" x14ac:dyDescent="0.2">
      <c r="A116" s="278">
        <v>1111</v>
      </c>
      <c r="B116" s="279">
        <v>3113</v>
      </c>
      <c r="C116" s="316"/>
      <c r="D116" s="286" t="s">
        <v>689</v>
      </c>
      <c r="E116" s="12"/>
      <c r="F116" s="281"/>
      <c r="G116" s="281"/>
      <c r="H116" s="281"/>
      <c r="I116" s="282"/>
      <c r="J116" s="282">
        <v>0.36</v>
      </c>
      <c r="K116" s="282"/>
      <c r="L116" s="282">
        <f t="shared" si="58"/>
        <v>0.36</v>
      </c>
      <c r="M116" s="281">
        <f>ROUND(12*(J116*(AA116+AB116)),0)</f>
        <v>48384</v>
      </c>
      <c r="N116" s="281"/>
      <c r="O116" s="281"/>
      <c r="P116" s="281"/>
      <c r="Q116" s="281">
        <f>M116+N116</f>
        <v>48384</v>
      </c>
      <c r="R116" s="281">
        <f>O116+P116</f>
        <v>0</v>
      </c>
      <c r="S116" s="281">
        <f t="shared" si="59"/>
        <v>48384</v>
      </c>
      <c r="T116" s="281">
        <f>ROUND(S116*34%,0)</f>
        <v>16451</v>
      </c>
      <c r="U116" s="281">
        <f>ROUND(Q116*1%,0)</f>
        <v>484</v>
      </c>
      <c r="V116" s="5"/>
      <c r="W116" s="283">
        <f t="shared" si="60"/>
        <v>65319</v>
      </c>
      <c r="X116" s="283"/>
      <c r="Y116" s="282"/>
      <c r="Z116" s="282"/>
      <c r="AA116" s="281">
        <v>11200</v>
      </c>
      <c r="AB116" s="281"/>
      <c r="AC116" s="281"/>
      <c r="AD116" s="281"/>
      <c r="AE116" s="281"/>
      <c r="AF116" s="285">
        <v>1</v>
      </c>
      <c r="AG116" s="281"/>
      <c r="AH116" s="281"/>
      <c r="AI116" s="281"/>
      <c r="AJ116" s="281">
        <f>M116/J116/12</f>
        <v>11200</v>
      </c>
      <c r="AK116" s="281"/>
      <c r="AL116" s="281">
        <f t="shared" si="38"/>
        <v>11200</v>
      </c>
      <c r="AM116" s="281"/>
    </row>
    <row r="117" spans="1:40" x14ac:dyDescent="0.2">
      <c r="A117" s="278">
        <v>1111</v>
      </c>
      <c r="B117" s="279">
        <v>3117</v>
      </c>
      <c r="C117" s="316"/>
      <c r="D117" s="286" t="s">
        <v>689</v>
      </c>
      <c r="E117" s="12"/>
      <c r="F117" s="281"/>
      <c r="G117" s="281"/>
      <c r="H117" s="281"/>
      <c r="I117" s="282"/>
      <c r="J117" s="282">
        <v>0.36</v>
      </c>
      <c r="K117" s="282"/>
      <c r="L117" s="282">
        <f t="shared" si="58"/>
        <v>0.36</v>
      </c>
      <c r="M117" s="281">
        <f>ROUND(12*(J117*(AA117+AB117)),0)</f>
        <v>48384</v>
      </c>
      <c r="N117" s="281"/>
      <c r="O117" s="281"/>
      <c r="P117" s="281"/>
      <c r="Q117" s="281">
        <f>M117+N117</f>
        <v>48384</v>
      </c>
      <c r="R117" s="281">
        <f>O117+P117</f>
        <v>0</v>
      </c>
      <c r="S117" s="281">
        <f t="shared" si="59"/>
        <v>48384</v>
      </c>
      <c r="T117" s="281">
        <f>ROUND(S117*34%,0)</f>
        <v>16451</v>
      </c>
      <c r="U117" s="281">
        <f>ROUND(Q117*1%,0)</f>
        <v>484</v>
      </c>
      <c r="V117" s="5"/>
      <c r="W117" s="283">
        <f t="shared" si="60"/>
        <v>65319</v>
      </c>
      <c r="X117" s="283"/>
      <c r="Y117" s="282"/>
      <c r="Z117" s="282"/>
      <c r="AA117" s="281">
        <v>11200</v>
      </c>
      <c r="AB117" s="281"/>
      <c r="AC117" s="281"/>
      <c r="AD117" s="281"/>
      <c r="AE117" s="281"/>
      <c r="AF117" s="285">
        <v>1</v>
      </c>
      <c r="AG117" s="281"/>
      <c r="AH117" s="281"/>
      <c r="AI117" s="281"/>
      <c r="AJ117" s="281">
        <f>M117/J117/12</f>
        <v>11200</v>
      </c>
      <c r="AK117" s="281"/>
      <c r="AL117" s="281">
        <f t="shared" si="38"/>
        <v>11200</v>
      </c>
      <c r="AM117" s="281"/>
    </row>
    <row r="118" spans="1:40" x14ac:dyDescent="0.2">
      <c r="A118" s="278">
        <v>1111</v>
      </c>
      <c r="B118" s="279">
        <v>3141</v>
      </c>
      <c r="C118" s="316"/>
      <c r="D118" s="329" t="s">
        <v>693</v>
      </c>
      <c r="E118" s="12"/>
      <c r="F118" s="281"/>
      <c r="G118" s="281"/>
      <c r="H118" s="281">
        <v>18</v>
      </c>
      <c r="I118" s="282"/>
      <c r="J118" s="282"/>
      <c r="K118" s="282">
        <f>ROUND(H118/Z118*AF118,2)</f>
        <v>0.11</v>
      </c>
      <c r="L118" s="282">
        <f>J118+K118</f>
        <v>0.11</v>
      </c>
      <c r="M118" s="281"/>
      <c r="N118" s="281">
        <f>ROUND(12*(K118*(AC118+AD118)),0)</f>
        <v>17188</v>
      </c>
      <c r="O118" s="281"/>
      <c r="P118" s="281"/>
      <c r="Q118" s="281">
        <f>M118+N118</f>
        <v>17188</v>
      </c>
      <c r="R118" s="281">
        <f>O118+P118</f>
        <v>0</v>
      </c>
      <c r="S118" s="281">
        <f>Q118+R118</f>
        <v>17188</v>
      </c>
      <c r="T118" s="281">
        <f>ROUND(S118*34%,0)</f>
        <v>5844</v>
      </c>
      <c r="U118" s="281">
        <f>ROUND(Q118*1%,0)</f>
        <v>172</v>
      </c>
      <c r="V118" s="281">
        <f>ROUND(H118*AE118,0)</f>
        <v>170</v>
      </c>
      <c r="W118" s="283">
        <f>SUM(S118:V118)</f>
        <v>23374</v>
      </c>
      <c r="X118" s="283"/>
      <c r="Y118" s="282"/>
      <c r="Z118" s="637">
        <f>'ŠJ MŠ př.č.2h'!$B$13</f>
        <v>24.86</v>
      </c>
      <c r="AA118" s="281"/>
      <c r="AB118" s="281"/>
      <c r="AC118" s="281">
        <f>'soust.uk.JMK př.č.2'!$O$72</f>
        <v>12811</v>
      </c>
      <c r="AD118" s="281">
        <f>'soust.uk.JMK př.č.2'!$P$72</f>
        <v>210</v>
      </c>
      <c r="AE118" s="305">
        <f>'soust.uk.JMK př.č.2'!$L$72*AF118</f>
        <v>9.4499999999999993</v>
      </c>
      <c r="AF118" s="287">
        <v>0.15</v>
      </c>
      <c r="AG118" s="281"/>
      <c r="AH118" s="281"/>
      <c r="AI118" s="281"/>
      <c r="AJ118" s="281"/>
      <c r="AK118" s="281"/>
      <c r="AL118" s="281">
        <f t="shared" si="38"/>
        <v>13021.21212121212</v>
      </c>
      <c r="AM118" s="281">
        <f>W118/H118</f>
        <v>1298.5555555555557</v>
      </c>
    </row>
    <row r="119" spans="1:40" s="2" customFormat="1" x14ac:dyDescent="0.2">
      <c r="A119" s="330">
        <v>1111</v>
      </c>
      <c r="B119" s="289"/>
      <c r="C119" s="324"/>
      <c r="D119" s="290" t="s">
        <v>700</v>
      </c>
      <c r="F119" s="292"/>
      <c r="G119" s="331"/>
      <c r="H119" s="331"/>
      <c r="I119" s="332"/>
      <c r="J119" s="325">
        <f>SUM(J112:J118)</f>
        <v>1.08</v>
      </c>
      <c r="K119" s="325">
        <f>SUM(K112:K118)</f>
        <v>0.11</v>
      </c>
      <c r="L119" s="333">
        <f t="shared" si="58"/>
        <v>1.1900000000000002</v>
      </c>
      <c r="M119" s="292">
        <f t="shared" ref="M119:R119" si="61">SUM(M112:M118)</f>
        <v>141480</v>
      </c>
      <c r="N119" s="292">
        <f t="shared" si="61"/>
        <v>17188</v>
      </c>
      <c r="O119" s="292">
        <f t="shared" si="61"/>
        <v>0</v>
      </c>
      <c r="P119" s="292">
        <f t="shared" si="61"/>
        <v>0</v>
      </c>
      <c r="Q119" s="283">
        <f t="shared" si="61"/>
        <v>158668</v>
      </c>
      <c r="R119" s="283">
        <f t="shared" si="61"/>
        <v>0</v>
      </c>
      <c r="S119" s="292">
        <f>Q119+R119</f>
        <v>158668</v>
      </c>
      <c r="T119" s="292">
        <f>SUM(T112:T118)</f>
        <v>53948</v>
      </c>
      <c r="U119" s="292">
        <f>SUM(U112:U118)</f>
        <v>1587</v>
      </c>
      <c r="V119" s="292">
        <f>SUM(V112:V118)</f>
        <v>170</v>
      </c>
      <c r="W119" s="283">
        <f t="shared" si="60"/>
        <v>214373</v>
      </c>
      <c r="X119" s="283"/>
      <c r="Y119" s="325"/>
      <c r="Z119" s="325"/>
      <c r="AA119" s="292"/>
      <c r="AB119" s="292"/>
      <c r="AC119" s="292"/>
      <c r="AD119" s="292"/>
      <c r="AE119" s="292"/>
      <c r="AF119" s="326"/>
      <c r="AG119" s="331"/>
      <c r="AH119" s="292"/>
      <c r="AI119" s="292"/>
      <c r="AJ119" s="283">
        <f>M119/J119/12</f>
        <v>10916.666666666666</v>
      </c>
      <c r="AK119" s="283">
        <f>N119/K119/12</f>
        <v>13021.21212121212</v>
      </c>
      <c r="AL119" s="283">
        <f t="shared" si="38"/>
        <v>11111.204481792716</v>
      </c>
      <c r="AM119" s="292"/>
    </row>
    <row r="120" spans="1:40" s="2" customFormat="1" x14ac:dyDescent="0.2">
      <c r="A120" s="289">
        <v>1111</v>
      </c>
      <c r="B120" s="289"/>
      <c r="C120" s="324"/>
      <c r="D120" s="290" t="s">
        <v>701</v>
      </c>
      <c r="F120" s="292"/>
      <c r="G120" s="292"/>
      <c r="H120" s="292"/>
      <c r="I120" s="325"/>
      <c r="J120" s="325">
        <f>SUM(J111+J119)</f>
        <v>137.02000000000007</v>
      </c>
      <c r="K120" s="325">
        <f>SUM(K111+K119)</f>
        <v>50.57</v>
      </c>
      <c r="L120" s="325">
        <f t="shared" si="58"/>
        <v>187.59000000000006</v>
      </c>
      <c r="M120" s="291">
        <f t="shared" ref="M120:R120" si="62">SUM(M111+M119)</f>
        <v>41512373</v>
      </c>
      <c r="N120" s="291">
        <f t="shared" si="62"/>
        <v>8404227</v>
      </c>
      <c r="O120" s="291">
        <f t="shared" si="62"/>
        <v>240000</v>
      </c>
      <c r="P120" s="291">
        <f t="shared" si="62"/>
        <v>35000</v>
      </c>
      <c r="Q120" s="291">
        <f t="shared" si="62"/>
        <v>49916600</v>
      </c>
      <c r="R120" s="291">
        <f t="shared" si="62"/>
        <v>275000</v>
      </c>
      <c r="S120" s="292">
        <f>Q120+R120</f>
        <v>50191600</v>
      </c>
      <c r="T120" s="292">
        <f>T111+T119</f>
        <v>17065148</v>
      </c>
      <c r="U120" s="292">
        <f>U111+U119</f>
        <v>499165</v>
      </c>
      <c r="V120" s="292">
        <f>V111+V119</f>
        <v>1228013</v>
      </c>
      <c r="W120" s="283">
        <f t="shared" si="60"/>
        <v>68983926</v>
      </c>
      <c r="X120" s="283"/>
      <c r="Y120" s="325"/>
      <c r="Z120" s="325"/>
      <c r="AA120" s="292"/>
      <c r="AB120" s="292"/>
      <c r="AC120" s="292"/>
      <c r="AD120" s="292"/>
      <c r="AE120" s="292"/>
      <c r="AF120" s="325"/>
      <c r="AG120" s="292"/>
      <c r="AH120" s="292"/>
      <c r="AI120" s="292"/>
      <c r="AJ120" s="283">
        <f>M120/J120/12</f>
        <v>25247.149442903701</v>
      </c>
      <c r="AK120" s="283">
        <f>N120/K120/12</f>
        <v>13849.164524421592</v>
      </c>
      <c r="AL120" s="283">
        <f t="shared" si="38"/>
        <v>22174.511789896398</v>
      </c>
      <c r="AM120" s="292"/>
    </row>
    <row r="121" spans="1:40" s="2" customFormat="1" x14ac:dyDescent="0.2">
      <c r="A121" s="334">
        <v>1111</v>
      </c>
      <c r="B121" s="293"/>
      <c r="C121" s="335"/>
      <c r="D121" s="294" t="s">
        <v>702</v>
      </c>
      <c r="E121" s="336"/>
      <c r="F121" s="298"/>
      <c r="G121" s="296"/>
      <c r="H121" s="296"/>
      <c r="I121" s="295"/>
      <c r="J121" s="295">
        <f>J120</f>
        <v>137.02000000000007</v>
      </c>
      <c r="K121" s="295">
        <f>K120</f>
        <v>50.57</v>
      </c>
      <c r="L121" s="295">
        <f t="shared" si="58"/>
        <v>187.59000000000006</v>
      </c>
      <c r="M121" s="296">
        <f>ROUND(M120,-3)</f>
        <v>41512000</v>
      </c>
      <c r="N121" s="296">
        <f>ROUND(N120,-3)</f>
        <v>8404000</v>
      </c>
      <c r="O121" s="296">
        <f>ROUND(O120,-3)</f>
        <v>240000</v>
      </c>
      <c r="P121" s="296">
        <f>ROUND(P120,-3)</f>
        <v>35000</v>
      </c>
      <c r="Q121" s="296">
        <f>SUM(M121+N121)</f>
        <v>49916000</v>
      </c>
      <c r="R121" s="296">
        <f>SUM(O121+P121)</f>
        <v>275000</v>
      </c>
      <c r="S121" s="296">
        <f t="shared" si="59"/>
        <v>50191000</v>
      </c>
      <c r="T121" s="296">
        <f>ROUND(T120,-3)</f>
        <v>17065000</v>
      </c>
      <c r="U121" s="296">
        <f>ROUND(U120,-3)</f>
        <v>499000</v>
      </c>
      <c r="V121" s="296">
        <f>ROUND(V120,-3)</f>
        <v>1228000</v>
      </c>
      <c r="W121" s="297">
        <f t="shared" si="60"/>
        <v>68983000</v>
      </c>
      <c r="X121" s="297"/>
      <c r="Y121" s="295"/>
      <c r="Z121" s="295"/>
      <c r="AA121" s="298"/>
      <c r="AB121" s="298"/>
      <c r="AC121" s="298"/>
      <c r="AD121" s="298"/>
      <c r="AE121" s="298"/>
      <c r="AF121" s="295"/>
      <c r="AG121" s="298"/>
      <c r="AH121" s="298"/>
      <c r="AI121" s="298"/>
      <c r="AJ121" s="291"/>
      <c r="AK121" s="291"/>
      <c r="AL121" s="291"/>
      <c r="AM121" s="291"/>
      <c r="AN121" s="292"/>
    </row>
    <row r="122" spans="1:40" x14ac:dyDescent="0.2">
      <c r="A122" s="299">
        <v>1111</v>
      </c>
      <c r="B122" s="279"/>
      <c r="C122" s="316"/>
      <c r="D122" s="286" t="s">
        <v>703</v>
      </c>
      <c r="E122" s="12"/>
      <c r="F122" s="281"/>
      <c r="G122" s="300"/>
      <c r="H122" s="300"/>
      <c r="I122" s="301"/>
      <c r="J122" s="282">
        <v>14</v>
      </c>
      <c r="K122" s="282">
        <v>9</v>
      </c>
      <c r="L122" s="282">
        <f t="shared" si="58"/>
        <v>23</v>
      </c>
      <c r="M122" s="281"/>
      <c r="N122" s="281"/>
      <c r="O122" s="281"/>
      <c r="P122" s="281"/>
      <c r="Q122" s="281"/>
      <c r="R122" s="281"/>
      <c r="S122" s="281"/>
      <c r="T122" s="281"/>
      <c r="U122" s="281"/>
      <c r="V122" s="281"/>
      <c r="W122" s="337"/>
      <c r="X122" s="337"/>
      <c r="Y122" s="282"/>
      <c r="Z122" s="282"/>
      <c r="AA122" s="281"/>
      <c r="AB122" s="281"/>
      <c r="AC122" s="281"/>
      <c r="AD122" s="281"/>
      <c r="AE122" s="281"/>
      <c r="AF122" s="285"/>
      <c r="AG122" s="300"/>
      <c r="AH122" s="281"/>
      <c r="AI122" s="281"/>
      <c r="AJ122" s="281"/>
      <c r="AK122" s="281"/>
      <c r="AL122" s="281"/>
      <c r="AM122" s="281"/>
    </row>
    <row r="123" spans="1:40" x14ac:dyDescent="0.2">
      <c r="A123" s="299">
        <v>1111</v>
      </c>
      <c r="B123" s="303"/>
      <c r="C123" s="316"/>
      <c r="D123" s="286" t="s">
        <v>704</v>
      </c>
      <c r="E123" s="12"/>
      <c r="F123" s="300"/>
      <c r="G123" s="300"/>
      <c r="H123" s="300"/>
      <c r="I123" s="301"/>
      <c r="J123" s="302">
        <f>(J120)/J122%</f>
        <v>978.71428571428612</v>
      </c>
      <c r="K123" s="302">
        <f>(K120)/K122%</f>
        <v>561.88888888888891</v>
      </c>
      <c r="L123" s="302">
        <f>(L120)/L122%</f>
        <v>815.60869565217411</v>
      </c>
      <c r="M123" s="281"/>
      <c r="N123" s="281"/>
      <c r="O123" s="281"/>
      <c r="P123" s="281"/>
      <c r="Q123" s="281"/>
      <c r="R123" s="281"/>
      <c r="S123" s="281"/>
      <c r="T123" s="281"/>
      <c r="U123" s="281"/>
      <c r="V123" s="281"/>
      <c r="W123" s="337"/>
      <c r="X123" s="337"/>
      <c r="Y123" s="282"/>
      <c r="Z123" s="282"/>
      <c r="AA123" s="281"/>
      <c r="AB123" s="281"/>
      <c r="AC123" s="281"/>
      <c r="AD123" s="281"/>
      <c r="AE123" s="281"/>
      <c r="AF123" s="285"/>
      <c r="AG123" s="300"/>
      <c r="AH123" s="281"/>
      <c r="AI123" s="281"/>
      <c r="AJ123" s="281"/>
      <c r="AK123" s="281"/>
      <c r="AL123" s="281"/>
      <c r="AM123" s="281"/>
    </row>
    <row r="124" spans="1:40" x14ac:dyDescent="0.2">
      <c r="A124" s="299">
        <v>1111</v>
      </c>
      <c r="B124" s="303"/>
      <c r="C124" s="316"/>
      <c r="D124" s="286" t="s">
        <v>1068</v>
      </c>
      <c r="E124" s="12"/>
      <c r="F124" s="300"/>
      <c r="G124" s="300"/>
      <c r="H124" s="300"/>
      <c r="I124" s="301"/>
      <c r="L124" s="302"/>
      <c r="M124" s="281"/>
      <c r="N124" s="281"/>
      <c r="O124" s="281"/>
      <c r="P124" s="281"/>
      <c r="Q124" s="281"/>
      <c r="R124" s="281"/>
      <c r="S124" s="281"/>
      <c r="T124" s="281"/>
      <c r="U124" s="281"/>
      <c r="V124" s="281"/>
      <c r="W124" s="337"/>
      <c r="X124" s="337"/>
      <c r="Y124" s="282"/>
      <c r="Z124" s="282"/>
      <c r="AA124" s="281"/>
      <c r="AB124" s="281"/>
      <c r="AC124" s="281"/>
      <c r="AD124" s="281"/>
      <c r="AE124" s="281"/>
      <c r="AF124" s="285"/>
      <c r="AG124" s="300"/>
      <c r="AH124" s="281"/>
      <c r="AI124" s="281"/>
      <c r="AJ124" s="281"/>
      <c r="AK124" s="281"/>
      <c r="AL124" s="281"/>
      <c r="AM124" s="281"/>
    </row>
    <row r="125" spans="1:40" x14ac:dyDescent="0.2">
      <c r="A125" s="299">
        <v>1111</v>
      </c>
      <c r="B125" s="303"/>
      <c r="C125" s="316"/>
      <c r="D125" s="286" t="s">
        <v>1042</v>
      </c>
      <c r="E125" s="12"/>
      <c r="F125" s="300"/>
      <c r="G125" s="300"/>
      <c r="H125" s="300"/>
      <c r="I125" s="301"/>
      <c r="J125" s="282">
        <v>14.5</v>
      </c>
      <c r="K125" s="282">
        <v>9.3000000000000007</v>
      </c>
      <c r="L125" s="282">
        <f>J125+K125</f>
        <v>23.8</v>
      </c>
      <c r="M125" s="281"/>
      <c r="N125" s="281"/>
      <c r="O125" s="281"/>
      <c r="P125" s="281"/>
      <c r="Q125" s="281"/>
      <c r="R125" s="281"/>
      <c r="S125" s="281"/>
      <c r="T125" s="281"/>
      <c r="U125" s="281"/>
      <c r="V125" s="281"/>
      <c r="W125" s="337"/>
      <c r="X125" s="337"/>
      <c r="Y125" s="282"/>
      <c r="Z125" s="282"/>
      <c r="AA125" s="281"/>
      <c r="AB125" s="281"/>
      <c r="AC125" s="281"/>
      <c r="AD125" s="281"/>
      <c r="AE125" s="281"/>
      <c r="AF125" s="285"/>
      <c r="AG125" s="300"/>
      <c r="AH125" s="281"/>
      <c r="AI125" s="281"/>
      <c r="AJ125" s="281"/>
      <c r="AK125" s="281"/>
      <c r="AL125" s="281"/>
      <c r="AM125" s="281"/>
    </row>
    <row r="126" spans="1:40" x14ac:dyDescent="0.2">
      <c r="A126" s="299">
        <v>1111</v>
      </c>
      <c r="B126" s="303"/>
      <c r="C126" s="316"/>
      <c r="D126" s="286" t="s">
        <v>941</v>
      </c>
      <c r="E126" s="12"/>
      <c r="F126" s="300"/>
      <c r="G126" s="300"/>
      <c r="H126" s="300"/>
      <c r="I126" s="301"/>
      <c r="J126" s="282">
        <v>14.5</v>
      </c>
      <c r="K126" s="282">
        <v>9.3000000000000007</v>
      </c>
      <c r="L126" s="282">
        <f>J126+K126</f>
        <v>23.8</v>
      </c>
      <c r="M126" s="281"/>
      <c r="N126" s="281"/>
      <c r="O126" s="281"/>
      <c r="P126" s="281"/>
      <c r="Q126" s="281"/>
      <c r="R126" s="281"/>
      <c r="S126" s="281"/>
      <c r="T126" s="281"/>
      <c r="U126" s="281"/>
      <c r="V126" s="281"/>
      <c r="W126" s="337"/>
      <c r="X126" s="337"/>
      <c r="Y126" s="282"/>
      <c r="Z126" s="282"/>
      <c r="AA126" s="281"/>
      <c r="AB126" s="281"/>
      <c r="AC126" s="281"/>
      <c r="AD126" s="281"/>
      <c r="AE126" s="281"/>
      <c r="AF126" s="285"/>
      <c r="AG126" s="300"/>
      <c r="AH126" s="281"/>
      <c r="AI126" s="281"/>
      <c r="AJ126" s="281"/>
      <c r="AK126" s="281"/>
      <c r="AL126" s="281"/>
      <c r="AM126" s="281"/>
    </row>
    <row r="127" spans="1:40" x14ac:dyDescent="0.2">
      <c r="A127" s="299">
        <v>1111</v>
      </c>
      <c r="B127" s="303"/>
      <c r="C127" s="316"/>
      <c r="D127" s="318" t="s">
        <v>705</v>
      </c>
      <c r="E127" s="12"/>
      <c r="F127" s="300"/>
      <c r="G127" s="300"/>
      <c r="H127" s="300"/>
      <c r="I127" s="301"/>
      <c r="J127" s="282">
        <f>4/22</f>
        <v>0.18181818181818182</v>
      </c>
      <c r="K127" s="282"/>
      <c r="L127" s="282"/>
      <c r="M127" s="281"/>
      <c r="N127" s="281"/>
      <c r="O127" s="281"/>
      <c r="P127" s="281"/>
      <c r="Q127" s="281"/>
      <c r="R127" s="281"/>
      <c r="S127" s="281"/>
      <c r="T127" s="337"/>
      <c r="U127" s="284"/>
      <c r="V127" s="282"/>
      <c r="W127" s="281"/>
      <c r="X127" s="281"/>
      <c r="Y127" s="281"/>
      <c r="Z127" s="281"/>
      <c r="AA127" s="281"/>
      <c r="AB127" s="285"/>
      <c r="AC127" s="300"/>
      <c r="AD127" s="281"/>
      <c r="AE127" s="281"/>
      <c r="AF127" s="281"/>
      <c r="AG127" s="281"/>
      <c r="AH127" s="281"/>
      <c r="AI127" s="281"/>
      <c r="AJ127" s="281"/>
      <c r="AK127" s="281"/>
      <c r="AL127" s="281"/>
      <c r="AM127" s="281"/>
      <c r="AN127" s="345"/>
    </row>
    <row r="128" spans="1:40" x14ac:dyDescent="0.2">
      <c r="A128" s="299"/>
      <c r="B128" s="303"/>
      <c r="C128" s="316"/>
      <c r="D128" s="318"/>
      <c r="E128" s="12"/>
      <c r="F128" s="300"/>
      <c r="G128" s="300"/>
      <c r="H128" s="300"/>
      <c r="I128" s="301"/>
      <c r="J128" s="282"/>
      <c r="K128" s="282"/>
      <c r="L128" s="282"/>
      <c r="M128" s="281"/>
      <c r="N128" s="281"/>
      <c r="O128" s="281"/>
      <c r="P128" s="281"/>
      <c r="Q128" s="281"/>
      <c r="R128" s="281"/>
      <c r="S128" s="281"/>
      <c r="T128" s="337"/>
      <c r="U128" s="284"/>
      <c r="V128" s="282"/>
      <c r="W128" s="281"/>
      <c r="X128" s="281"/>
      <c r="Y128" s="281"/>
      <c r="Z128" s="281"/>
      <c r="AA128" s="281"/>
      <c r="AB128" s="285"/>
      <c r="AC128" s="300"/>
      <c r="AD128" s="281"/>
      <c r="AE128" s="281"/>
      <c r="AF128" s="281"/>
      <c r="AG128" s="281"/>
      <c r="AH128" s="281"/>
      <c r="AI128" s="281"/>
      <c r="AJ128" s="281"/>
      <c r="AK128" s="281"/>
      <c r="AL128" s="281"/>
      <c r="AM128" s="281"/>
      <c r="AN128" s="345"/>
    </row>
    <row r="129" spans="1:39" x14ac:dyDescent="0.2">
      <c r="A129" s="645" t="s">
        <v>1080</v>
      </c>
      <c r="B129" s="303"/>
      <c r="C129" s="646"/>
      <c r="D129" s="647"/>
      <c r="E129" s="647"/>
      <c r="F129" s="300"/>
      <c r="G129" s="300"/>
      <c r="H129" s="300"/>
      <c r="I129" s="301"/>
      <c r="J129" s="282"/>
      <c r="K129" s="282"/>
      <c r="L129" s="301"/>
      <c r="M129" s="281"/>
      <c r="N129" s="281"/>
      <c r="O129" s="300"/>
      <c r="P129" s="300"/>
      <c r="Q129" s="300"/>
      <c r="R129" s="300"/>
      <c r="S129" s="300"/>
      <c r="T129" s="300"/>
      <c r="U129" s="300"/>
      <c r="V129" s="300"/>
      <c r="W129" s="338"/>
      <c r="X129" s="338"/>
      <c r="Y129" s="301"/>
      <c r="Z129" s="301"/>
      <c r="AA129" s="300"/>
      <c r="AB129" s="300"/>
      <c r="AC129" s="300"/>
      <c r="AD129" s="300"/>
      <c r="AE129" s="300"/>
      <c r="AF129" s="648"/>
      <c r="AG129" s="300"/>
      <c r="AH129" s="300"/>
      <c r="AI129" s="300"/>
      <c r="AJ129" s="300"/>
      <c r="AK129" s="300"/>
      <c r="AL129" s="300"/>
      <c r="AM129" s="300"/>
    </row>
    <row r="130" spans="1:39" s="345" customFormat="1" x14ac:dyDescent="0.2">
      <c r="A130" s="649" t="s">
        <v>1081</v>
      </c>
      <c r="B130" s="339"/>
      <c r="C130" s="340"/>
      <c r="D130" s="341"/>
      <c r="E130" s="341"/>
      <c r="F130" s="342"/>
      <c r="G130" s="342"/>
      <c r="H130" s="342"/>
      <c r="I130" s="343"/>
      <c r="J130" s="333"/>
      <c r="K130" s="333"/>
      <c r="L130" s="343"/>
      <c r="M130" s="283"/>
      <c r="N130" s="283"/>
      <c r="O130" s="283"/>
      <c r="P130" s="283"/>
      <c r="Q130" s="283"/>
      <c r="R130" s="342"/>
      <c r="S130" s="342"/>
      <c r="T130" s="342"/>
      <c r="U130" s="342"/>
      <c r="V130" s="342"/>
      <c r="W130" s="342"/>
      <c r="X130" s="342"/>
      <c r="Y130" s="343"/>
      <c r="Z130" s="343"/>
      <c r="AA130" s="342"/>
      <c r="AB130" s="342"/>
      <c r="AC130" s="342"/>
      <c r="AD130" s="342"/>
      <c r="AE130" s="342"/>
      <c r="AF130" s="344"/>
      <c r="AG130" s="342"/>
      <c r="AH130" s="342"/>
      <c r="AI130" s="342"/>
      <c r="AJ130" s="342"/>
      <c r="AK130" s="342"/>
      <c r="AL130" s="342"/>
      <c r="AM130" s="342"/>
    </row>
    <row r="131" spans="1:39" x14ac:dyDescent="0.2">
      <c r="A131" s="650" t="s">
        <v>980</v>
      </c>
      <c r="D131" s="10"/>
    </row>
    <row r="132" spans="1:39" s="345" customFormat="1" x14ac:dyDescent="0.2">
      <c r="A132" s="651" t="s">
        <v>1082</v>
      </c>
      <c r="B132" s="652"/>
      <c r="C132" s="653"/>
      <c r="D132" s="654"/>
      <c r="E132" s="654"/>
      <c r="F132" s="655"/>
      <c r="G132" s="655"/>
      <c r="H132" s="655"/>
      <c r="I132" s="656"/>
      <c r="J132" s="657"/>
      <c r="K132" s="657"/>
      <c r="L132" s="656"/>
      <c r="M132" s="658"/>
      <c r="N132" s="658"/>
      <c r="O132" s="655"/>
      <c r="P132" s="655"/>
      <c r="Q132" s="655"/>
      <c r="R132" s="655"/>
      <c r="S132" s="655"/>
      <c r="T132" s="655"/>
      <c r="U132" s="655"/>
      <c r="V132" s="655"/>
      <c r="W132" s="655"/>
      <c r="X132" s="655"/>
      <c r="Y132" s="656"/>
      <c r="Z132" s="656"/>
      <c r="AA132" s="655"/>
      <c r="AB132" s="655"/>
      <c r="AC132" s="655"/>
      <c r="AD132" s="655"/>
      <c r="AE132" s="655"/>
      <c r="AF132" s="659"/>
      <c r="AG132" s="655"/>
      <c r="AH132" s="655"/>
      <c r="AI132" s="655"/>
      <c r="AJ132" s="655"/>
      <c r="AK132" s="655"/>
      <c r="AL132" s="655"/>
      <c r="AM132" s="655"/>
    </row>
    <row r="133" spans="1:39" x14ac:dyDescent="0.2">
      <c r="C133" s="646"/>
      <c r="D133" s="647"/>
      <c r="E133" s="647"/>
    </row>
    <row r="134" spans="1:39" x14ac:dyDescent="0.2">
      <c r="C134" s="646"/>
      <c r="D134" s="647"/>
      <c r="E134" s="647"/>
    </row>
  </sheetData>
  <mergeCells count="29">
    <mergeCell ref="AE1:AE2"/>
    <mergeCell ref="AF1:AF2"/>
    <mergeCell ref="AH1:AI1"/>
    <mergeCell ref="AJ1:AL1"/>
    <mergeCell ref="AM1:AM2"/>
    <mergeCell ref="Y1:Y2"/>
    <mergeCell ref="Z1:Z2"/>
    <mergeCell ref="AA1:AA2"/>
    <mergeCell ref="AB1:AB2"/>
    <mergeCell ref="AC1:AC2"/>
    <mergeCell ref="AD1:AD2"/>
    <mergeCell ref="Q1:S1"/>
    <mergeCell ref="T1:T2"/>
    <mergeCell ref="U1:U2"/>
    <mergeCell ref="V1:V2"/>
    <mergeCell ref="W1:W2"/>
    <mergeCell ref="X1:X2"/>
    <mergeCell ref="G1:G2"/>
    <mergeCell ref="H1:H2"/>
    <mergeCell ref="I1:I2"/>
    <mergeCell ref="J1:L1"/>
    <mergeCell ref="M1:N1"/>
    <mergeCell ref="O1:P1"/>
    <mergeCell ref="A1:A2"/>
    <mergeCell ref="B1:B2"/>
    <mergeCell ref="C1:C2"/>
    <mergeCell ref="D1:D2"/>
    <mergeCell ref="E1:E2"/>
    <mergeCell ref="F1:F2"/>
  </mergeCells>
  <printOptions horizontalCentered="1" gridLines="1"/>
  <pageMargins left="0.19685039370078741" right="0.19685039370078741" top="1.0236220472440944" bottom="0.51181102362204722" header="0.51181102362204722" footer="0.23622047244094491"/>
  <pageSetup paperSize="9" scale="55" fitToHeight="0" orientation="landscape" r:id="rId1"/>
  <headerFooter alignWithMargins="0">
    <oddHeader>&amp;L&amp;"Times New Roman,Tučné"&amp;18Výpočet rozpočtu 2013 v Kč&amp;R&amp;"Times New Roman,Kurzíva"&amp;16&amp;UPříloha č. 2b 
pracovního postupu  Rozpis rozpočtu přímých výdajů na vzdělávání</oddHeader>
    <oddFooter>&amp;L&amp;"Times New Roman,Obyčejné"V         dne:
Zpracoval: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indexed="51"/>
  </sheetPr>
  <dimension ref="A1:AQ124"/>
  <sheetViews>
    <sheetView zoomScaleNormal="100" zoomScaleSheetLayoutView="100" workbookViewId="0">
      <pane xSplit="1" ySplit="4" topLeftCell="B5" activePane="bottomRight" state="frozen"/>
      <selection pane="topRight"/>
      <selection pane="bottomLeft"/>
      <selection pane="bottomRight" activeCell="B5" sqref="B5"/>
    </sheetView>
  </sheetViews>
  <sheetFormatPr defaultColWidth="7.140625" defaultRowHeight="12.75" x14ac:dyDescent="0.2"/>
  <cols>
    <col min="1" max="1" width="9" style="32" customWidth="1"/>
    <col min="2" max="3" width="7.7109375" style="53" customWidth="1"/>
    <col min="4" max="4" width="7.7109375" style="32" customWidth="1"/>
    <col min="5" max="5" width="7.7109375" style="53" customWidth="1"/>
    <col min="6" max="6" width="6.140625" style="50" customWidth="1"/>
    <col min="7" max="7" width="9.85546875" style="50" customWidth="1"/>
    <col min="8" max="8" width="9.42578125" style="54" customWidth="1"/>
    <col min="9" max="9" width="6.7109375" style="55" customWidth="1"/>
    <col min="10" max="10" width="9.42578125" style="55" customWidth="1"/>
    <col min="11" max="11" width="6.85546875" style="55" customWidth="1"/>
    <col min="12" max="12" width="8" style="55" customWidth="1"/>
    <col min="13" max="13" width="6.85546875" style="55" customWidth="1"/>
    <col min="14" max="14" width="15.7109375" style="55" customWidth="1"/>
    <col min="15" max="15" width="6.7109375" style="46" customWidth="1"/>
    <col min="16" max="16" width="7.7109375" style="56" customWidth="1"/>
    <col min="17" max="31" width="7.7109375" style="57" customWidth="1"/>
    <col min="32" max="32" width="7.7109375" style="50" customWidth="1"/>
    <col min="33" max="33" width="9.5703125" style="32" bestFit="1" customWidth="1"/>
    <col min="34" max="47" width="7" style="32" customWidth="1"/>
    <col min="48" max="16384" width="7.140625" style="32"/>
  </cols>
  <sheetData>
    <row r="1" spans="1:32" s="26" customFormat="1" ht="15.75" x14ac:dyDescent="0.25">
      <c r="A1" s="16" t="s">
        <v>737</v>
      </c>
      <c r="B1" s="17"/>
      <c r="C1" s="17"/>
      <c r="D1" s="18"/>
      <c r="E1" s="19"/>
      <c r="F1" s="20"/>
      <c r="G1" s="20"/>
      <c r="H1" s="21"/>
      <c r="I1" s="22"/>
      <c r="J1" s="22"/>
      <c r="K1" s="22"/>
      <c r="L1" s="22"/>
      <c r="M1" s="22"/>
      <c r="N1" s="22"/>
      <c r="O1" s="22"/>
      <c r="P1" s="23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5"/>
    </row>
    <row r="2" spans="1:32" s="26" customFormat="1" ht="15.75" x14ac:dyDescent="0.25">
      <c r="A2" s="16"/>
      <c r="B2" s="17"/>
      <c r="C2" s="17"/>
      <c r="D2" s="18"/>
      <c r="E2" s="19"/>
      <c r="F2" s="20"/>
      <c r="G2" s="20"/>
      <c r="H2" s="21"/>
      <c r="I2" s="22"/>
      <c r="J2" s="22"/>
      <c r="K2" s="22"/>
      <c r="L2" s="22"/>
      <c r="M2" s="22"/>
      <c r="N2" s="22"/>
      <c r="O2" s="22"/>
      <c r="P2" s="23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5"/>
    </row>
    <row r="3" spans="1:32" ht="27.75" customHeight="1" x14ac:dyDescent="0.2">
      <c r="A3" s="240"/>
      <c r="B3" s="540" t="s">
        <v>738</v>
      </c>
      <c r="C3" s="541"/>
      <c r="D3" s="541"/>
      <c r="E3" s="541"/>
      <c r="F3" s="541"/>
      <c r="G3" s="542" t="s">
        <v>739</v>
      </c>
      <c r="H3" s="542"/>
      <c r="I3" s="27"/>
      <c r="J3" s="27"/>
      <c r="K3" s="27"/>
      <c r="L3" s="27"/>
      <c r="M3" s="27"/>
      <c r="N3" s="27"/>
      <c r="O3" s="28"/>
      <c r="P3" s="29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1"/>
    </row>
    <row r="4" spans="1:32" s="34" customFormat="1" x14ac:dyDescent="0.2">
      <c r="A4" s="241" t="s">
        <v>740</v>
      </c>
      <c r="B4" s="242" t="s">
        <v>741</v>
      </c>
      <c r="C4" s="242" t="s">
        <v>742</v>
      </c>
      <c r="D4" s="242" t="s">
        <v>743</v>
      </c>
      <c r="E4" s="241" t="s">
        <v>744</v>
      </c>
      <c r="F4" s="242" t="s">
        <v>9</v>
      </c>
      <c r="G4" s="242" t="s">
        <v>745</v>
      </c>
      <c r="H4" s="242" t="s">
        <v>746</v>
      </c>
      <c r="I4" s="33"/>
      <c r="J4" s="33"/>
      <c r="K4" s="33"/>
      <c r="L4" s="33"/>
      <c r="M4" s="33"/>
      <c r="N4" s="33"/>
      <c r="P4" s="35" t="s">
        <v>747</v>
      </c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7"/>
    </row>
    <row r="5" spans="1:32" s="34" customFormat="1" x14ac:dyDescent="0.2">
      <c r="A5" s="38" t="s">
        <v>748</v>
      </c>
      <c r="B5" s="39">
        <v>9.85</v>
      </c>
      <c r="C5" s="39">
        <v>31.68</v>
      </c>
      <c r="D5" s="40">
        <f>'soust.uk.JMK př.č.2'!$M$8+'soust.uk.JMK př.č.2'!$N$8</f>
        <v>22942</v>
      </c>
      <c r="E5" s="41">
        <f>'soust.uk.JMK př.č.2'!$O$8+'soust.uk.JMK př.č.2'!$P$8</f>
        <v>11336</v>
      </c>
      <c r="F5" s="41">
        <f>'soust.uk.JMK př.č.2'!$L$8</f>
        <v>439</v>
      </c>
      <c r="G5" s="40">
        <f>SUM(H5,P5,F5)</f>
        <v>43968</v>
      </c>
      <c r="H5" s="40">
        <f>ROUND(1/B5*D5*12+1/C5*E5*12,0)</f>
        <v>32244</v>
      </c>
      <c r="I5" s="42"/>
      <c r="J5" s="42"/>
      <c r="K5" s="42"/>
      <c r="L5" s="42"/>
      <c r="M5" s="42"/>
      <c r="N5" s="42"/>
      <c r="P5" s="40">
        <f>ROUND((H5*35%),0)</f>
        <v>11285</v>
      </c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4"/>
    </row>
    <row r="6" spans="1:32" s="34" customFormat="1" x14ac:dyDescent="0.2">
      <c r="A6" s="38">
        <v>10</v>
      </c>
      <c r="B6" s="39">
        <v>9.85</v>
      </c>
      <c r="C6" s="39">
        <v>31.69</v>
      </c>
      <c r="D6" s="40">
        <f>'soust.uk.JMK př.č.2'!$M$8+'soust.uk.JMK př.č.2'!$N$8</f>
        <v>22942</v>
      </c>
      <c r="E6" s="41">
        <f>'soust.uk.JMK př.č.2'!$O$8+'soust.uk.JMK př.č.2'!$P$8</f>
        <v>11336</v>
      </c>
      <c r="F6" s="41">
        <f>'soust.uk.JMK př.č.2'!$L$8</f>
        <v>439</v>
      </c>
      <c r="G6" s="40">
        <f>SUM(H6,P6,F6)</f>
        <v>43966</v>
      </c>
      <c r="H6" s="40">
        <f>ROUND(1/B6*D6*12+1/C6*E6*12,0)</f>
        <v>32242</v>
      </c>
      <c r="I6" s="42"/>
      <c r="J6" s="42"/>
      <c r="K6" s="42"/>
      <c r="L6" s="42"/>
      <c r="M6" s="42"/>
      <c r="N6" s="42"/>
      <c r="P6" s="40">
        <f t="shared" ref="P6:P69" si="0">ROUND((H6*35%),0)</f>
        <v>11285</v>
      </c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4"/>
    </row>
    <row r="7" spans="1:32" s="34" customFormat="1" x14ac:dyDescent="0.2">
      <c r="A7" s="38">
        <v>11</v>
      </c>
      <c r="B7" s="39">
        <v>9.85</v>
      </c>
      <c r="C7" s="39">
        <v>31.76</v>
      </c>
      <c r="D7" s="40">
        <f>'soust.uk.JMK př.č.2'!$M$8+'soust.uk.JMK př.č.2'!$N$8</f>
        <v>22942</v>
      </c>
      <c r="E7" s="41">
        <f>'soust.uk.JMK př.č.2'!$O$8+'soust.uk.JMK př.č.2'!$P$8</f>
        <v>11336</v>
      </c>
      <c r="F7" s="41">
        <f>'soust.uk.JMK př.č.2'!$L$8</f>
        <v>439</v>
      </c>
      <c r="G7" s="40">
        <f>SUM(H7,P7,F7)</f>
        <v>43954</v>
      </c>
      <c r="H7" s="40">
        <f>ROUND(1/B7*D7*12+1/C7*E7*12,0)</f>
        <v>32233</v>
      </c>
      <c r="I7" s="42"/>
      <c r="J7" s="42"/>
      <c r="K7" s="42"/>
      <c r="L7" s="42"/>
      <c r="M7" s="42"/>
      <c r="N7" s="42"/>
      <c r="P7" s="40">
        <f t="shared" si="0"/>
        <v>11282</v>
      </c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4"/>
    </row>
    <row r="8" spans="1:32" s="34" customFormat="1" x14ac:dyDescent="0.2">
      <c r="A8" s="38">
        <v>12</v>
      </c>
      <c r="B8" s="39">
        <v>9.85</v>
      </c>
      <c r="C8" s="39">
        <v>31.83</v>
      </c>
      <c r="D8" s="40">
        <f>'soust.uk.JMK př.č.2'!$M$8+'soust.uk.JMK př.č.2'!$N$8</f>
        <v>22942</v>
      </c>
      <c r="E8" s="41">
        <f>'soust.uk.JMK př.č.2'!$O$8+'soust.uk.JMK př.č.2'!$P$8</f>
        <v>11336</v>
      </c>
      <c r="F8" s="41">
        <f>'soust.uk.JMK př.č.2'!$L$8</f>
        <v>439</v>
      </c>
      <c r="G8" s="40">
        <f>SUM(H8,P8,F8)</f>
        <v>43940</v>
      </c>
      <c r="H8" s="40">
        <f>ROUND(1/B8*D8*12+1/C8*E8*12,0)</f>
        <v>32223</v>
      </c>
      <c r="I8" s="42"/>
      <c r="J8" s="42"/>
      <c r="K8" s="42"/>
      <c r="L8" s="42"/>
      <c r="M8" s="42"/>
      <c r="N8" s="42"/>
      <c r="P8" s="40">
        <f t="shared" si="0"/>
        <v>11278</v>
      </c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4"/>
    </row>
    <row r="9" spans="1:32" s="34" customFormat="1" x14ac:dyDescent="0.2">
      <c r="A9" s="45">
        <v>13</v>
      </c>
      <c r="B9" s="39">
        <v>9.85</v>
      </c>
      <c r="C9" s="39">
        <v>31.91</v>
      </c>
      <c r="D9" s="40">
        <f>'soust.uk.JMK př.č.2'!$M$8+'soust.uk.JMK př.č.2'!$N$8</f>
        <v>22942</v>
      </c>
      <c r="E9" s="41">
        <f>'soust.uk.JMK př.č.2'!$O$8+'soust.uk.JMK př.č.2'!$P$8</f>
        <v>11336</v>
      </c>
      <c r="F9" s="41">
        <f>'soust.uk.JMK př.č.2'!$L$8</f>
        <v>439</v>
      </c>
      <c r="G9" s="40">
        <f t="shared" ref="G9:G72" si="1">SUM(H9,P9,F9)</f>
        <v>43927</v>
      </c>
      <c r="H9" s="40">
        <f t="shared" ref="H9:H72" si="2">ROUND(1/B9*D9*12+1/C9*E9*12,0)</f>
        <v>32213</v>
      </c>
      <c r="I9" s="42"/>
      <c r="J9" s="42"/>
      <c r="K9" s="42"/>
      <c r="L9" s="42"/>
      <c r="M9" s="42"/>
      <c r="N9" s="42"/>
      <c r="P9" s="40">
        <f t="shared" si="0"/>
        <v>11275</v>
      </c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4"/>
    </row>
    <row r="10" spans="1:32" s="34" customFormat="1" x14ac:dyDescent="0.2">
      <c r="A10" s="45">
        <v>14</v>
      </c>
      <c r="B10" s="39">
        <v>10.07</v>
      </c>
      <c r="C10" s="39">
        <v>31.98</v>
      </c>
      <c r="D10" s="40">
        <f>'soust.uk.JMK př.č.2'!$M$8+'soust.uk.JMK př.č.2'!$N$8</f>
        <v>22942</v>
      </c>
      <c r="E10" s="41">
        <f>'soust.uk.JMK př.č.2'!$O$8+'soust.uk.JMK př.č.2'!$P$8</f>
        <v>11336</v>
      </c>
      <c r="F10" s="41">
        <f>'soust.uk.JMK př.č.2'!$L$8</f>
        <v>439</v>
      </c>
      <c r="G10" s="40">
        <f t="shared" si="1"/>
        <v>43090</v>
      </c>
      <c r="H10" s="40">
        <f t="shared" si="2"/>
        <v>31593</v>
      </c>
      <c r="I10" s="42"/>
      <c r="J10" s="42"/>
      <c r="K10" s="42"/>
      <c r="L10" s="42"/>
      <c r="M10" s="42"/>
      <c r="N10" s="42"/>
      <c r="P10" s="40">
        <f t="shared" si="0"/>
        <v>11058</v>
      </c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4"/>
    </row>
    <row r="11" spans="1:32" s="34" customFormat="1" x14ac:dyDescent="0.2">
      <c r="A11" s="45">
        <v>15</v>
      </c>
      <c r="B11" s="39">
        <v>10.29</v>
      </c>
      <c r="C11" s="39">
        <v>32.049999999999997</v>
      </c>
      <c r="D11" s="40">
        <f>'soust.uk.JMK př.č.2'!$M$8+'soust.uk.JMK př.č.2'!$N$8</f>
        <v>22942</v>
      </c>
      <c r="E11" s="41">
        <f>'soust.uk.JMK př.č.2'!$O$8+'soust.uk.JMK př.č.2'!$P$8</f>
        <v>11336</v>
      </c>
      <c r="F11" s="41">
        <f>'soust.uk.JMK př.č.2'!$L$8</f>
        <v>439</v>
      </c>
      <c r="G11" s="40">
        <f t="shared" si="1"/>
        <v>42288</v>
      </c>
      <c r="H11" s="40">
        <f t="shared" si="2"/>
        <v>30999</v>
      </c>
      <c r="I11" s="42"/>
      <c r="J11" s="42"/>
      <c r="K11" s="42"/>
      <c r="L11" s="42"/>
      <c r="M11" s="42"/>
      <c r="N11" s="42"/>
      <c r="P11" s="40">
        <f t="shared" si="0"/>
        <v>10850</v>
      </c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4"/>
    </row>
    <row r="12" spans="1:32" s="34" customFormat="1" x14ac:dyDescent="0.2">
      <c r="A12" s="45">
        <v>16</v>
      </c>
      <c r="B12" s="39">
        <v>10.51</v>
      </c>
      <c r="C12" s="39">
        <v>32.130000000000003</v>
      </c>
      <c r="D12" s="40">
        <f>'soust.uk.JMK př.č.2'!$M$8+'soust.uk.JMK př.č.2'!$N$8</f>
        <v>22942</v>
      </c>
      <c r="E12" s="41">
        <f>'soust.uk.JMK př.č.2'!$O$8+'soust.uk.JMK př.č.2'!$P$8</f>
        <v>11336</v>
      </c>
      <c r="F12" s="41">
        <f>'soust.uk.JMK př.č.2'!$L$8</f>
        <v>439</v>
      </c>
      <c r="G12" s="40">
        <f t="shared" si="1"/>
        <v>41517</v>
      </c>
      <c r="H12" s="40">
        <f t="shared" si="2"/>
        <v>30428</v>
      </c>
      <c r="I12" s="42"/>
      <c r="J12" s="42"/>
      <c r="K12" s="42"/>
      <c r="L12" s="42"/>
      <c r="M12" s="42"/>
      <c r="N12" s="42"/>
      <c r="P12" s="40">
        <f t="shared" si="0"/>
        <v>10650</v>
      </c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4"/>
    </row>
    <row r="13" spans="1:32" s="34" customFormat="1" x14ac:dyDescent="0.2">
      <c r="A13" s="45">
        <v>17</v>
      </c>
      <c r="B13" s="39">
        <v>10.73</v>
      </c>
      <c r="C13" s="39">
        <v>32.200000000000003</v>
      </c>
      <c r="D13" s="40">
        <f>'soust.uk.JMK př.č.2'!$M$8+'soust.uk.JMK př.č.2'!$N$8</f>
        <v>22942</v>
      </c>
      <c r="E13" s="41">
        <f>'soust.uk.JMK př.č.2'!$O$8+'soust.uk.JMK př.č.2'!$P$8</f>
        <v>11336</v>
      </c>
      <c r="F13" s="41">
        <f>'soust.uk.JMK př.č.2'!$L$8</f>
        <v>439</v>
      </c>
      <c r="G13" s="40">
        <f t="shared" si="1"/>
        <v>40780</v>
      </c>
      <c r="H13" s="40">
        <f t="shared" si="2"/>
        <v>29882</v>
      </c>
      <c r="I13" s="42"/>
      <c r="J13" s="42"/>
      <c r="K13" s="42"/>
      <c r="L13" s="42"/>
      <c r="M13" s="42"/>
      <c r="N13" s="42"/>
      <c r="P13" s="40">
        <f t="shared" si="0"/>
        <v>10459</v>
      </c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4"/>
    </row>
    <row r="14" spans="1:32" s="34" customFormat="1" x14ac:dyDescent="0.2">
      <c r="A14" s="45">
        <v>18</v>
      </c>
      <c r="B14" s="39">
        <v>10.96</v>
      </c>
      <c r="C14" s="39">
        <v>32.270000000000003</v>
      </c>
      <c r="D14" s="40">
        <f>'soust.uk.JMK př.č.2'!$M$8+'soust.uk.JMK př.č.2'!$N$8</f>
        <v>22942</v>
      </c>
      <c r="E14" s="41">
        <f>'soust.uk.JMK př.č.2'!$O$8+'soust.uk.JMK př.č.2'!$P$8</f>
        <v>11336</v>
      </c>
      <c r="F14" s="41">
        <f>'soust.uk.JMK př.č.2'!$L$8</f>
        <v>439</v>
      </c>
      <c r="G14" s="40">
        <f t="shared" si="1"/>
        <v>40040</v>
      </c>
      <c r="H14" s="40">
        <f t="shared" si="2"/>
        <v>29334</v>
      </c>
      <c r="I14" s="42"/>
      <c r="J14" s="42"/>
      <c r="K14" s="42"/>
      <c r="L14" s="42"/>
      <c r="M14" s="42"/>
      <c r="N14" s="42"/>
      <c r="P14" s="40">
        <f t="shared" si="0"/>
        <v>10267</v>
      </c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4"/>
    </row>
    <row r="15" spans="1:32" s="34" customFormat="1" x14ac:dyDescent="0.2">
      <c r="A15" s="45">
        <v>19</v>
      </c>
      <c r="B15" s="39">
        <v>11.19</v>
      </c>
      <c r="C15" s="39">
        <v>32.35</v>
      </c>
      <c r="D15" s="40">
        <f>'soust.uk.JMK př.č.2'!$M$8+'soust.uk.JMK př.č.2'!$N$8</f>
        <v>22942</v>
      </c>
      <c r="E15" s="41">
        <f>'soust.uk.JMK př.č.2'!$O$8+'soust.uk.JMK př.č.2'!$P$8</f>
        <v>11336</v>
      </c>
      <c r="F15" s="41">
        <f>'soust.uk.JMK př.č.2'!$L$8</f>
        <v>439</v>
      </c>
      <c r="G15" s="40">
        <f t="shared" si="1"/>
        <v>39330</v>
      </c>
      <c r="H15" s="40">
        <f t="shared" si="2"/>
        <v>28808</v>
      </c>
      <c r="I15" s="42"/>
      <c r="J15" s="42"/>
      <c r="K15" s="42"/>
      <c r="L15" s="42"/>
      <c r="M15" s="42"/>
      <c r="N15" s="42"/>
      <c r="P15" s="40">
        <f t="shared" si="0"/>
        <v>10083</v>
      </c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4"/>
    </row>
    <row r="16" spans="1:32" s="34" customFormat="1" x14ac:dyDescent="0.2">
      <c r="A16" s="45">
        <v>20</v>
      </c>
      <c r="B16" s="39">
        <v>11.43</v>
      </c>
      <c r="C16" s="39">
        <v>32.42</v>
      </c>
      <c r="D16" s="40">
        <f>'soust.uk.JMK př.č.2'!$M$8+'soust.uk.JMK př.č.2'!$N$8</f>
        <v>22942</v>
      </c>
      <c r="E16" s="41">
        <f>'soust.uk.JMK př.č.2'!$O$8+'soust.uk.JMK př.č.2'!$P$8</f>
        <v>11336</v>
      </c>
      <c r="F16" s="41">
        <f>'soust.uk.JMK př.č.2'!$L$8</f>
        <v>439</v>
      </c>
      <c r="G16" s="40">
        <f t="shared" si="1"/>
        <v>38620</v>
      </c>
      <c r="H16" s="40">
        <f t="shared" si="2"/>
        <v>28282</v>
      </c>
      <c r="I16" s="42"/>
      <c r="J16" s="42"/>
      <c r="K16" s="42"/>
      <c r="L16" s="42"/>
      <c r="M16" s="42"/>
      <c r="N16" s="42"/>
      <c r="P16" s="40">
        <f t="shared" si="0"/>
        <v>9899</v>
      </c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4"/>
    </row>
    <row r="17" spans="1:32" s="34" customFormat="1" x14ac:dyDescent="0.2">
      <c r="A17" s="45">
        <v>21</v>
      </c>
      <c r="B17" s="39">
        <v>11.67</v>
      </c>
      <c r="C17" s="39">
        <v>32.49</v>
      </c>
      <c r="D17" s="40">
        <f>'soust.uk.JMK př.č.2'!$M$8+'soust.uk.JMK př.č.2'!$N$8</f>
        <v>22942</v>
      </c>
      <c r="E17" s="41">
        <f>'soust.uk.JMK př.č.2'!$O$8+'soust.uk.JMK př.č.2'!$P$8</f>
        <v>11336</v>
      </c>
      <c r="F17" s="41">
        <f>'soust.uk.JMK př.č.2'!$L$8</f>
        <v>439</v>
      </c>
      <c r="G17" s="40">
        <f t="shared" si="1"/>
        <v>37939</v>
      </c>
      <c r="H17" s="40">
        <f t="shared" si="2"/>
        <v>27778</v>
      </c>
      <c r="I17" s="42"/>
      <c r="J17" s="42"/>
      <c r="K17" s="42"/>
      <c r="L17" s="42"/>
      <c r="M17" s="42"/>
      <c r="N17" s="42"/>
      <c r="P17" s="40">
        <f t="shared" si="0"/>
        <v>9722</v>
      </c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4"/>
    </row>
    <row r="18" spans="1:32" s="34" customFormat="1" x14ac:dyDescent="0.2">
      <c r="A18" s="45">
        <v>22</v>
      </c>
      <c r="B18" s="39">
        <v>11.9</v>
      </c>
      <c r="C18" s="39">
        <v>32.57</v>
      </c>
      <c r="D18" s="40">
        <f>'soust.uk.JMK př.č.2'!$M$8+'soust.uk.JMK př.č.2'!$N$8</f>
        <v>22942</v>
      </c>
      <c r="E18" s="41">
        <f>'soust.uk.JMK př.č.2'!$O$8+'soust.uk.JMK př.č.2'!$P$8</f>
        <v>11336</v>
      </c>
      <c r="F18" s="41">
        <f>'soust.uk.JMK př.č.2'!$L$8</f>
        <v>439</v>
      </c>
      <c r="G18" s="40">
        <f t="shared" si="1"/>
        <v>37309</v>
      </c>
      <c r="H18" s="40">
        <f t="shared" si="2"/>
        <v>27311</v>
      </c>
      <c r="I18" s="42"/>
      <c r="J18" s="42"/>
      <c r="K18" s="42"/>
      <c r="L18" s="42"/>
      <c r="M18" s="42"/>
      <c r="N18" s="42"/>
      <c r="P18" s="40">
        <f t="shared" si="0"/>
        <v>9559</v>
      </c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4"/>
    </row>
    <row r="19" spans="1:32" s="34" customFormat="1" x14ac:dyDescent="0.2">
      <c r="A19" s="45">
        <v>23</v>
      </c>
      <c r="B19" s="39">
        <v>12.11</v>
      </c>
      <c r="C19" s="39">
        <v>32.64</v>
      </c>
      <c r="D19" s="40">
        <f>'soust.uk.JMK př.č.2'!$M$8+'soust.uk.JMK př.č.2'!$N$8</f>
        <v>22942</v>
      </c>
      <c r="E19" s="41">
        <f>'soust.uk.JMK př.č.2'!$O$8+'soust.uk.JMK př.č.2'!$P$8</f>
        <v>11336</v>
      </c>
      <c r="F19" s="41">
        <f>'soust.uk.JMK př.č.2'!$L$8</f>
        <v>439</v>
      </c>
      <c r="G19" s="40">
        <f t="shared" si="1"/>
        <v>36755</v>
      </c>
      <c r="H19" s="40">
        <f t="shared" si="2"/>
        <v>26901</v>
      </c>
      <c r="I19" s="42"/>
      <c r="J19" s="42"/>
      <c r="K19" s="42"/>
      <c r="L19" s="42"/>
      <c r="M19" s="42"/>
      <c r="N19" s="42"/>
      <c r="P19" s="40">
        <f t="shared" si="0"/>
        <v>9415</v>
      </c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4"/>
    </row>
    <row r="20" spans="1:32" s="34" customFormat="1" x14ac:dyDescent="0.2">
      <c r="A20" s="45">
        <v>24</v>
      </c>
      <c r="B20" s="39">
        <v>12.31</v>
      </c>
      <c r="C20" s="39">
        <v>32.71</v>
      </c>
      <c r="D20" s="40">
        <f>'soust.uk.JMK př.č.2'!$M$8+'soust.uk.JMK př.č.2'!$N$8</f>
        <v>22942</v>
      </c>
      <c r="E20" s="41">
        <f>'soust.uk.JMK př.č.2'!$O$8+'soust.uk.JMK př.č.2'!$P$8</f>
        <v>11336</v>
      </c>
      <c r="F20" s="41">
        <f>'soust.uk.JMK př.č.2'!$L$8</f>
        <v>439</v>
      </c>
      <c r="G20" s="40">
        <f t="shared" si="1"/>
        <v>36245</v>
      </c>
      <c r="H20" s="40">
        <f t="shared" si="2"/>
        <v>26523</v>
      </c>
      <c r="I20" s="42"/>
      <c r="J20" s="42"/>
      <c r="K20" s="42"/>
      <c r="L20" s="42"/>
      <c r="M20" s="42"/>
      <c r="N20" s="42"/>
      <c r="P20" s="40">
        <f t="shared" si="0"/>
        <v>9283</v>
      </c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4"/>
    </row>
    <row r="21" spans="1:32" s="34" customFormat="1" x14ac:dyDescent="0.2">
      <c r="A21" s="45">
        <v>25</v>
      </c>
      <c r="B21" s="39">
        <v>12.4</v>
      </c>
      <c r="C21" s="39">
        <v>32.78</v>
      </c>
      <c r="D21" s="40">
        <f>'soust.uk.JMK př.č.2'!$M$8+'soust.uk.JMK př.č.2'!$N$8</f>
        <v>22942</v>
      </c>
      <c r="E21" s="41">
        <f>'soust.uk.JMK př.č.2'!$O$8+'soust.uk.JMK př.č.2'!$P$8</f>
        <v>11336</v>
      </c>
      <c r="F21" s="41">
        <f>'soust.uk.JMK př.č.2'!$L$8</f>
        <v>439</v>
      </c>
      <c r="G21" s="40">
        <f t="shared" si="1"/>
        <v>36014</v>
      </c>
      <c r="H21" s="40">
        <f t="shared" si="2"/>
        <v>26352</v>
      </c>
      <c r="I21" s="42"/>
      <c r="J21" s="42"/>
      <c r="K21" s="42"/>
      <c r="L21" s="42"/>
      <c r="M21" s="42"/>
      <c r="N21" s="42"/>
      <c r="P21" s="40">
        <f t="shared" si="0"/>
        <v>9223</v>
      </c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4"/>
    </row>
    <row r="22" spans="1:32" s="34" customFormat="1" x14ac:dyDescent="0.2">
      <c r="A22" s="45">
        <v>26</v>
      </c>
      <c r="B22" s="39">
        <v>12.45</v>
      </c>
      <c r="C22" s="39">
        <v>32.86</v>
      </c>
      <c r="D22" s="40">
        <f>'soust.uk.JMK př.č.2'!$M$8+'soust.uk.JMK př.č.2'!$N$8</f>
        <v>22942</v>
      </c>
      <c r="E22" s="41">
        <f>'soust.uk.JMK př.č.2'!$O$8+'soust.uk.JMK př.č.2'!$P$8</f>
        <v>11336</v>
      </c>
      <c r="F22" s="41">
        <f>'soust.uk.JMK př.č.2'!$L$8</f>
        <v>439</v>
      </c>
      <c r="G22" s="40">
        <f t="shared" si="1"/>
        <v>35881</v>
      </c>
      <c r="H22" s="40">
        <f t="shared" si="2"/>
        <v>26253</v>
      </c>
      <c r="I22" s="42"/>
      <c r="J22" s="42"/>
      <c r="K22" s="42"/>
      <c r="L22" s="42"/>
      <c r="M22" s="42"/>
      <c r="N22" s="42"/>
      <c r="P22" s="40">
        <f t="shared" si="0"/>
        <v>9189</v>
      </c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4"/>
    </row>
    <row r="23" spans="1:32" s="34" customFormat="1" x14ac:dyDescent="0.2">
      <c r="A23" s="45">
        <v>27</v>
      </c>
      <c r="B23" s="39">
        <v>12.49</v>
      </c>
      <c r="C23" s="39">
        <v>32.93</v>
      </c>
      <c r="D23" s="40">
        <f>'soust.uk.JMK př.č.2'!$M$8+'soust.uk.JMK př.č.2'!$N$8</f>
        <v>22942</v>
      </c>
      <c r="E23" s="41">
        <f>'soust.uk.JMK př.č.2'!$O$8+'soust.uk.JMK př.č.2'!$P$8</f>
        <v>11336</v>
      </c>
      <c r="F23" s="41">
        <f>'soust.uk.JMK př.č.2'!$L$8</f>
        <v>439</v>
      </c>
      <c r="G23" s="40">
        <f t="shared" si="1"/>
        <v>35773</v>
      </c>
      <c r="H23" s="40">
        <f t="shared" si="2"/>
        <v>26173</v>
      </c>
      <c r="I23" s="42"/>
      <c r="J23" s="42"/>
      <c r="K23" s="42"/>
      <c r="L23" s="42"/>
      <c r="M23" s="42"/>
      <c r="N23" s="42"/>
      <c r="P23" s="40">
        <f t="shared" si="0"/>
        <v>9161</v>
      </c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4"/>
    </row>
    <row r="24" spans="1:32" s="34" customFormat="1" x14ac:dyDescent="0.2">
      <c r="A24" s="45">
        <v>28</v>
      </c>
      <c r="B24" s="39">
        <v>12.53</v>
      </c>
      <c r="C24" s="39">
        <v>33</v>
      </c>
      <c r="D24" s="40">
        <f>'soust.uk.JMK př.č.2'!$M$8+'soust.uk.JMK př.č.2'!$N$8</f>
        <v>22942</v>
      </c>
      <c r="E24" s="41">
        <f>'soust.uk.JMK př.č.2'!$O$8+'soust.uk.JMK př.č.2'!$P$8</f>
        <v>11336</v>
      </c>
      <c r="F24" s="41">
        <f>'soust.uk.JMK př.č.2'!$L$8</f>
        <v>439</v>
      </c>
      <c r="G24" s="40">
        <f t="shared" si="1"/>
        <v>35666</v>
      </c>
      <c r="H24" s="40">
        <f t="shared" si="2"/>
        <v>26094</v>
      </c>
      <c r="I24" s="42"/>
      <c r="J24" s="42"/>
      <c r="K24" s="42"/>
      <c r="L24" s="42"/>
      <c r="M24" s="42"/>
      <c r="N24" s="42"/>
      <c r="P24" s="40">
        <f t="shared" si="0"/>
        <v>9133</v>
      </c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4"/>
    </row>
    <row r="25" spans="1:32" s="34" customFormat="1" x14ac:dyDescent="0.2">
      <c r="A25" s="45">
        <v>29</v>
      </c>
      <c r="B25" s="39">
        <v>12.57</v>
      </c>
      <c r="C25" s="39">
        <v>33.07</v>
      </c>
      <c r="D25" s="40">
        <f>'soust.uk.JMK př.č.2'!$M$8+'soust.uk.JMK př.č.2'!$N$8</f>
        <v>22942</v>
      </c>
      <c r="E25" s="41">
        <f>'soust.uk.JMK př.č.2'!$O$8+'soust.uk.JMK př.č.2'!$P$8</f>
        <v>11336</v>
      </c>
      <c r="F25" s="41">
        <f>'soust.uk.JMK př.č.2'!$L$8</f>
        <v>439</v>
      </c>
      <c r="G25" s="40">
        <f t="shared" si="1"/>
        <v>35559</v>
      </c>
      <c r="H25" s="40">
        <f t="shared" si="2"/>
        <v>26015</v>
      </c>
      <c r="I25" s="42"/>
      <c r="J25" s="42"/>
      <c r="K25" s="42"/>
      <c r="L25" s="42"/>
      <c r="M25" s="42"/>
      <c r="N25" s="42"/>
      <c r="P25" s="40">
        <f t="shared" si="0"/>
        <v>9105</v>
      </c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4"/>
    </row>
    <row r="26" spans="1:32" s="34" customFormat="1" x14ac:dyDescent="0.2">
      <c r="A26" s="45">
        <v>30</v>
      </c>
      <c r="B26" s="39">
        <v>12.61</v>
      </c>
      <c r="C26" s="39">
        <v>33.14</v>
      </c>
      <c r="D26" s="40">
        <f>'soust.uk.JMK př.č.2'!$M$8+'soust.uk.JMK př.č.2'!$N$8</f>
        <v>22942</v>
      </c>
      <c r="E26" s="41">
        <f>'soust.uk.JMK př.č.2'!$O$8+'soust.uk.JMK př.č.2'!$P$8</f>
        <v>11336</v>
      </c>
      <c r="F26" s="41">
        <f>'soust.uk.JMK př.č.2'!$L$8</f>
        <v>439</v>
      </c>
      <c r="G26" s="40">
        <f t="shared" si="1"/>
        <v>35454</v>
      </c>
      <c r="H26" s="40">
        <f t="shared" si="2"/>
        <v>25937</v>
      </c>
      <c r="I26" s="42"/>
      <c r="J26" s="42"/>
      <c r="K26" s="42"/>
      <c r="L26" s="42"/>
      <c r="M26" s="42"/>
      <c r="N26" s="42"/>
      <c r="P26" s="40">
        <f t="shared" si="0"/>
        <v>9078</v>
      </c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4"/>
    </row>
    <row r="27" spans="1:32" s="34" customFormat="1" x14ac:dyDescent="0.2">
      <c r="A27" s="45">
        <v>31</v>
      </c>
      <c r="B27" s="39">
        <v>12.64</v>
      </c>
      <c r="C27" s="39">
        <v>33.21</v>
      </c>
      <c r="D27" s="40">
        <f>'soust.uk.JMK př.č.2'!$M$8+'soust.uk.JMK př.č.2'!$N$8</f>
        <v>22942</v>
      </c>
      <c r="E27" s="41">
        <f>'soust.uk.JMK př.č.2'!$O$8+'soust.uk.JMK př.č.2'!$P$8</f>
        <v>11336</v>
      </c>
      <c r="F27" s="41">
        <f>'soust.uk.JMK př.č.2'!$L$8</f>
        <v>439</v>
      </c>
      <c r="G27" s="40">
        <f t="shared" si="1"/>
        <v>35372</v>
      </c>
      <c r="H27" s="40">
        <f t="shared" si="2"/>
        <v>25876</v>
      </c>
      <c r="I27" s="42"/>
      <c r="J27" s="42"/>
      <c r="K27" s="42"/>
      <c r="L27" s="42"/>
      <c r="M27" s="42"/>
      <c r="N27" s="42"/>
      <c r="P27" s="40">
        <f t="shared" si="0"/>
        <v>9057</v>
      </c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4"/>
    </row>
    <row r="28" spans="1:32" s="34" customFormat="1" x14ac:dyDescent="0.2">
      <c r="A28" s="45">
        <v>32</v>
      </c>
      <c r="B28" s="39">
        <v>12.68</v>
      </c>
      <c r="C28" s="39">
        <v>33.28</v>
      </c>
      <c r="D28" s="40">
        <f>'soust.uk.JMK př.č.2'!$M$8+'soust.uk.JMK př.č.2'!$N$8</f>
        <v>22942</v>
      </c>
      <c r="E28" s="41">
        <f>'soust.uk.JMK př.č.2'!$O$8+'soust.uk.JMK př.č.2'!$P$8</f>
        <v>11336</v>
      </c>
      <c r="F28" s="41">
        <f>'soust.uk.JMK př.č.2'!$L$8</f>
        <v>439</v>
      </c>
      <c r="G28" s="40">
        <f t="shared" si="1"/>
        <v>35268</v>
      </c>
      <c r="H28" s="40">
        <f t="shared" si="2"/>
        <v>25799</v>
      </c>
      <c r="I28" s="42"/>
      <c r="J28" s="42"/>
      <c r="K28" s="42"/>
      <c r="L28" s="42"/>
      <c r="M28" s="42"/>
      <c r="N28" s="42"/>
      <c r="P28" s="40">
        <f t="shared" si="0"/>
        <v>9030</v>
      </c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4"/>
    </row>
    <row r="29" spans="1:32" s="34" customFormat="1" x14ac:dyDescent="0.2">
      <c r="A29" s="45">
        <v>33</v>
      </c>
      <c r="B29" s="39">
        <v>12.71</v>
      </c>
      <c r="C29" s="39">
        <v>33.36</v>
      </c>
      <c r="D29" s="40">
        <f>'soust.uk.JMK př.č.2'!$M$8+'soust.uk.JMK př.č.2'!$N$8</f>
        <v>22942</v>
      </c>
      <c r="E29" s="41">
        <f>'soust.uk.JMK př.č.2'!$O$8+'soust.uk.JMK př.č.2'!$P$8</f>
        <v>11336</v>
      </c>
      <c r="F29" s="41">
        <f>'soust.uk.JMK př.č.2'!$L$8</f>
        <v>439</v>
      </c>
      <c r="G29" s="40">
        <f t="shared" si="1"/>
        <v>35185</v>
      </c>
      <c r="H29" s="40">
        <f t="shared" si="2"/>
        <v>25738</v>
      </c>
      <c r="I29" s="42"/>
      <c r="J29" s="42"/>
      <c r="K29" s="42"/>
      <c r="L29" s="42"/>
      <c r="M29" s="42"/>
      <c r="N29" s="42"/>
      <c r="P29" s="40">
        <f t="shared" si="0"/>
        <v>9008</v>
      </c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4"/>
    </row>
    <row r="30" spans="1:32" s="34" customFormat="1" x14ac:dyDescent="0.2">
      <c r="A30" s="45">
        <v>34</v>
      </c>
      <c r="B30" s="39">
        <v>12.74</v>
      </c>
      <c r="C30" s="39">
        <v>33.43</v>
      </c>
      <c r="D30" s="40">
        <f>'soust.uk.JMK př.č.2'!$M$8+'soust.uk.JMK př.č.2'!$N$8</f>
        <v>22942</v>
      </c>
      <c r="E30" s="41">
        <f>'soust.uk.JMK př.č.2'!$O$8+'soust.uk.JMK př.č.2'!$P$8</f>
        <v>11336</v>
      </c>
      <c r="F30" s="41">
        <f>'soust.uk.JMK př.č.2'!$L$8</f>
        <v>439</v>
      </c>
      <c r="G30" s="40">
        <f t="shared" si="1"/>
        <v>35106</v>
      </c>
      <c r="H30" s="40">
        <f t="shared" si="2"/>
        <v>25679</v>
      </c>
      <c r="I30" s="42"/>
      <c r="J30" s="42"/>
      <c r="K30" s="42"/>
      <c r="L30" s="42"/>
      <c r="M30" s="42"/>
      <c r="N30" s="42"/>
      <c r="P30" s="40">
        <f t="shared" si="0"/>
        <v>8988</v>
      </c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4"/>
    </row>
    <row r="31" spans="1:32" s="34" customFormat="1" x14ac:dyDescent="0.2">
      <c r="A31" s="45">
        <v>35</v>
      </c>
      <c r="B31" s="39">
        <v>12.76</v>
      </c>
      <c r="C31" s="39">
        <v>33.5</v>
      </c>
      <c r="D31" s="40">
        <f>'soust.uk.JMK př.č.2'!$M$8+'soust.uk.JMK př.č.2'!$N$8</f>
        <v>22942</v>
      </c>
      <c r="E31" s="41">
        <f>'soust.uk.JMK př.č.2'!$O$8+'soust.uk.JMK př.č.2'!$P$8</f>
        <v>11336</v>
      </c>
      <c r="F31" s="41">
        <f>'soust.uk.JMK př.č.2'!$L$8</f>
        <v>439</v>
      </c>
      <c r="G31" s="40">
        <f t="shared" si="1"/>
        <v>35048</v>
      </c>
      <c r="H31" s="40">
        <f t="shared" si="2"/>
        <v>25636</v>
      </c>
      <c r="I31" s="42"/>
      <c r="J31" s="42"/>
      <c r="K31" s="42"/>
      <c r="L31" s="42"/>
      <c r="M31" s="42"/>
      <c r="N31" s="42"/>
      <c r="P31" s="40">
        <f t="shared" si="0"/>
        <v>8973</v>
      </c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4"/>
    </row>
    <row r="32" spans="1:32" s="34" customFormat="1" x14ac:dyDescent="0.2">
      <c r="A32" s="45">
        <v>36</v>
      </c>
      <c r="B32" s="39">
        <v>12.79</v>
      </c>
      <c r="C32" s="39">
        <v>33.57</v>
      </c>
      <c r="D32" s="40">
        <f>'soust.uk.JMK př.č.2'!$M$8+'soust.uk.JMK př.č.2'!$N$8</f>
        <v>22942</v>
      </c>
      <c r="E32" s="41">
        <f>'soust.uk.JMK př.č.2'!$O$8+'soust.uk.JMK př.č.2'!$P$8</f>
        <v>11336</v>
      </c>
      <c r="F32" s="41">
        <f>'soust.uk.JMK př.č.2'!$L$8</f>
        <v>439</v>
      </c>
      <c r="G32" s="40">
        <f t="shared" si="1"/>
        <v>34968</v>
      </c>
      <c r="H32" s="40">
        <f t="shared" si="2"/>
        <v>25577</v>
      </c>
      <c r="I32" s="42"/>
      <c r="J32" s="42"/>
      <c r="K32" s="42"/>
      <c r="L32" s="42"/>
      <c r="M32" s="42"/>
      <c r="N32" s="42"/>
      <c r="P32" s="40">
        <f t="shared" si="0"/>
        <v>8952</v>
      </c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4"/>
    </row>
    <row r="33" spans="1:34" s="34" customFormat="1" x14ac:dyDescent="0.2">
      <c r="A33" s="45">
        <v>37</v>
      </c>
      <c r="B33" s="39">
        <v>12.81</v>
      </c>
      <c r="C33" s="39">
        <v>33.64</v>
      </c>
      <c r="D33" s="40">
        <f>'soust.uk.JMK př.č.2'!$M$8+'soust.uk.JMK př.č.2'!$N$8</f>
        <v>22942</v>
      </c>
      <c r="E33" s="41">
        <f>'soust.uk.JMK př.č.2'!$O$8+'soust.uk.JMK př.č.2'!$P$8</f>
        <v>11336</v>
      </c>
      <c r="F33" s="41">
        <f>'soust.uk.JMK př.č.2'!$L$8</f>
        <v>439</v>
      </c>
      <c r="G33" s="40">
        <f t="shared" si="1"/>
        <v>34911</v>
      </c>
      <c r="H33" s="40">
        <f t="shared" si="2"/>
        <v>25535</v>
      </c>
      <c r="I33" s="42"/>
      <c r="J33" s="42"/>
      <c r="K33" s="42"/>
      <c r="L33" s="42"/>
      <c r="M33" s="42"/>
      <c r="N33" s="42"/>
      <c r="P33" s="40">
        <f t="shared" si="0"/>
        <v>8937</v>
      </c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4"/>
    </row>
    <row r="34" spans="1:34" s="34" customFormat="1" x14ac:dyDescent="0.2">
      <c r="A34" s="45">
        <v>38</v>
      </c>
      <c r="B34" s="39">
        <v>12.84</v>
      </c>
      <c r="C34" s="39">
        <v>33.700000000000003</v>
      </c>
      <c r="D34" s="40">
        <f>'soust.uk.JMK př.č.2'!$M$8+'soust.uk.JMK př.č.2'!$N$8</f>
        <v>22942</v>
      </c>
      <c r="E34" s="41">
        <f>'soust.uk.JMK př.č.2'!$O$8+'soust.uk.JMK př.č.2'!$P$8</f>
        <v>11336</v>
      </c>
      <c r="F34" s="41">
        <f>'soust.uk.JMK př.č.2'!$L$8</f>
        <v>439</v>
      </c>
      <c r="G34" s="40">
        <f t="shared" si="1"/>
        <v>34834</v>
      </c>
      <c r="H34" s="40">
        <f t="shared" si="2"/>
        <v>25478</v>
      </c>
      <c r="I34" s="42"/>
      <c r="J34" s="42"/>
      <c r="K34" s="42"/>
      <c r="L34" s="42"/>
      <c r="M34" s="42"/>
      <c r="N34" s="42"/>
      <c r="P34" s="40">
        <f t="shared" si="0"/>
        <v>8917</v>
      </c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4"/>
    </row>
    <row r="35" spans="1:34" s="34" customFormat="1" x14ac:dyDescent="0.2">
      <c r="A35" s="45">
        <v>39</v>
      </c>
      <c r="B35" s="39">
        <v>12.86</v>
      </c>
      <c r="C35" s="39">
        <v>33.770000000000003</v>
      </c>
      <c r="D35" s="40">
        <f>'soust.uk.JMK př.č.2'!$M$8+'soust.uk.JMK př.č.2'!$N$8</f>
        <v>22942</v>
      </c>
      <c r="E35" s="41">
        <f>'soust.uk.JMK př.č.2'!$O$8+'soust.uk.JMK př.č.2'!$P$8</f>
        <v>11336</v>
      </c>
      <c r="F35" s="41">
        <f>'soust.uk.JMK př.č.2'!$L$8</f>
        <v>439</v>
      </c>
      <c r="G35" s="40">
        <f t="shared" si="1"/>
        <v>34778</v>
      </c>
      <c r="H35" s="40">
        <f t="shared" si="2"/>
        <v>25436</v>
      </c>
      <c r="I35" s="42"/>
      <c r="J35" s="42"/>
      <c r="K35" s="42"/>
      <c r="L35" s="42"/>
      <c r="M35" s="42"/>
      <c r="N35" s="42"/>
      <c r="P35" s="40">
        <f t="shared" si="0"/>
        <v>8903</v>
      </c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4"/>
    </row>
    <row r="36" spans="1:34" s="34" customFormat="1" x14ac:dyDescent="0.2">
      <c r="A36" s="45">
        <v>40</v>
      </c>
      <c r="B36" s="39">
        <v>12.88</v>
      </c>
      <c r="C36" s="39">
        <v>33.840000000000003</v>
      </c>
      <c r="D36" s="40">
        <f>'soust.uk.JMK př.č.2'!$M$8+'soust.uk.JMK př.č.2'!$N$8</f>
        <v>22942</v>
      </c>
      <c r="E36" s="41">
        <f>'soust.uk.JMK př.č.2'!$O$8+'soust.uk.JMK př.č.2'!$P$8</f>
        <v>11336</v>
      </c>
      <c r="F36" s="41">
        <f>'soust.uk.JMK př.č.2'!$L$8</f>
        <v>439</v>
      </c>
      <c r="G36" s="40">
        <f t="shared" si="1"/>
        <v>34721</v>
      </c>
      <c r="H36" s="40">
        <f t="shared" si="2"/>
        <v>25394</v>
      </c>
      <c r="I36" s="42"/>
      <c r="J36" s="42"/>
      <c r="K36" s="42"/>
      <c r="L36" s="42"/>
      <c r="M36" s="42"/>
      <c r="N36" s="42"/>
      <c r="P36" s="40">
        <f t="shared" si="0"/>
        <v>8888</v>
      </c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4"/>
    </row>
    <row r="37" spans="1:34" s="34" customFormat="1" x14ac:dyDescent="0.2">
      <c r="A37" s="45">
        <v>41</v>
      </c>
      <c r="B37" s="39">
        <v>12.9</v>
      </c>
      <c r="C37" s="39">
        <v>33.909999999999997</v>
      </c>
      <c r="D37" s="40">
        <f>'soust.uk.JMK př.č.2'!$M$8+'soust.uk.JMK př.č.2'!$N$8</f>
        <v>22942</v>
      </c>
      <c r="E37" s="41">
        <f>'soust.uk.JMK př.č.2'!$O$8+'soust.uk.JMK př.č.2'!$P$8</f>
        <v>11336</v>
      </c>
      <c r="F37" s="41">
        <f>'soust.uk.JMK př.č.2'!$L$8</f>
        <v>439</v>
      </c>
      <c r="G37" s="40">
        <f t="shared" si="1"/>
        <v>34666</v>
      </c>
      <c r="H37" s="40">
        <f t="shared" si="2"/>
        <v>25353</v>
      </c>
      <c r="I37" s="42"/>
      <c r="J37" s="42"/>
      <c r="K37" s="42"/>
      <c r="L37" s="42"/>
      <c r="M37" s="42"/>
      <c r="N37" s="42"/>
      <c r="P37" s="40">
        <f t="shared" si="0"/>
        <v>8874</v>
      </c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4"/>
    </row>
    <row r="38" spans="1:34" s="34" customFormat="1" x14ac:dyDescent="0.2">
      <c r="A38" s="45">
        <v>42</v>
      </c>
      <c r="B38" s="39">
        <v>12.92</v>
      </c>
      <c r="C38" s="39">
        <v>33.979999999999997</v>
      </c>
      <c r="D38" s="40">
        <f>'soust.uk.JMK př.č.2'!$M$8+'soust.uk.JMK př.č.2'!$N$8</f>
        <v>22942</v>
      </c>
      <c r="E38" s="41">
        <f>'soust.uk.JMK př.č.2'!$O$8+'soust.uk.JMK př.č.2'!$P$8</f>
        <v>11336</v>
      </c>
      <c r="F38" s="41">
        <f>'soust.uk.JMK př.č.2'!$L$8</f>
        <v>439</v>
      </c>
      <c r="G38" s="40">
        <f t="shared" si="1"/>
        <v>34610</v>
      </c>
      <c r="H38" s="40">
        <f t="shared" si="2"/>
        <v>25312</v>
      </c>
      <c r="I38" s="42"/>
      <c r="J38" s="42"/>
      <c r="K38" s="42"/>
      <c r="L38" s="42"/>
      <c r="M38" s="42"/>
      <c r="N38" s="42"/>
      <c r="P38" s="40">
        <f t="shared" si="0"/>
        <v>8859</v>
      </c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4"/>
    </row>
    <row r="39" spans="1:34" s="34" customFormat="1" x14ac:dyDescent="0.2">
      <c r="A39" s="45">
        <v>43</v>
      </c>
      <c r="B39" s="39">
        <v>12.93</v>
      </c>
      <c r="C39" s="39">
        <v>34.049999999999997</v>
      </c>
      <c r="D39" s="40">
        <f>'soust.uk.JMK př.č.2'!$M$8+'soust.uk.JMK př.č.2'!$N$8</f>
        <v>22942</v>
      </c>
      <c r="E39" s="41">
        <f>'soust.uk.JMK př.č.2'!$O$8+'soust.uk.JMK př.č.2'!$P$8</f>
        <v>11336</v>
      </c>
      <c r="F39" s="41">
        <f>'soust.uk.JMK př.č.2'!$L$8</f>
        <v>439</v>
      </c>
      <c r="G39" s="40">
        <f t="shared" si="1"/>
        <v>34576</v>
      </c>
      <c r="H39" s="40">
        <f t="shared" si="2"/>
        <v>25287</v>
      </c>
      <c r="I39" s="42"/>
      <c r="J39" s="42"/>
      <c r="K39" s="42"/>
      <c r="L39" s="42"/>
      <c r="M39" s="42"/>
      <c r="N39" s="42"/>
      <c r="P39" s="40">
        <f t="shared" si="0"/>
        <v>8850</v>
      </c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4"/>
    </row>
    <row r="40" spans="1:34" s="34" customFormat="1" x14ac:dyDescent="0.2">
      <c r="A40" s="45">
        <v>44</v>
      </c>
      <c r="B40" s="39">
        <v>12.94</v>
      </c>
      <c r="C40" s="39">
        <v>34.11</v>
      </c>
      <c r="D40" s="40">
        <f>'soust.uk.JMK př.č.2'!$M$8+'soust.uk.JMK př.č.2'!$N$8</f>
        <v>22942</v>
      </c>
      <c r="E40" s="41">
        <f>'soust.uk.JMK př.č.2'!$O$8+'soust.uk.JMK př.č.2'!$P$8</f>
        <v>11336</v>
      </c>
      <c r="F40" s="41">
        <f>'soust.uk.JMK př.č.2'!$L$8</f>
        <v>439</v>
      </c>
      <c r="G40" s="40">
        <f t="shared" si="1"/>
        <v>34544</v>
      </c>
      <c r="H40" s="40">
        <f t="shared" si="2"/>
        <v>25263</v>
      </c>
      <c r="I40" s="42"/>
      <c r="J40" s="42"/>
      <c r="K40" s="42"/>
      <c r="L40" s="42"/>
      <c r="M40" s="42"/>
      <c r="N40" s="42"/>
      <c r="P40" s="40">
        <f t="shared" si="0"/>
        <v>8842</v>
      </c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4"/>
    </row>
    <row r="41" spans="1:34" s="34" customFormat="1" x14ac:dyDescent="0.2">
      <c r="A41" s="45">
        <v>45</v>
      </c>
      <c r="B41" s="39">
        <v>12.96</v>
      </c>
      <c r="C41" s="39">
        <v>34.18</v>
      </c>
      <c r="D41" s="40">
        <f>'soust.uk.JMK př.č.2'!$M$8+'soust.uk.JMK př.č.2'!$N$8</f>
        <v>22942</v>
      </c>
      <c r="E41" s="41">
        <f>'soust.uk.JMK př.č.2'!$O$8+'soust.uk.JMK př.č.2'!$P$8</f>
        <v>11336</v>
      </c>
      <c r="F41" s="41">
        <f>'soust.uk.JMK př.č.2'!$L$8</f>
        <v>439</v>
      </c>
      <c r="G41" s="40">
        <f t="shared" si="1"/>
        <v>34489</v>
      </c>
      <c r="H41" s="40">
        <f t="shared" si="2"/>
        <v>25222</v>
      </c>
      <c r="I41" s="42"/>
      <c r="J41" s="42"/>
      <c r="K41" s="42"/>
      <c r="L41" s="42"/>
      <c r="M41" s="42"/>
      <c r="N41" s="42"/>
      <c r="P41" s="40">
        <f t="shared" si="0"/>
        <v>8828</v>
      </c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4"/>
    </row>
    <row r="42" spans="1:34" s="34" customFormat="1" x14ac:dyDescent="0.2">
      <c r="A42" s="45">
        <v>46</v>
      </c>
      <c r="B42" s="39">
        <v>12.97</v>
      </c>
      <c r="C42" s="39">
        <v>34.25</v>
      </c>
      <c r="D42" s="40">
        <f>'soust.uk.JMK př.č.2'!$M$8+'soust.uk.JMK př.č.2'!$N$8</f>
        <v>22942</v>
      </c>
      <c r="E42" s="41">
        <f>'soust.uk.JMK př.č.2'!$O$8+'soust.uk.JMK př.č.2'!$P$8</f>
        <v>11336</v>
      </c>
      <c r="F42" s="41">
        <f>'soust.uk.JMK př.č.2'!$L$8</f>
        <v>439</v>
      </c>
      <c r="G42" s="40">
        <f t="shared" si="1"/>
        <v>34456</v>
      </c>
      <c r="H42" s="40">
        <f t="shared" si="2"/>
        <v>25198</v>
      </c>
      <c r="I42" s="42"/>
      <c r="J42" s="42"/>
      <c r="K42" s="42"/>
      <c r="L42" s="42"/>
      <c r="M42" s="42"/>
      <c r="N42" s="42"/>
      <c r="P42" s="40">
        <f t="shared" si="0"/>
        <v>8819</v>
      </c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4"/>
    </row>
    <row r="43" spans="1:34" s="34" customFormat="1" x14ac:dyDescent="0.2">
      <c r="A43" s="45">
        <v>47</v>
      </c>
      <c r="B43" s="39">
        <v>12.98</v>
      </c>
      <c r="C43" s="39">
        <v>34.31</v>
      </c>
      <c r="D43" s="40">
        <f>'soust.uk.JMK př.č.2'!$M$8+'soust.uk.JMK př.č.2'!$N$8</f>
        <v>22942</v>
      </c>
      <c r="E43" s="41">
        <f>'soust.uk.JMK př.č.2'!$O$8+'soust.uk.JMK př.č.2'!$P$8</f>
        <v>11336</v>
      </c>
      <c r="F43" s="41">
        <f>'soust.uk.JMK př.č.2'!$L$8</f>
        <v>439</v>
      </c>
      <c r="G43" s="40">
        <f t="shared" si="1"/>
        <v>34425</v>
      </c>
      <c r="H43" s="40">
        <f t="shared" si="2"/>
        <v>25175</v>
      </c>
      <c r="I43" s="42"/>
      <c r="J43" s="42"/>
      <c r="K43" s="42"/>
      <c r="L43" s="42"/>
      <c r="M43" s="42"/>
      <c r="N43" s="42"/>
      <c r="P43" s="40">
        <f t="shared" si="0"/>
        <v>8811</v>
      </c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4"/>
    </row>
    <row r="44" spans="1:34" s="34" customFormat="1" x14ac:dyDescent="0.2">
      <c r="A44" s="45">
        <v>48</v>
      </c>
      <c r="B44" s="39">
        <v>12.99</v>
      </c>
      <c r="C44" s="39">
        <v>34.380000000000003</v>
      </c>
      <c r="D44" s="40">
        <f>'soust.uk.JMK př.č.2'!$M$8+'soust.uk.JMK př.č.2'!$N$8</f>
        <v>22942</v>
      </c>
      <c r="E44" s="41">
        <f>'soust.uk.JMK př.č.2'!$O$8+'soust.uk.JMK př.č.2'!$P$8</f>
        <v>11336</v>
      </c>
      <c r="F44" s="41">
        <f>'soust.uk.JMK př.č.2'!$L$8</f>
        <v>439</v>
      </c>
      <c r="G44" s="40">
        <f t="shared" si="1"/>
        <v>34392</v>
      </c>
      <c r="H44" s="40">
        <f t="shared" si="2"/>
        <v>25150</v>
      </c>
      <c r="I44" s="42"/>
      <c r="J44" s="42"/>
      <c r="K44" s="42"/>
      <c r="L44" s="42"/>
      <c r="M44" s="42"/>
      <c r="N44" s="42"/>
      <c r="P44" s="40">
        <f t="shared" si="0"/>
        <v>8803</v>
      </c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4"/>
    </row>
    <row r="45" spans="1:34" s="34" customFormat="1" x14ac:dyDescent="0.2">
      <c r="A45" s="45">
        <v>49</v>
      </c>
      <c r="B45" s="39">
        <v>13</v>
      </c>
      <c r="C45" s="39">
        <v>34.44</v>
      </c>
      <c r="D45" s="40">
        <f>'soust.uk.JMK př.č.2'!$M$8+'soust.uk.JMK př.č.2'!$N$8</f>
        <v>22942</v>
      </c>
      <c r="E45" s="41">
        <f>'soust.uk.JMK př.č.2'!$O$8+'soust.uk.JMK př.č.2'!$P$8</f>
        <v>11336</v>
      </c>
      <c r="F45" s="41">
        <f>'soust.uk.JMK př.č.2'!$L$8</f>
        <v>439</v>
      </c>
      <c r="G45" s="40">
        <f t="shared" si="1"/>
        <v>34360</v>
      </c>
      <c r="H45" s="40">
        <f t="shared" si="2"/>
        <v>25127</v>
      </c>
      <c r="I45" s="42"/>
      <c r="J45" s="42"/>
      <c r="K45" s="42"/>
      <c r="L45" s="42"/>
      <c r="M45" s="42"/>
      <c r="N45" s="42"/>
      <c r="P45" s="40">
        <f t="shared" si="0"/>
        <v>8794</v>
      </c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4"/>
    </row>
    <row r="46" spans="1:34" s="34" customFormat="1" x14ac:dyDescent="0.2">
      <c r="A46" s="45">
        <v>50</v>
      </c>
      <c r="B46" s="39">
        <v>13.01</v>
      </c>
      <c r="C46" s="39">
        <v>34.51</v>
      </c>
      <c r="D46" s="40">
        <f>'soust.uk.JMK př.č.2'!$M$8+'soust.uk.JMK př.č.2'!$N$8</f>
        <v>22942</v>
      </c>
      <c r="E46" s="41">
        <f>'soust.uk.JMK př.č.2'!$O$8+'soust.uk.JMK př.č.2'!$P$8</f>
        <v>11336</v>
      </c>
      <c r="F46" s="41">
        <f>'soust.uk.JMK př.č.2'!$L$8</f>
        <v>439</v>
      </c>
      <c r="G46" s="40">
        <f t="shared" si="1"/>
        <v>34328</v>
      </c>
      <c r="H46" s="40">
        <f t="shared" si="2"/>
        <v>25103</v>
      </c>
      <c r="I46" s="42"/>
      <c r="J46" s="42"/>
      <c r="K46" s="42"/>
      <c r="L46" s="42"/>
      <c r="M46" s="42"/>
      <c r="N46" s="42"/>
      <c r="P46" s="40">
        <f t="shared" si="0"/>
        <v>8786</v>
      </c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4"/>
    </row>
    <row r="47" spans="1:34" x14ac:dyDescent="0.2">
      <c r="A47" s="45">
        <v>51</v>
      </c>
      <c r="B47" s="39">
        <v>13.02</v>
      </c>
      <c r="C47" s="39">
        <v>34.57</v>
      </c>
      <c r="D47" s="40">
        <f>'soust.uk.JMK př.č.2'!$M$8+'soust.uk.JMK př.č.2'!$N$8</f>
        <v>22942</v>
      </c>
      <c r="E47" s="41">
        <f>'soust.uk.JMK př.č.2'!$O$8+'soust.uk.JMK př.č.2'!$P$8</f>
        <v>11336</v>
      </c>
      <c r="F47" s="41">
        <f>'soust.uk.JMK př.č.2'!$L$8</f>
        <v>439</v>
      </c>
      <c r="G47" s="40">
        <f t="shared" si="1"/>
        <v>34297</v>
      </c>
      <c r="H47" s="40">
        <f t="shared" si="2"/>
        <v>25080</v>
      </c>
      <c r="I47" s="42"/>
      <c r="J47" s="42"/>
      <c r="K47" s="42"/>
      <c r="L47" s="42"/>
      <c r="M47" s="42"/>
      <c r="N47" s="42"/>
      <c r="P47" s="40">
        <f t="shared" si="0"/>
        <v>8778</v>
      </c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7"/>
      <c r="AG47" s="46"/>
      <c r="AH47" s="46"/>
    </row>
    <row r="48" spans="1:34" x14ac:dyDescent="0.2">
      <c r="A48" s="45">
        <v>52</v>
      </c>
      <c r="B48" s="39">
        <v>13.03</v>
      </c>
      <c r="C48" s="39">
        <v>34.64</v>
      </c>
      <c r="D48" s="40">
        <f>'soust.uk.JMK př.č.2'!$M$8+'soust.uk.JMK př.č.2'!$N$8</f>
        <v>22942</v>
      </c>
      <c r="E48" s="41">
        <f>'soust.uk.JMK př.č.2'!$O$8+'soust.uk.JMK př.č.2'!$P$8</f>
        <v>11336</v>
      </c>
      <c r="F48" s="41">
        <f>'soust.uk.JMK př.č.2'!$L$8</f>
        <v>439</v>
      </c>
      <c r="G48" s="40">
        <f t="shared" si="1"/>
        <v>34263</v>
      </c>
      <c r="H48" s="40">
        <f t="shared" si="2"/>
        <v>25055</v>
      </c>
      <c r="I48" s="42"/>
      <c r="J48" s="42"/>
      <c r="K48" s="42"/>
      <c r="L48" s="42"/>
      <c r="M48" s="42"/>
      <c r="N48" s="42"/>
      <c r="P48" s="40">
        <f t="shared" si="0"/>
        <v>8769</v>
      </c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7"/>
      <c r="AG48" s="46"/>
      <c r="AH48" s="46"/>
    </row>
    <row r="49" spans="1:43" s="48" customFormat="1" x14ac:dyDescent="0.2">
      <c r="A49" s="45">
        <v>53</v>
      </c>
      <c r="B49" s="39">
        <v>13.04</v>
      </c>
      <c r="C49" s="39">
        <v>34.700000000000003</v>
      </c>
      <c r="D49" s="40">
        <f>'soust.uk.JMK př.č.2'!$M$8+'soust.uk.JMK př.č.2'!$N$8</f>
        <v>22942</v>
      </c>
      <c r="E49" s="41">
        <f>'soust.uk.JMK př.č.2'!$O$8+'soust.uk.JMK př.č.2'!$P$8</f>
        <v>11336</v>
      </c>
      <c r="F49" s="41">
        <f>'soust.uk.JMK př.č.2'!$L$8</f>
        <v>439</v>
      </c>
      <c r="G49" s="40">
        <f t="shared" si="1"/>
        <v>34234</v>
      </c>
      <c r="H49" s="40">
        <f t="shared" si="2"/>
        <v>25033</v>
      </c>
      <c r="I49" s="42"/>
      <c r="J49" s="42"/>
      <c r="K49" s="42"/>
      <c r="L49" s="42"/>
      <c r="M49" s="42"/>
      <c r="N49" s="42"/>
      <c r="P49" s="40">
        <f t="shared" si="0"/>
        <v>8762</v>
      </c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G49" s="49"/>
      <c r="AH49" s="49"/>
    </row>
    <row r="50" spans="1:43" x14ac:dyDescent="0.2">
      <c r="A50" s="45">
        <v>54</v>
      </c>
      <c r="B50" s="39">
        <v>13.05</v>
      </c>
      <c r="C50" s="39">
        <v>34.76</v>
      </c>
      <c r="D50" s="40">
        <f>'soust.uk.JMK př.č.2'!$M$8+'soust.uk.JMK př.č.2'!$N$8</f>
        <v>22942</v>
      </c>
      <c r="E50" s="41">
        <f>'soust.uk.JMK př.č.2'!$O$8+'soust.uk.JMK př.č.2'!$P$8</f>
        <v>11336</v>
      </c>
      <c r="F50" s="41">
        <f>'soust.uk.JMK př.č.2'!$L$8</f>
        <v>439</v>
      </c>
      <c r="G50" s="40">
        <f t="shared" si="1"/>
        <v>34203</v>
      </c>
      <c r="H50" s="40">
        <f t="shared" si="2"/>
        <v>25010</v>
      </c>
      <c r="I50" s="42"/>
      <c r="J50" s="42"/>
      <c r="K50" s="42"/>
      <c r="L50" s="42"/>
      <c r="M50" s="42"/>
      <c r="N50" s="42"/>
      <c r="P50" s="40">
        <f t="shared" si="0"/>
        <v>8754</v>
      </c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</row>
    <row r="51" spans="1:43" x14ac:dyDescent="0.2">
      <c r="A51" s="45">
        <v>55</v>
      </c>
      <c r="B51" s="39">
        <v>13.06</v>
      </c>
      <c r="C51" s="39">
        <v>34.83</v>
      </c>
      <c r="D51" s="40">
        <f>'soust.uk.JMK př.č.2'!$M$8+'soust.uk.JMK př.č.2'!$N$8</f>
        <v>22942</v>
      </c>
      <c r="E51" s="41">
        <f>'soust.uk.JMK př.č.2'!$O$8+'soust.uk.JMK př.č.2'!$P$8</f>
        <v>11336</v>
      </c>
      <c r="F51" s="41">
        <f>'soust.uk.JMK př.č.2'!$L$8</f>
        <v>439</v>
      </c>
      <c r="G51" s="40">
        <f t="shared" si="1"/>
        <v>34170</v>
      </c>
      <c r="H51" s="40">
        <f t="shared" si="2"/>
        <v>24986</v>
      </c>
      <c r="I51" s="42"/>
      <c r="J51" s="42"/>
      <c r="K51" s="42"/>
      <c r="L51" s="42"/>
      <c r="M51" s="42"/>
      <c r="N51" s="42"/>
      <c r="P51" s="40">
        <f t="shared" si="0"/>
        <v>8745</v>
      </c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</row>
    <row r="52" spans="1:43" x14ac:dyDescent="0.2">
      <c r="A52" s="45">
        <v>56</v>
      </c>
      <c r="B52" s="39">
        <v>13.07</v>
      </c>
      <c r="C52" s="39">
        <v>34.89</v>
      </c>
      <c r="D52" s="40">
        <f>'soust.uk.JMK př.č.2'!$M$8+'soust.uk.JMK př.č.2'!$N$8</f>
        <v>22942</v>
      </c>
      <c r="E52" s="41">
        <f>'soust.uk.JMK př.č.2'!$O$8+'soust.uk.JMK př.č.2'!$P$8</f>
        <v>11336</v>
      </c>
      <c r="F52" s="41">
        <f>'soust.uk.JMK př.č.2'!$L$8</f>
        <v>439</v>
      </c>
      <c r="G52" s="40">
        <f t="shared" si="1"/>
        <v>34139</v>
      </c>
      <c r="H52" s="40">
        <f t="shared" si="2"/>
        <v>24963</v>
      </c>
      <c r="I52" s="42"/>
      <c r="J52" s="42"/>
      <c r="K52" s="42"/>
      <c r="L52" s="42"/>
      <c r="M52" s="42"/>
      <c r="N52" s="42"/>
      <c r="P52" s="40">
        <f t="shared" si="0"/>
        <v>8737</v>
      </c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</row>
    <row r="53" spans="1:43" x14ac:dyDescent="0.2">
      <c r="A53" s="45">
        <v>57</v>
      </c>
      <c r="B53" s="39">
        <v>13.08</v>
      </c>
      <c r="C53" s="39">
        <v>34.950000000000003</v>
      </c>
      <c r="D53" s="40">
        <f>'soust.uk.JMK př.č.2'!$M$8+'soust.uk.JMK př.č.2'!$N$8</f>
        <v>22942</v>
      </c>
      <c r="E53" s="41">
        <f>'soust.uk.JMK př.č.2'!$O$8+'soust.uk.JMK př.č.2'!$P$8</f>
        <v>11336</v>
      </c>
      <c r="F53" s="41">
        <f>'soust.uk.JMK př.č.2'!$L$8</f>
        <v>439</v>
      </c>
      <c r="G53" s="40">
        <f t="shared" si="1"/>
        <v>34108</v>
      </c>
      <c r="H53" s="40">
        <f t="shared" si="2"/>
        <v>24940</v>
      </c>
      <c r="I53" s="42"/>
      <c r="J53" s="42"/>
      <c r="K53" s="42"/>
      <c r="L53" s="42"/>
      <c r="M53" s="42"/>
      <c r="N53" s="42"/>
      <c r="P53" s="40">
        <f t="shared" si="0"/>
        <v>8729</v>
      </c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</row>
    <row r="54" spans="1:43" x14ac:dyDescent="0.2">
      <c r="A54" s="45">
        <v>58</v>
      </c>
      <c r="B54" s="39">
        <v>13.08</v>
      </c>
      <c r="C54" s="39">
        <v>35.01</v>
      </c>
      <c r="D54" s="40">
        <f>'soust.uk.JMK př.č.2'!$M$8+'soust.uk.JMK př.č.2'!$N$8</f>
        <v>22942</v>
      </c>
      <c r="E54" s="41">
        <f>'soust.uk.JMK př.č.2'!$O$8+'soust.uk.JMK př.č.2'!$P$8</f>
        <v>11336</v>
      </c>
      <c r="F54" s="41">
        <f>'soust.uk.JMK př.č.2'!$L$8</f>
        <v>439</v>
      </c>
      <c r="G54" s="40">
        <f t="shared" si="1"/>
        <v>34099</v>
      </c>
      <c r="H54" s="40">
        <f t="shared" si="2"/>
        <v>24933</v>
      </c>
      <c r="I54" s="42"/>
      <c r="J54" s="42"/>
      <c r="K54" s="42"/>
      <c r="L54" s="42"/>
      <c r="M54" s="42"/>
      <c r="N54" s="42"/>
      <c r="P54" s="40">
        <f t="shared" si="0"/>
        <v>8727</v>
      </c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</row>
    <row r="55" spans="1:43" x14ac:dyDescent="0.2">
      <c r="A55" s="45">
        <v>59</v>
      </c>
      <c r="B55" s="39">
        <v>13.09</v>
      </c>
      <c r="C55" s="39">
        <v>35.07</v>
      </c>
      <c r="D55" s="40">
        <f>'soust.uk.JMK př.č.2'!$M$8+'soust.uk.JMK př.č.2'!$N$8</f>
        <v>22942</v>
      </c>
      <c r="E55" s="41">
        <f>'soust.uk.JMK př.č.2'!$O$8+'soust.uk.JMK př.č.2'!$P$8</f>
        <v>11336</v>
      </c>
      <c r="F55" s="41">
        <f>'soust.uk.JMK př.č.2'!$L$8</f>
        <v>439</v>
      </c>
      <c r="G55" s="40">
        <f t="shared" si="1"/>
        <v>34068</v>
      </c>
      <c r="H55" s="40">
        <f t="shared" si="2"/>
        <v>24910</v>
      </c>
      <c r="I55" s="42"/>
      <c r="J55" s="42"/>
      <c r="K55" s="42"/>
      <c r="L55" s="42"/>
      <c r="M55" s="42"/>
      <c r="N55" s="42"/>
      <c r="P55" s="40">
        <f t="shared" si="0"/>
        <v>8719</v>
      </c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</row>
    <row r="56" spans="1:43" s="48" customFormat="1" x14ac:dyDescent="0.2">
      <c r="A56" s="45">
        <v>60</v>
      </c>
      <c r="B56" s="39">
        <v>13.1</v>
      </c>
      <c r="C56" s="39">
        <v>35.130000000000003</v>
      </c>
      <c r="D56" s="40">
        <f>'soust.uk.JMK př.č.2'!$M$8+'soust.uk.JMK př.č.2'!$N$8</f>
        <v>22942</v>
      </c>
      <c r="E56" s="41">
        <f>'soust.uk.JMK př.č.2'!$O$8+'soust.uk.JMK př.č.2'!$P$8</f>
        <v>11336</v>
      </c>
      <c r="F56" s="41">
        <f>'soust.uk.JMK př.č.2'!$L$8</f>
        <v>439</v>
      </c>
      <c r="G56" s="40">
        <f t="shared" si="1"/>
        <v>34038</v>
      </c>
      <c r="H56" s="40">
        <f t="shared" si="2"/>
        <v>24888</v>
      </c>
      <c r="I56" s="42"/>
      <c r="J56" s="42"/>
      <c r="K56" s="42"/>
      <c r="L56" s="42"/>
      <c r="M56" s="42"/>
      <c r="N56" s="42"/>
      <c r="P56" s="40">
        <f t="shared" si="0"/>
        <v>8711</v>
      </c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</row>
    <row r="57" spans="1:43" x14ac:dyDescent="0.2">
      <c r="A57" s="45">
        <v>61</v>
      </c>
      <c r="B57" s="39">
        <v>13.11</v>
      </c>
      <c r="C57" s="39">
        <v>35.19</v>
      </c>
      <c r="D57" s="40">
        <f>'soust.uk.JMK př.č.2'!$M$8+'soust.uk.JMK př.č.2'!$N$8</f>
        <v>22942</v>
      </c>
      <c r="E57" s="41">
        <f>'soust.uk.JMK př.č.2'!$O$8+'soust.uk.JMK př.č.2'!$P$8</f>
        <v>11336</v>
      </c>
      <c r="F57" s="41">
        <f>'soust.uk.JMK př.č.2'!$L$8</f>
        <v>439</v>
      </c>
      <c r="G57" s="40">
        <f t="shared" si="1"/>
        <v>34007</v>
      </c>
      <c r="H57" s="40">
        <f t="shared" si="2"/>
        <v>24865</v>
      </c>
      <c r="I57" s="42"/>
      <c r="J57" s="42"/>
      <c r="K57" s="42"/>
      <c r="L57" s="42"/>
      <c r="M57" s="42"/>
      <c r="N57" s="42"/>
      <c r="P57" s="40">
        <f t="shared" si="0"/>
        <v>8703</v>
      </c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</row>
    <row r="58" spans="1:43" x14ac:dyDescent="0.2">
      <c r="A58" s="45">
        <v>62</v>
      </c>
      <c r="B58" s="39">
        <v>13.11</v>
      </c>
      <c r="C58" s="39">
        <v>35.25</v>
      </c>
      <c r="D58" s="40">
        <f>'soust.uk.JMK př.č.2'!$M$8+'soust.uk.JMK př.č.2'!$N$8</f>
        <v>22942</v>
      </c>
      <c r="E58" s="41">
        <f>'soust.uk.JMK př.č.2'!$O$8+'soust.uk.JMK př.č.2'!$P$8</f>
        <v>11336</v>
      </c>
      <c r="F58" s="41">
        <f>'soust.uk.JMK př.č.2'!$L$8</f>
        <v>439</v>
      </c>
      <c r="G58" s="40">
        <f t="shared" si="1"/>
        <v>33999</v>
      </c>
      <c r="H58" s="40">
        <f t="shared" si="2"/>
        <v>24859</v>
      </c>
      <c r="I58" s="42"/>
      <c r="J58" s="42"/>
      <c r="K58" s="42"/>
      <c r="L58" s="42"/>
      <c r="M58" s="42"/>
      <c r="N58" s="42"/>
      <c r="P58" s="40">
        <f t="shared" si="0"/>
        <v>8701</v>
      </c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</row>
    <row r="59" spans="1:43" x14ac:dyDescent="0.2">
      <c r="A59" s="45">
        <v>63</v>
      </c>
      <c r="B59" s="39">
        <v>13.12</v>
      </c>
      <c r="C59" s="39">
        <v>35.299999999999997</v>
      </c>
      <c r="D59" s="40">
        <f>'soust.uk.JMK př.č.2'!$M$8+'soust.uk.JMK př.č.2'!$N$8</f>
        <v>22942</v>
      </c>
      <c r="E59" s="41">
        <f>'soust.uk.JMK př.č.2'!$O$8+'soust.uk.JMK př.č.2'!$P$8</f>
        <v>11336</v>
      </c>
      <c r="F59" s="41">
        <f>'soust.uk.JMK př.č.2'!$L$8</f>
        <v>439</v>
      </c>
      <c r="G59" s="40">
        <f t="shared" si="1"/>
        <v>33969</v>
      </c>
      <c r="H59" s="40">
        <f t="shared" si="2"/>
        <v>24837</v>
      </c>
      <c r="I59" s="42"/>
      <c r="J59" s="42"/>
      <c r="K59" s="42"/>
      <c r="L59" s="42"/>
      <c r="M59" s="42"/>
      <c r="N59" s="42"/>
      <c r="P59" s="40">
        <f t="shared" si="0"/>
        <v>8693</v>
      </c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</row>
    <row r="60" spans="1:43" x14ac:dyDescent="0.2">
      <c r="A60" s="45">
        <v>64</v>
      </c>
      <c r="B60" s="39">
        <v>13.13</v>
      </c>
      <c r="C60" s="39">
        <v>35.36</v>
      </c>
      <c r="D60" s="40">
        <f>'soust.uk.JMK př.č.2'!$M$8+'soust.uk.JMK př.č.2'!$N$8</f>
        <v>22942</v>
      </c>
      <c r="E60" s="41">
        <f>'soust.uk.JMK př.č.2'!$O$8+'soust.uk.JMK př.č.2'!$P$8</f>
        <v>11336</v>
      </c>
      <c r="F60" s="41">
        <f>'soust.uk.JMK př.č.2'!$L$8</f>
        <v>439</v>
      </c>
      <c r="G60" s="40">
        <f t="shared" si="1"/>
        <v>33939</v>
      </c>
      <c r="H60" s="40">
        <f t="shared" si="2"/>
        <v>24815</v>
      </c>
      <c r="I60" s="42"/>
      <c r="J60" s="42"/>
      <c r="K60" s="42"/>
      <c r="L60" s="42"/>
      <c r="M60" s="42"/>
      <c r="N60" s="42"/>
      <c r="P60" s="40">
        <f t="shared" si="0"/>
        <v>8685</v>
      </c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</row>
    <row r="61" spans="1:43" x14ac:dyDescent="0.2">
      <c r="A61" s="45">
        <v>65</v>
      </c>
      <c r="B61" s="39">
        <v>13.13</v>
      </c>
      <c r="C61" s="39">
        <v>35.42</v>
      </c>
      <c r="D61" s="40">
        <f>'soust.uk.JMK př.č.2'!$M$8+'soust.uk.JMK př.č.2'!$N$8</f>
        <v>22942</v>
      </c>
      <c r="E61" s="41">
        <f>'soust.uk.JMK př.č.2'!$O$8+'soust.uk.JMK př.č.2'!$P$8</f>
        <v>11336</v>
      </c>
      <c r="F61" s="41">
        <f>'soust.uk.JMK př.č.2'!$L$8</f>
        <v>439</v>
      </c>
      <c r="G61" s="40">
        <f t="shared" si="1"/>
        <v>33930</v>
      </c>
      <c r="H61" s="40">
        <f t="shared" si="2"/>
        <v>24808</v>
      </c>
      <c r="I61" s="42"/>
      <c r="J61" s="42"/>
      <c r="K61" s="42"/>
      <c r="L61" s="42"/>
      <c r="M61" s="42"/>
      <c r="N61" s="42"/>
      <c r="P61" s="40">
        <f t="shared" si="0"/>
        <v>8683</v>
      </c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</row>
    <row r="62" spans="1:43" x14ac:dyDescent="0.2">
      <c r="A62" s="45">
        <v>66</v>
      </c>
      <c r="B62" s="39">
        <v>13.14</v>
      </c>
      <c r="C62" s="39">
        <v>35.47</v>
      </c>
      <c r="D62" s="40">
        <f>'soust.uk.JMK př.č.2'!$M$8+'soust.uk.JMK př.č.2'!$N$8</f>
        <v>22942</v>
      </c>
      <c r="E62" s="41">
        <f>'soust.uk.JMK př.č.2'!$O$8+'soust.uk.JMK př.č.2'!$P$8</f>
        <v>11336</v>
      </c>
      <c r="F62" s="41">
        <f>'soust.uk.JMK př.č.2'!$L$8</f>
        <v>439</v>
      </c>
      <c r="G62" s="40">
        <f t="shared" si="1"/>
        <v>33901</v>
      </c>
      <c r="H62" s="40">
        <f t="shared" si="2"/>
        <v>24787</v>
      </c>
      <c r="I62" s="42"/>
      <c r="J62" s="42"/>
      <c r="K62" s="42"/>
      <c r="L62" s="42"/>
      <c r="M62" s="42"/>
      <c r="N62" s="42"/>
      <c r="P62" s="40">
        <f t="shared" si="0"/>
        <v>8675</v>
      </c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</row>
    <row r="63" spans="1:43" x14ac:dyDescent="0.2">
      <c r="A63" s="45">
        <v>67</v>
      </c>
      <c r="B63" s="39">
        <v>13.14</v>
      </c>
      <c r="C63" s="39">
        <v>35.53</v>
      </c>
      <c r="D63" s="40">
        <f>'soust.uk.JMK př.č.2'!$M$8+'soust.uk.JMK př.č.2'!$N$8</f>
        <v>22942</v>
      </c>
      <c r="E63" s="41">
        <f>'soust.uk.JMK př.č.2'!$O$8+'soust.uk.JMK př.č.2'!$P$8</f>
        <v>11336</v>
      </c>
      <c r="F63" s="41">
        <f>'soust.uk.JMK př.č.2'!$L$8</f>
        <v>439</v>
      </c>
      <c r="G63" s="40">
        <f t="shared" si="1"/>
        <v>33892</v>
      </c>
      <c r="H63" s="40">
        <f t="shared" si="2"/>
        <v>24780</v>
      </c>
      <c r="I63" s="42"/>
      <c r="J63" s="42"/>
      <c r="K63" s="42"/>
      <c r="L63" s="42"/>
      <c r="M63" s="42"/>
      <c r="N63" s="42"/>
      <c r="P63" s="40">
        <f t="shared" si="0"/>
        <v>8673</v>
      </c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M63" s="51"/>
      <c r="AN63" s="46"/>
      <c r="AO63" s="51"/>
      <c r="AP63" s="46"/>
      <c r="AQ63" s="46"/>
    </row>
    <row r="64" spans="1:43" x14ac:dyDescent="0.2">
      <c r="A64" s="45">
        <v>68</v>
      </c>
      <c r="B64" s="39">
        <v>13.15</v>
      </c>
      <c r="C64" s="39">
        <v>35.58</v>
      </c>
      <c r="D64" s="40">
        <f>'soust.uk.JMK př.č.2'!$M$8+'soust.uk.JMK př.č.2'!$N$8</f>
        <v>22942</v>
      </c>
      <c r="E64" s="41">
        <f>'soust.uk.JMK př.č.2'!$O$8+'soust.uk.JMK př.č.2'!$P$8</f>
        <v>11336</v>
      </c>
      <c r="F64" s="41">
        <f>'soust.uk.JMK př.č.2'!$L$8</f>
        <v>439</v>
      </c>
      <c r="G64" s="40">
        <f t="shared" si="1"/>
        <v>33864</v>
      </c>
      <c r="H64" s="40">
        <f t="shared" si="2"/>
        <v>24759</v>
      </c>
      <c r="I64" s="42"/>
      <c r="J64" s="42"/>
      <c r="K64" s="42"/>
      <c r="L64" s="42"/>
      <c r="M64" s="42"/>
      <c r="N64" s="42"/>
      <c r="P64" s="40">
        <f t="shared" si="0"/>
        <v>8666</v>
      </c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7"/>
      <c r="AG64" s="46"/>
      <c r="AH64" s="46"/>
    </row>
    <row r="65" spans="1:34" x14ac:dyDescent="0.2">
      <c r="A65" s="45">
        <v>69</v>
      </c>
      <c r="B65" s="39">
        <v>13.16</v>
      </c>
      <c r="C65" s="39">
        <v>35.64</v>
      </c>
      <c r="D65" s="40">
        <f>'soust.uk.JMK př.č.2'!$M$8+'soust.uk.JMK př.č.2'!$N$8</f>
        <v>22942</v>
      </c>
      <c r="E65" s="41">
        <f>'soust.uk.JMK př.č.2'!$O$8+'soust.uk.JMK př.č.2'!$P$8</f>
        <v>11336</v>
      </c>
      <c r="F65" s="41">
        <f>'soust.uk.JMK př.č.2'!$L$8</f>
        <v>439</v>
      </c>
      <c r="G65" s="40">
        <f t="shared" si="1"/>
        <v>33834</v>
      </c>
      <c r="H65" s="40">
        <f t="shared" si="2"/>
        <v>24737</v>
      </c>
      <c r="I65" s="42"/>
      <c r="J65" s="42"/>
      <c r="K65" s="42"/>
      <c r="L65" s="42"/>
      <c r="M65" s="42"/>
      <c r="N65" s="42"/>
      <c r="P65" s="40">
        <f t="shared" si="0"/>
        <v>8658</v>
      </c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7"/>
      <c r="AG65" s="46"/>
      <c r="AH65" s="46"/>
    </row>
    <row r="66" spans="1:34" x14ac:dyDescent="0.2">
      <c r="A66" s="45">
        <v>70</v>
      </c>
      <c r="B66" s="39">
        <v>13.16</v>
      </c>
      <c r="C66" s="39">
        <v>35.69</v>
      </c>
      <c r="D66" s="40">
        <f>'soust.uk.JMK př.č.2'!$M$8+'soust.uk.JMK př.č.2'!$N$8</f>
        <v>22942</v>
      </c>
      <c r="E66" s="41">
        <f>'soust.uk.JMK př.č.2'!$O$8+'soust.uk.JMK př.č.2'!$P$8</f>
        <v>11336</v>
      </c>
      <c r="F66" s="41">
        <f>'soust.uk.JMK př.č.2'!$L$8</f>
        <v>439</v>
      </c>
      <c r="G66" s="40">
        <f t="shared" si="1"/>
        <v>33826</v>
      </c>
      <c r="H66" s="40">
        <f t="shared" si="2"/>
        <v>24731</v>
      </c>
      <c r="I66" s="42"/>
      <c r="J66" s="42"/>
      <c r="K66" s="42"/>
      <c r="L66" s="42"/>
      <c r="M66" s="42"/>
      <c r="N66" s="42"/>
      <c r="P66" s="40">
        <f t="shared" si="0"/>
        <v>8656</v>
      </c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7"/>
      <c r="AG66" s="46"/>
      <c r="AH66" s="46"/>
    </row>
    <row r="67" spans="1:34" x14ac:dyDescent="0.2">
      <c r="A67" s="45">
        <v>71</v>
      </c>
      <c r="B67" s="39">
        <v>13.17</v>
      </c>
      <c r="C67" s="39">
        <v>35.74</v>
      </c>
      <c r="D67" s="40">
        <f>'soust.uk.JMK př.č.2'!$M$8+'soust.uk.JMK př.č.2'!$N$8</f>
        <v>22942</v>
      </c>
      <c r="E67" s="41">
        <f>'soust.uk.JMK př.č.2'!$O$8+'soust.uk.JMK př.č.2'!$P$8</f>
        <v>11336</v>
      </c>
      <c r="F67" s="41">
        <f>'soust.uk.JMK př.č.2'!$L$8</f>
        <v>439</v>
      </c>
      <c r="G67" s="40">
        <f t="shared" si="1"/>
        <v>33798</v>
      </c>
      <c r="H67" s="40">
        <f t="shared" si="2"/>
        <v>24710</v>
      </c>
      <c r="I67" s="42"/>
      <c r="J67" s="42"/>
      <c r="K67" s="42"/>
      <c r="L67" s="42"/>
      <c r="M67" s="42"/>
      <c r="N67" s="42"/>
      <c r="P67" s="40">
        <f t="shared" si="0"/>
        <v>8649</v>
      </c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7"/>
      <c r="AG67" s="46"/>
      <c r="AH67" s="46"/>
    </row>
    <row r="68" spans="1:34" x14ac:dyDescent="0.2">
      <c r="A68" s="45">
        <v>72</v>
      </c>
      <c r="B68" s="39">
        <v>13.17</v>
      </c>
      <c r="C68" s="39">
        <v>35.79</v>
      </c>
      <c r="D68" s="40">
        <f>'soust.uk.JMK př.č.2'!$M$8+'soust.uk.JMK př.č.2'!$N$8</f>
        <v>22942</v>
      </c>
      <c r="E68" s="41">
        <f>'soust.uk.JMK př.č.2'!$O$8+'soust.uk.JMK př.č.2'!$P$8</f>
        <v>11336</v>
      </c>
      <c r="F68" s="41">
        <f>'soust.uk.JMK př.č.2'!$L$8</f>
        <v>439</v>
      </c>
      <c r="G68" s="40">
        <f t="shared" si="1"/>
        <v>33791</v>
      </c>
      <c r="H68" s="40">
        <f t="shared" si="2"/>
        <v>24705</v>
      </c>
      <c r="I68" s="42"/>
      <c r="J68" s="42"/>
      <c r="K68" s="42"/>
      <c r="L68" s="42"/>
      <c r="M68" s="42"/>
      <c r="N68" s="42"/>
      <c r="P68" s="40">
        <f t="shared" si="0"/>
        <v>8647</v>
      </c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7"/>
      <c r="AG68" s="46"/>
      <c r="AH68" s="46"/>
    </row>
    <row r="69" spans="1:34" x14ac:dyDescent="0.2">
      <c r="A69" s="45">
        <v>73</v>
      </c>
      <c r="B69" s="39">
        <v>13.18</v>
      </c>
      <c r="C69" s="39">
        <v>35.85</v>
      </c>
      <c r="D69" s="40">
        <f>'soust.uk.JMK př.č.2'!$M$8+'soust.uk.JMK př.č.2'!$N$8</f>
        <v>22942</v>
      </c>
      <c r="E69" s="41">
        <f>'soust.uk.JMK př.č.2'!$O$8+'soust.uk.JMK př.č.2'!$P$8</f>
        <v>11336</v>
      </c>
      <c r="F69" s="41">
        <f>'soust.uk.JMK př.č.2'!$L$8</f>
        <v>439</v>
      </c>
      <c r="G69" s="40">
        <f t="shared" si="1"/>
        <v>33760</v>
      </c>
      <c r="H69" s="40">
        <f t="shared" si="2"/>
        <v>24682</v>
      </c>
      <c r="I69" s="42"/>
      <c r="J69" s="42"/>
      <c r="K69" s="42"/>
      <c r="L69" s="42"/>
      <c r="M69" s="42"/>
      <c r="N69" s="42"/>
      <c r="P69" s="40">
        <f t="shared" si="0"/>
        <v>8639</v>
      </c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7"/>
      <c r="AG69" s="46"/>
      <c r="AH69" s="46"/>
    </row>
    <row r="70" spans="1:34" x14ac:dyDescent="0.2">
      <c r="A70" s="45">
        <v>74</v>
      </c>
      <c r="B70" s="39">
        <v>13.18</v>
      </c>
      <c r="C70" s="39">
        <v>35.9</v>
      </c>
      <c r="D70" s="40">
        <f>'soust.uk.JMK př.č.2'!$M$8+'soust.uk.JMK př.č.2'!$N$8</f>
        <v>22942</v>
      </c>
      <c r="E70" s="41">
        <f>'soust.uk.JMK př.č.2'!$O$8+'soust.uk.JMK př.č.2'!$P$8</f>
        <v>11336</v>
      </c>
      <c r="F70" s="41">
        <f>'soust.uk.JMK př.č.2'!$L$8</f>
        <v>439</v>
      </c>
      <c r="G70" s="40">
        <f t="shared" si="1"/>
        <v>33753</v>
      </c>
      <c r="H70" s="40">
        <f t="shared" si="2"/>
        <v>24677</v>
      </c>
      <c r="I70" s="42"/>
      <c r="J70" s="42"/>
      <c r="K70" s="42"/>
      <c r="L70" s="42"/>
      <c r="M70" s="42"/>
      <c r="N70" s="42"/>
      <c r="P70" s="40">
        <f t="shared" ref="P70:P97" si="3">ROUND((H70*35%),0)</f>
        <v>8637</v>
      </c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7"/>
      <c r="AG70" s="46"/>
      <c r="AH70" s="46"/>
    </row>
    <row r="71" spans="1:34" x14ac:dyDescent="0.2">
      <c r="A71" s="45">
        <v>75</v>
      </c>
      <c r="B71" s="39">
        <v>13.19</v>
      </c>
      <c r="C71" s="39">
        <v>35.950000000000003</v>
      </c>
      <c r="D71" s="40">
        <f>'soust.uk.JMK př.č.2'!$M$8+'soust.uk.JMK př.č.2'!$N$8</f>
        <v>22942</v>
      </c>
      <c r="E71" s="41">
        <f>'soust.uk.JMK př.č.2'!$O$8+'soust.uk.JMK př.č.2'!$P$8</f>
        <v>11336</v>
      </c>
      <c r="F71" s="41">
        <f>'soust.uk.JMK př.č.2'!$L$8</f>
        <v>439</v>
      </c>
      <c r="G71" s="40">
        <f t="shared" si="1"/>
        <v>33725</v>
      </c>
      <c r="H71" s="40">
        <f t="shared" si="2"/>
        <v>24656</v>
      </c>
      <c r="I71" s="42"/>
      <c r="J71" s="42"/>
      <c r="K71" s="42"/>
      <c r="L71" s="42"/>
      <c r="M71" s="42"/>
      <c r="N71" s="42"/>
      <c r="P71" s="40">
        <f t="shared" si="3"/>
        <v>8630</v>
      </c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7"/>
      <c r="AG71" s="46"/>
      <c r="AH71" s="46"/>
    </row>
    <row r="72" spans="1:34" x14ac:dyDescent="0.2">
      <c r="A72" s="45">
        <v>76</v>
      </c>
      <c r="B72" s="39">
        <v>13.19</v>
      </c>
      <c r="C72" s="39">
        <v>35.99</v>
      </c>
      <c r="D72" s="40">
        <f>'soust.uk.JMK př.č.2'!$M$8+'soust.uk.JMK př.č.2'!$N$8</f>
        <v>22942</v>
      </c>
      <c r="E72" s="41">
        <f>'soust.uk.JMK př.č.2'!$O$8+'soust.uk.JMK př.č.2'!$P$8</f>
        <v>11336</v>
      </c>
      <c r="F72" s="41">
        <f>'soust.uk.JMK př.č.2'!$L$8</f>
        <v>439</v>
      </c>
      <c r="G72" s="40">
        <f t="shared" si="1"/>
        <v>33719</v>
      </c>
      <c r="H72" s="40">
        <f t="shared" si="2"/>
        <v>24652</v>
      </c>
      <c r="I72" s="42"/>
      <c r="J72" s="42"/>
      <c r="K72" s="42"/>
      <c r="L72" s="42"/>
      <c r="M72" s="42"/>
      <c r="N72" s="42"/>
      <c r="P72" s="40">
        <f t="shared" si="3"/>
        <v>8628</v>
      </c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7"/>
      <c r="AG72" s="46"/>
      <c r="AH72" s="46"/>
    </row>
    <row r="73" spans="1:34" x14ac:dyDescent="0.2">
      <c r="A73" s="45">
        <v>77</v>
      </c>
      <c r="B73" s="39">
        <v>13.2</v>
      </c>
      <c r="C73" s="39">
        <v>36.04</v>
      </c>
      <c r="D73" s="40">
        <f>'soust.uk.JMK př.č.2'!$M$8+'soust.uk.JMK př.č.2'!$N$8</f>
        <v>22942</v>
      </c>
      <c r="E73" s="41">
        <f>'soust.uk.JMK př.č.2'!$O$8+'soust.uk.JMK př.č.2'!$P$8</f>
        <v>11336</v>
      </c>
      <c r="F73" s="41">
        <f>'soust.uk.JMK př.č.2'!$L$8</f>
        <v>439</v>
      </c>
      <c r="G73" s="40">
        <f t="shared" ref="G73:G97" si="4">SUM(H73,P73,F73)</f>
        <v>33691</v>
      </c>
      <c r="H73" s="40">
        <f t="shared" ref="H73:H97" si="5">ROUND(1/B73*D73*12+1/C73*E73*12,0)</f>
        <v>24631</v>
      </c>
      <c r="I73" s="42"/>
      <c r="J73" s="42"/>
      <c r="K73" s="42"/>
      <c r="L73" s="42"/>
      <c r="M73" s="42"/>
      <c r="N73" s="42"/>
      <c r="P73" s="40">
        <f t="shared" si="3"/>
        <v>8621</v>
      </c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7"/>
      <c r="AG73" s="46"/>
      <c r="AH73" s="46"/>
    </row>
    <row r="74" spans="1:34" x14ac:dyDescent="0.2">
      <c r="A74" s="45">
        <v>78</v>
      </c>
      <c r="B74" s="39">
        <v>13.21</v>
      </c>
      <c r="C74" s="39">
        <v>36.090000000000003</v>
      </c>
      <c r="D74" s="40">
        <f>'soust.uk.JMK př.č.2'!$M$8+'soust.uk.JMK př.č.2'!$N$8</f>
        <v>22942</v>
      </c>
      <c r="E74" s="41">
        <f>'soust.uk.JMK př.č.2'!$O$8+'soust.uk.JMK př.č.2'!$P$8</f>
        <v>11336</v>
      </c>
      <c r="F74" s="41">
        <f>'soust.uk.JMK př.č.2'!$L$8</f>
        <v>439</v>
      </c>
      <c r="G74" s="40">
        <f t="shared" si="4"/>
        <v>33663</v>
      </c>
      <c r="H74" s="40">
        <f t="shared" si="5"/>
        <v>24610</v>
      </c>
      <c r="I74" s="42"/>
      <c r="J74" s="42"/>
      <c r="K74" s="42"/>
      <c r="L74" s="42"/>
      <c r="M74" s="42"/>
      <c r="N74" s="42"/>
      <c r="P74" s="40">
        <f t="shared" si="3"/>
        <v>8614</v>
      </c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7"/>
      <c r="AG74" s="46"/>
      <c r="AH74" s="46"/>
    </row>
    <row r="75" spans="1:34" x14ac:dyDescent="0.2">
      <c r="A75" s="45">
        <v>79</v>
      </c>
      <c r="B75" s="39">
        <v>13.21</v>
      </c>
      <c r="C75" s="39">
        <v>36.14</v>
      </c>
      <c r="D75" s="40">
        <f>'soust.uk.JMK př.č.2'!$M$8+'soust.uk.JMK př.č.2'!$N$8</f>
        <v>22942</v>
      </c>
      <c r="E75" s="41">
        <f>'soust.uk.JMK př.č.2'!$O$8+'soust.uk.JMK př.č.2'!$P$8</f>
        <v>11336</v>
      </c>
      <c r="F75" s="41">
        <f>'soust.uk.JMK př.č.2'!$L$8</f>
        <v>439</v>
      </c>
      <c r="G75" s="40">
        <f t="shared" si="4"/>
        <v>33656</v>
      </c>
      <c r="H75" s="40">
        <f t="shared" si="5"/>
        <v>24605</v>
      </c>
      <c r="I75" s="42"/>
      <c r="J75" s="42"/>
      <c r="K75" s="42"/>
      <c r="L75" s="42"/>
      <c r="M75" s="42"/>
      <c r="N75" s="42"/>
      <c r="P75" s="40">
        <f t="shared" si="3"/>
        <v>8612</v>
      </c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7"/>
      <c r="AG75" s="46"/>
      <c r="AH75" s="46"/>
    </row>
    <row r="76" spans="1:34" x14ac:dyDescent="0.2">
      <c r="A76" s="45">
        <v>80</v>
      </c>
      <c r="B76" s="39">
        <v>13.22</v>
      </c>
      <c r="C76" s="39">
        <v>36.18</v>
      </c>
      <c r="D76" s="40">
        <f>'soust.uk.JMK př.č.2'!$M$8+'soust.uk.JMK př.č.2'!$N$8</f>
        <v>22942</v>
      </c>
      <c r="E76" s="41">
        <f>'soust.uk.JMK př.č.2'!$O$8+'soust.uk.JMK př.č.2'!$P$8</f>
        <v>11336</v>
      </c>
      <c r="F76" s="41">
        <f>'soust.uk.JMK př.č.2'!$L$8</f>
        <v>439</v>
      </c>
      <c r="G76" s="40">
        <f t="shared" si="4"/>
        <v>33629</v>
      </c>
      <c r="H76" s="40">
        <f t="shared" si="5"/>
        <v>24585</v>
      </c>
      <c r="I76" s="42"/>
      <c r="J76" s="42"/>
      <c r="K76" s="42"/>
      <c r="L76" s="42"/>
      <c r="M76" s="42"/>
      <c r="N76" s="42"/>
      <c r="P76" s="40">
        <f t="shared" si="3"/>
        <v>8605</v>
      </c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7"/>
      <c r="AG76" s="46"/>
      <c r="AH76" s="46"/>
    </row>
    <row r="77" spans="1:34" x14ac:dyDescent="0.2">
      <c r="A77" s="45">
        <v>81</v>
      </c>
      <c r="B77" s="39">
        <v>13.22</v>
      </c>
      <c r="C77" s="39">
        <v>36.229999999999997</v>
      </c>
      <c r="D77" s="40">
        <f>'soust.uk.JMK př.č.2'!$M$8+'soust.uk.JMK př.č.2'!$N$8</f>
        <v>22942</v>
      </c>
      <c r="E77" s="41">
        <f>'soust.uk.JMK př.č.2'!$O$8+'soust.uk.JMK př.č.2'!$P$8</f>
        <v>11336</v>
      </c>
      <c r="F77" s="41">
        <f>'soust.uk.JMK př.č.2'!$L$8</f>
        <v>439</v>
      </c>
      <c r="G77" s="40">
        <f t="shared" si="4"/>
        <v>33621</v>
      </c>
      <c r="H77" s="40">
        <f t="shared" si="5"/>
        <v>24579</v>
      </c>
      <c r="I77" s="42"/>
      <c r="J77" s="42"/>
      <c r="K77" s="42"/>
      <c r="L77" s="42"/>
      <c r="M77" s="42"/>
      <c r="N77" s="42"/>
      <c r="P77" s="40">
        <f t="shared" si="3"/>
        <v>8603</v>
      </c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7"/>
      <c r="AG77" s="46"/>
      <c r="AH77" s="46"/>
    </row>
    <row r="78" spans="1:34" x14ac:dyDescent="0.2">
      <c r="A78" s="45">
        <v>82</v>
      </c>
      <c r="B78" s="39">
        <v>13.23</v>
      </c>
      <c r="C78" s="39">
        <v>36.270000000000003</v>
      </c>
      <c r="D78" s="40">
        <f>'soust.uk.JMK př.č.2'!$M$8+'soust.uk.JMK př.č.2'!$N$8</f>
        <v>22942</v>
      </c>
      <c r="E78" s="41">
        <f>'soust.uk.JMK př.č.2'!$O$8+'soust.uk.JMK př.č.2'!$P$8</f>
        <v>11336</v>
      </c>
      <c r="F78" s="41">
        <f>'soust.uk.JMK př.č.2'!$L$8</f>
        <v>439</v>
      </c>
      <c r="G78" s="40">
        <f t="shared" si="4"/>
        <v>33595</v>
      </c>
      <c r="H78" s="40">
        <f t="shared" si="5"/>
        <v>24560</v>
      </c>
      <c r="I78" s="42"/>
      <c r="J78" s="42"/>
      <c r="K78" s="42"/>
      <c r="L78" s="42"/>
      <c r="M78" s="42"/>
      <c r="N78" s="42"/>
      <c r="P78" s="40">
        <f t="shared" si="3"/>
        <v>8596</v>
      </c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7"/>
      <c r="AG78" s="46"/>
      <c r="AH78" s="46"/>
    </row>
    <row r="79" spans="1:34" x14ac:dyDescent="0.2">
      <c r="A79" s="45">
        <v>83</v>
      </c>
      <c r="B79" s="39">
        <v>13.23</v>
      </c>
      <c r="C79" s="39">
        <v>36.31</v>
      </c>
      <c r="D79" s="40">
        <f>'soust.uk.JMK př.č.2'!$M$8+'soust.uk.JMK př.č.2'!$N$8</f>
        <v>22942</v>
      </c>
      <c r="E79" s="41">
        <f>'soust.uk.JMK př.č.2'!$O$8+'soust.uk.JMK př.č.2'!$P$8</f>
        <v>11336</v>
      </c>
      <c r="F79" s="41">
        <f>'soust.uk.JMK př.č.2'!$L$8</f>
        <v>439</v>
      </c>
      <c r="G79" s="40">
        <f t="shared" si="4"/>
        <v>33588</v>
      </c>
      <c r="H79" s="40">
        <f t="shared" si="5"/>
        <v>24555</v>
      </c>
      <c r="I79" s="42"/>
      <c r="J79" s="42"/>
      <c r="K79" s="42"/>
      <c r="L79" s="42"/>
      <c r="M79" s="42"/>
      <c r="N79" s="42"/>
      <c r="P79" s="40">
        <f t="shared" si="3"/>
        <v>8594</v>
      </c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7"/>
      <c r="AG79" s="46"/>
      <c r="AH79" s="46"/>
    </row>
    <row r="80" spans="1:34" x14ac:dyDescent="0.2">
      <c r="A80" s="45">
        <v>84</v>
      </c>
      <c r="B80" s="39">
        <v>13.24</v>
      </c>
      <c r="C80" s="39">
        <v>36.36</v>
      </c>
      <c r="D80" s="40">
        <f>'soust.uk.JMK př.č.2'!$M$8+'soust.uk.JMK př.č.2'!$N$8</f>
        <v>22942</v>
      </c>
      <c r="E80" s="41">
        <f>'soust.uk.JMK př.č.2'!$O$8+'soust.uk.JMK př.č.2'!$P$8</f>
        <v>11336</v>
      </c>
      <c r="F80" s="41">
        <f>'soust.uk.JMK př.č.2'!$L$8</f>
        <v>439</v>
      </c>
      <c r="G80" s="40">
        <f t="shared" si="4"/>
        <v>33561</v>
      </c>
      <c r="H80" s="40">
        <f t="shared" si="5"/>
        <v>24535</v>
      </c>
      <c r="I80" s="42"/>
      <c r="J80" s="42"/>
      <c r="K80" s="42"/>
      <c r="L80" s="42"/>
      <c r="M80" s="42"/>
      <c r="N80" s="42"/>
      <c r="P80" s="40">
        <f t="shared" si="3"/>
        <v>8587</v>
      </c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7"/>
      <c r="AG80" s="46"/>
      <c r="AH80" s="46"/>
    </row>
    <row r="81" spans="1:34" x14ac:dyDescent="0.2">
      <c r="A81" s="45">
        <v>85</v>
      </c>
      <c r="B81" s="39">
        <v>13.24</v>
      </c>
      <c r="C81" s="39">
        <v>36.4</v>
      </c>
      <c r="D81" s="40">
        <f>'soust.uk.JMK př.č.2'!$M$8+'soust.uk.JMK př.č.2'!$N$8</f>
        <v>22942</v>
      </c>
      <c r="E81" s="41">
        <f>'soust.uk.JMK př.č.2'!$O$8+'soust.uk.JMK př.č.2'!$P$8</f>
        <v>11336</v>
      </c>
      <c r="F81" s="41">
        <f>'soust.uk.JMK př.č.2'!$L$8</f>
        <v>439</v>
      </c>
      <c r="G81" s="40">
        <f t="shared" si="4"/>
        <v>33555</v>
      </c>
      <c r="H81" s="40">
        <f t="shared" si="5"/>
        <v>24530</v>
      </c>
      <c r="I81" s="42"/>
      <c r="J81" s="42"/>
      <c r="K81" s="42"/>
      <c r="L81" s="42"/>
      <c r="M81" s="42"/>
      <c r="N81" s="42"/>
      <c r="P81" s="40">
        <f t="shared" si="3"/>
        <v>8586</v>
      </c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7"/>
      <c r="AG81" s="46"/>
      <c r="AH81" s="46"/>
    </row>
    <row r="82" spans="1:34" x14ac:dyDescent="0.2">
      <c r="A82" s="45">
        <v>86</v>
      </c>
      <c r="B82" s="39">
        <v>13.25</v>
      </c>
      <c r="C82" s="39">
        <v>36.44</v>
      </c>
      <c r="D82" s="40">
        <f>'soust.uk.JMK př.č.2'!$M$8+'soust.uk.JMK př.č.2'!$N$8</f>
        <v>22942</v>
      </c>
      <c r="E82" s="41">
        <f>'soust.uk.JMK př.č.2'!$O$8+'soust.uk.JMK př.č.2'!$P$8</f>
        <v>11336</v>
      </c>
      <c r="F82" s="41">
        <f>'soust.uk.JMK př.č.2'!$L$8</f>
        <v>439</v>
      </c>
      <c r="G82" s="40">
        <f t="shared" si="4"/>
        <v>33529</v>
      </c>
      <c r="H82" s="40">
        <f t="shared" si="5"/>
        <v>24511</v>
      </c>
      <c r="I82" s="42"/>
      <c r="J82" s="42"/>
      <c r="K82" s="42"/>
      <c r="L82" s="42"/>
      <c r="M82" s="42"/>
      <c r="N82" s="42"/>
      <c r="P82" s="40">
        <f t="shared" si="3"/>
        <v>8579</v>
      </c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7"/>
      <c r="AG82" s="46"/>
      <c r="AH82" s="46"/>
    </row>
    <row r="83" spans="1:34" x14ac:dyDescent="0.2">
      <c r="A83" s="45">
        <v>87</v>
      </c>
      <c r="B83" s="39">
        <v>13.26</v>
      </c>
      <c r="C83" s="39">
        <v>36.479999999999997</v>
      </c>
      <c r="D83" s="40">
        <f>'soust.uk.JMK př.č.2'!$M$8+'soust.uk.JMK př.č.2'!$N$8</f>
        <v>22942</v>
      </c>
      <c r="E83" s="41">
        <f>'soust.uk.JMK př.č.2'!$O$8+'soust.uk.JMK př.č.2'!$P$8</f>
        <v>11336</v>
      </c>
      <c r="F83" s="41">
        <f>'soust.uk.JMK př.č.2'!$L$8</f>
        <v>439</v>
      </c>
      <c r="G83" s="40">
        <f t="shared" si="4"/>
        <v>33502</v>
      </c>
      <c r="H83" s="40">
        <f t="shared" si="5"/>
        <v>24491</v>
      </c>
      <c r="I83" s="42"/>
      <c r="J83" s="42"/>
      <c r="K83" s="42"/>
      <c r="L83" s="42"/>
      <c r="M83" s="42"/>
      <c r="N83" s="42"/>
      <c r="P83" s="40">
        <f t="shared" si="3"/>
        <v>8572</v>
      </c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7"/>
      <c r="AG83" s="46"/>
      <c r="AH83" s="46"/>
    </row>
    <row r="84" spans="1:34" x14ac:dyDescent="0.2">
      <c r="A84" s="45">
        <v>88</v>
      </c>
      <c r="B84" s="39">
        <v>13.26</v>
      </c>
      <c r="C84" s="39">
        <v>36.51</v>
      </c>
      <c r="D84" s="40">
        <f>'soust.uk.JMK př.č.2'!$M$8+'soust.uk.JMK př.č.2'!$N$8</f>
        <v>22942</v>
      </c>
      <c r="E84" s="41">
        <f>'soust.uk.JMK př.č.2'!$O$8+'soust.uk.JMK př.č.2'!$P$8</f>
        <v>11336</v>
      </c>
      <c r="F84" s="41">
        <f>'soust.uk.JMK př.č.2'!$L$8</f>
        <v>439</v>
      </c>
      <c r="G84" s="40">
        <f t="shared" si="4"/>
        <v>33498</v>
      </c>
      <c r="H84" s="40">
        <f t="shared" si="5"/>
        <v>24488</v>
      </c>
      <c r="I84" s="42"/>
      <c r="J84" s="42"/>
      <c r="K84" s="42"/>
      <c r="L84" s="42"/>
      <c r="M84" s="42"/>
      <c r="N84" s="42"/>
      <c r="P84" s="40">
        <f t="shared" si="3"/>
        <v>8571</v>
      </c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7"/>
      <c r="AG84" s="46"/>
      <c r="AH84" s="46"/>
    </row>
    <row r="85" spans="1:34" x14ac:dyDescent="0.2">
      <c r="A85" s="45">
        <v>89</v>
      </c>
      <c r="B85" s="39">
        <v>13.27</v>
      </c>
      <c r="C85" s="39">
        <v>36.549999999999997</v>
      </c>
      <c r="D85" s="40">
        <f>'soust.uk.JMK př.č.2'!$M$8+'soust.uk.JMK př.č.2'!$N$8</f>
        <v>22942</v>
      </c>
      <c r="E85" s="41">
        <f>'soust.uk.JMK př.č.2'!$O$8+'soust.uk.JMK př.č.2'!$P$8</f>
        <v>11336</v>
      </c>
      <c r="F85" s="41">
        <f>'soust.uk.JMK př.č.2'!$L$8</f>
        <v>439</v>
      </c>
      <c r="G85" s="40">
        <f t="shared" si="4"/>
        <v>33471</v>
      </c>
      <c r="H85" s="40">
        <f t="shared" si="5"/>
        <v>24468</v>
      </c>
      <c r="I85" s="42"/>
      <c r="J85" s="42"/>
      <c r="K85" s="42"/>
      <c r="L85" s="42"/>
      <c r="M85" s="42"/>
      <c r="N85" s="42"/>
      <c r="P85" s="40">
        <f t="shared" si="3"/>
        <v>8564</v>
      </c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7"/>
      <c r="AG85" s="46"/>
      <c r="AH85" s="46"/>
    </row>
    <row r="86" spans="1:34" x14ac:dyDescent="0.2">
      <c r="A86" s="45">
        <v>90</v>
      </c>
      <c r="B86" s="39">
        <v>13.28</v>
      </c>
      <c r="C86" s="39">
        <v>36.590000000000003</v>
      </c>
      <c r="D86" s="40">
        <f>'soust.uk.JMK př.č.2'!$M$8+'soust.uk.JMK př.č.2'!$N$8</f>
        <v>22942</v>
      </c>
      <c r="E86" s="41">
        <f>'soust.uk.JMK př.č.2'!$O$8+'soust.uk.JMK př.č.2'!$P$8</f>
        <v>11336</v>
      </c>
      <c r="F86" s="41">
        <f>'soust.uk.JMK př.č.2'!$L$8</f>
        <v>439</v>
      </c>
      <c r="G86" s="40">
        <f t="shared" si="4"/>
        <v>33444</v>
      </c>
      <c r="H86" s="40">
        <f t="shared" si="5"/>
        <v>24448</v>
      </c>
      <c r="I86" s="42"/>
      <c r="J86" s="42"/>
      <c r="K86" s="42"/>
      <c r="L86" s="42"/>
      <c r="M86" s="42"/>
      <c r="N86" s="42"/>
      <c r="P86" s="40">
        <f t="shared" si="3"/>
        <v>8557</v>
      </c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7"/>
      <c r="AG86" s="46"/>
      <c r="AH86" s="46"/>
    </row>
    <row r="87" spans="1:34" x14ac:dyDescent="0.2">
      <c r="A87" s="45">
        <v>91</v>
      </c>
      <c r="B87" s="39">
        <v>13.28</v>
      </c>
      <c r="C87" s="39">
        <v>36.630000000000003</v>
      </c>
      <c r="D87" s="40">
        <f>'soust.uk.JMK př.č.2'!$M$8+'soust.uk.JMK př.č.2'!$N$8</f>
        <v>22942</v>
      </c>
      <c r="E87" s="41">
        <f>'soust.uk.JMK př.č.2'!$O$8+'soust.uk.JMK př.č.2'!$P$8</f>
        <v>11336</v>
      </c>
      <c r="F87" s="41">
        <f>'soust.uk.JMK př.č.2'!$L$8</f>
        <v>439</v>
      </c>
      <c r="G87" s="40">
        <f t="shared" si="4"/>
        <v>33438</v>
      </c>
      <c r="H87" s="40">
        <f t="shared" si="5"/>
        <v>24444</v>
      </c>
      <c r="I87" s="42"/>
      <c r="J87" s="42"/>
      <c r="K87" s="42"/>
      <c r="L87" s="42"/>
      <c r="M87" s="42"/>
      <c r="N87" s="42"/>
      <c r="P87" s="40">
        <f t="shared" si="3"/>
        <v>8555</v>
      </c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7"/>
      <c r="AG87" s="46"/>
      <c r="AH87" s="46"/>
    </row>
    <row r="88" spans="1:34" x14ac:dyDescent="0.2">
      <c r="A88" s="45">
        <v>92</v>
      </c>
      <c r="B88" s="39">
        <v>13.29</v>
      </c>
      <c r="C88" s="39">
        <v>36.659999999999997</v>
      </c>
      <c r="D88" s="40">
        <f>'soust.uk.JMK př.č.2'!$M$8+'soust.uk.JMK př.č.2'!$N$8</f>
        <v>22942</v>
      </c>
      <c r="E88" s="41">
        <f>'soust.uk.JMK př.č.2'!$O$8+'soust.uk.JMK př.č.2'!$P$8</f>
        <v>11336</v>
      </c>
      <c r="F88" s="41">
        <f>'soust.uk.JMK př.č.2'!$L$8</f>
        <v>439</v>
      </c>
      <c r="G88" s="40">
        <f t="shared" si="4"/>
        <v>33414</v>
      </c>
      <c r="H88" s="40">
        <f t="shared" si="5"/>
        <v>24426</v>
      </c>
      <c r="I88" s="42"/>
      <c r="J88" s="42"/>
      <c r="K88" s="42"/>
      <c r="L88" s="42"/>
      <c r="M88" s="42"/>
      <c r="N88" s="42"/>
      <c r="P88" s="40">
        <f t="shared" si="3"/>
        <v>8549</v>
      </c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7"/>
      <c r="AG88" s="46"/>
      <c r="AH88" s="46"/>
    </row>
    <row r="89" spans="1:34" x14ac:dyDescent="0.2">
      <c r="A89" s="45">
        <v>93</v>
      </c>
      <c r="B89" s="39">
        <v>13.3</v>
      </c>
      <c r="C89" s="39">
        <v>36.69</v>
      </c>
      <c r="D89" s="40">
        <f>'soust.uk.JMK př.č.2'!$M$8+'soust.uk.JMK př.č.2'!$N$8</f>
        <v>22942</v>
      </c>
      <c r="E89" s="41">
        <f>'soust.uk.JMK př.č.2'!$O$8+'soust.uk.JMK př.č.2'!$P$8</f>
        <v>11336</v>
      </c>
      <c r="F89" s="41">
        <f>'soust.uk.JMK př.č.2'!$L$8</f>
        <v>439</v>
      </c>
      <c r="G89" s="40">
        <f t="shared" si="4"/>
        <v>33388</v>
      </c>
      <c r="H89" s="40">
        <f t="shared" si="5"/>
        <v>24407</v>
      </c>
      <c r="I89" s="42"/>
      <c r="J89" s="42"/>
      <c r="K89" s="42"/>
      <c r="L89" s="42"/>
      <c r="M89" s="42"/>
      <c r="N89" s="42"/>
      <c r="P89" s="40">
        <f t="shared" si="3"/>
        <v>8542</v>
      </c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7"/>
      <c r="AG89" s="46"/>
      <c r="AH89" s="46"/>
    </row>
    <row r="90" spans="1:34" x14ac:dyDescent="0.2">
      <c r="A90" s="45">
        <v>94</v>
      </c>
      <c r="B90" s="39">
        <v>13.3</v>
      </c>
      <c r="C90" s="39">
        <v>36.729999999999997</v>
      </c>
      <c r="D90" s="40">
        <f>'soust.uk.JMK př.č.2'!$M$8+'soust.uk.JMK př.č.2'!$N$8</f>
        <v>22942</v>
      </c>
      <c r="E90" s="41">
        <f>'soust.uk.JMK př.č.2'!$O$8+'soust.uk.JMK př.č.2'!$P$8</f>
        <v>11336</v>
      </c>
      <c r="F90" s="41">
        <f>'soust.uk.JMK př.č.2'!$L$8</f>
        <v>439</v>
      </c>
      <c r="G90" s="40">
        <f t="shared" si="4"/>
        <v>33383</v>
      </c>
      <c r="H90" s="40">
        <f t="shared" si="5"/>
        <v>24403</v>
      </c>
      <c r="I90" s="42"/>
      <c r="J90" s="42"/>
      <c r="K90" s="42"/>
      <c r="L90" s="42"/>
      <c r="M90" s="42"/>
      <c r="N90" s="42"/>
      <c r="P90" s="40">
        <f t="shared" si="3"/>
        <v>8541</v>
      </c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7"/>
      <c r="AG90" s="46"/>
      <c r="AH90" s="46"/>
    </row>
    <row r="91" spans="1:34" x14ac:dyDescent="0.2">
      <c r="A91" s="45">
        <v>95</v>
      </c>
      <c r="B91" s="39">
        <v>13.31</v>
      </c>
      <c r="C91" s="39">
        <v>36.76</v>
      </c>
      <c r="D91" s="40">
        <f>'soust.uk.JMK př.č.2'!$M$8+'soust.uk.JMK př.č.2'!$N$8</f>
        <v>22942</v>
      </c>
      <c r="E91" s="41">
        <f>'soust.uk.JMK př.č.2'!$O$8+'soust.uk.JMK př.č.2'!$P$8</f>
        <v>11336</v>
      </c>
      <c r="F91" s="41">
        <f>'soust.uk.JMK př.č.2'!$L$8</f>
        <v>439</v>
      </c>
      <c r="G91" s="40">
        <f t="shared" si="4"/>
        <v>33359</v>
      </c>
      <c r="H91" s="40">
        <f t="shared" si="5"/>
        <v>24385</v>
      </c>
      <c r="I91" s="42"/>
      <c r="J91" s="42"/>
      <c r="K91" s="42"/>
      <c r="L91" s="42"/>
      <c r="M91" s="42"/>
      <c r="N91" s="42"/>
      <c r="P91" s="40">
        <f t="shared" si="3"/>
        <v>8535</v>
      </c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7"/>
      <c r="AG91" s="46"/>
      <c r="AH91" s="46"/>
    </row>
    <row r="92" spans="1:34" x14ac:dyDescent="0.2">
      <c r="A92" s="45">
        <v>96</v>
      </c>
      <c r="B92" s="39">
        <v>13.32</v>
      </c>
      <c r="C92" s="39">
        <v>36.79</v>
      </c>
      <c r="D92" s="40">
        <f>'soust.uk.JMK př.č.2'!$M$8+'soust.uk.JMK př.č.2'!$N$8</f>
        <v>22942</v>
      </c>
      <c r="E92" s="41">
        <f>'soust.uk.JMK př.č.2'!$O$8+'soust.uk.JMK př.č.2'!$P$8</f>
        <v>11336</v>
      </c>
      <c r="F92" s="41">
        <f>'soust.uk.JMK př.č.2'!$L$8</f>
        <v>439</v>
      </c>
      <c r="G92" s="40">
        <f t="shared" si="4"/>
        <v>33333</v>
      </c>
      <c r="H92" s="40">
        <f t="shared" si="5"/>
        <v>24366</v>
      </c>
      <c r="I92" s="42"/>
      <c r="J92" s="42"/>
      <c r="K92" s="42"/>
      <c r="L92" s="42"/>
      <c r="M92" s="42"/>
      <c r="N92" s="42"/>
      <c r="P92" s="40">
        <f t="shared" si="3"/>
        <v>8528</v>
      </c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7"/>
      <c r="AG92" s="46"/>
      <c r="AH92" s="46"/>
    </row>
    <row r="93" spans="1:34" x14ac:dyDescent="0.2">
      <c r="A93" s="45">
        <v>97</v>
      </c>
      <c r="B93" s="39">
        <v>13.32</v>
      </c>
      <c r="C93" s="39">
        <v>36.82</v>
      </c>
      <c r="D93" s="40">
        <f>'soust.uk.JMK př.č.2'!$M$8+'soust.uk.JMK př.č.2'!$N$8</f>
        <v>22942</v>
      </c>
      <c r="E93" s="41">
        <f>'soust.uk.JMK př.č.2'!$O$8+'soust.uk.JMK př.č.2'!$P$8</f>
        <v>11336</v>
      </c>
      <c r="F93" s="41">
        <f>'soust.uk.JMK př.č.2'!$L$8</f>
        <v>439</v>
      </c>
      <c r="G93" s="40">
        <f t="shared" si="4"/>
        <v>33329</v>
      </c>
      <c r="H93" s="40">
        <f t="shared" si="5"/>
        <v>24363</v>
      </c>
      <c r="I93" s="42"/>
      <c r="J93" s="42"/>
      <c r="K93" s="42"/>
      <c r="L93" s="42"/>
      <c r="M93" s="42"/>
      <c r="N93" s="42"/>
      <c r="P93" s="40">
        <f t="shared" si="3"/>
        <v>8527</v>
      </c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52"/>
    </row>
    <row r="94" spans="1:34" x14ac:dyDescent="0.2">
      <c r="A94" s="45">
        <v>98</v>
      </c>
      <c r="B94" s="39">
        <v>13.33</v>
      </c>
      <c r="C94" s="39">
        <v>36.85</v>
      </c>
      <c r="D94" s="40">
        <f>'soust.uk.JMK př.č.2'!$M$8+'soust.uk.JMK př.č.2'!$N$8</f>
        <v>22942</v>
      </c>
      <c r="E94" s="41">
        <f>'soust.uk.JMK př.č.2'!$O$8+'soust.uk.JMK př.č.2'!$P$8</f>
        <v>11336</v>
      </c>
      <c r="F94" s="41">
        <f>'soust.uk.JMK př.č.2'!$L$8</f>
        <v>439</v>
      </c>
      <c r="G94" s="40">
        <f t="shared" si="4"/>
        <v>33303</v>
      </c>
      <c r="H94" s="40">
        <f t="shared" si="5"/>
        <v>24344</v>
      </c>
      <c r="I94" s="42"/>
      <c r="J94" s="42"/>
      <c r="K94" s="42"/>
      <c r="L94" s="42"/>
      <c r="M94" s="42"/>
      <c r="N94" s="42"/>
      <c r="P94" s="40">
        <f t="shared" si="3"/>
        <v>8520</v>
      </c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52"/>
    </row>
    <row r="95" spans="1:34" x14ac:dyDescent="0.2">
      <c r="A95" s="45">
        <v>99</v>
      </c>
      <c r="B95" s="39">
        <v>13.34</v>
      </c>
      <c r="C95" s="39">
        <v>36.880000000000003</v>
      </c>
      <c r="D95" s="40">
        <f>'soust.uk.JMK př.č.2'!$M$8+'soust.uk.JMK př.č.2'!$N$8</f>
        <v>22942</v>
      </c>
      <c r="E95" s="41">
        <f>'soust.uk.JMK př.č.2'!$O$8+'soust.uk.JMK př.č.2'!$P$8</f>
        <v>11336</v>
      </c>
      <c r="F95" s="41">
        <f>'soust.uk.JMK př.č.2'!$L$8</f>
        <v>439</v>
      </c>
      <c r="G95" s="40">
        <f t="shared" si="4"/>
        <v>33279</v>
      </c>
      <c r="H95" s="40">
        <f t="shared" si="5"/>
        <v>24326</v>
      </c>
      <c r="I95" s="42"/>
      <c r="J95" s="42"/>
      <c r="K95" s="42"/>
      <c r="L95" s="42"/>
      <c r="M95" s="42"/>
      <c r="N95" s="42"/>
      <c r="P95" s="40">
        <f t="shared" si="3"/>
        <v>8514</v>
      </c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52"/>
    </row>
    <row r="96" spans="1:34" x14ac:dyDescent="0.2">
      <c r="A96" s="45">
        <v>100</v>
      </c>
      <c r="B96" s="39">
        <v>13.34</v>
      </c>
      <c r="C96" s="39">
        <v>36.9</v>
      </c>
      <c r="D96" s="40">
        <f>'soust.uk.JMK př.č.2'!$M$8+'soust.uk.JMK př.č.2'!$N$8</f>
        <v>22942</v>
      </c>
      <c r="E96" s="41">
        <f>'soust.uk.JMK př.č.2'!$O$8+'soust.uk.JMK př.č.2'!$P$8</f>
        <v>11336</v>
      </c>
      <c r="F96" s="41">
        <f>'soust.uk.JMK př.č.2'!$L$8</f>
        <v>439</v>
      </c>
      <c r="G96" s="40">
        <f>SUM(H96,P96,F96)</f>
        <v>33276</v>
      </c>
      <c r="H96" s="40">
        <f>ROUND(1/B96*D96*12+1/C96*E96*12,0)</f>
        <v>24324</v>
      </c>
      <c r="I96" s="42"/>
      <c r="J96" s="42"/>
      <c r="K96" s="42"/>
      <c r="L96" s="42"/>
      <c r="M96" s="42"/>
      <c r="N96" s="42"/>
      <c r="P96" s="40">
        <f t="shared" si="3"/>
        <v>8513</v>
      </c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52"/>
    </row>
    <row r="97" spans="1:32" x14ac:dyDescent="0.2">
      <c r="A97" s="38" t="s">
        <v>749</v>
      </c>
      <c r="B97" s="39">
        <v>13.34</v>
      </c>
      <c r="C97" s="39">
        <v>36.92</v>
      </c>
      <c r="D97" s="40">
        <f>'soust.uk.JMK př.č.2'!$M$8+'soust.uk.JMK př.č.2'!$N$8</f>
        <v>22942</v>
      </c>
      <c r="E97" s="41">
        <f>'soust.uk.JMK př.č.2'!$O$8+'soust.uk.JMK př.č.2'!$P$8</f>
        <v>11336</v>
      </c>
      <c r="F97" s="41">
        <f>'soust.uk.JMK př.č.2'!$L$8</f>
        <v>439</v>
      </c>
      <c r="G97" s="40">
        <f t="shared" si="4"/>
        <v>33274</v>
      </c>
      <c r="H97" s="40">
        <f t="shared" si="5"/>
        <v>24322</v>
      </c>
      <c r="I97" s="42"/>
      <c r="J97" s="42"/>
      <c r="K97" s="42"/>
      <c r="L97" s="42"/>
      <c r="M97" s="42"/>
      <c r="N97" s="42"/>
      <c r="P97" s="40">
        <f t="shared" si="3"/>
        <v>8513</v>
      </c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52"/>
    </row>
    <row r="98" spans="1:32" x14ac:dyDescent="0.2">
      <c r="D98" s="53"/>
    </row>
    <row r="99" spans="1:32" ht="13.5" thickBot="1" x14ac:dyDescent="0.25">
      <c r="A99" s="48" t="s">
        <v>750</v>
      </c>
      <c r="B99" s="58"/>
      <c r="C99" s="58"/>
      <c r="D99" s="48"/>
      <c r="E99" s="48"/>
      <c r="F99" s="58"/>
      <c r="G99" s="58"/>
      <c r="H99" s="48"/>
      <c r="I99" s="48"/>
      <c r="J99" s="58"/>
      <c r="K99" s="58"/>
      <c r="L99" s="48"/>
      <c r="M99" s="59"/>
      <c r="N99" s="60"/>
      <c r="O99" s="61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2"/>
      <c r="AF99" s="62"/>
    </row>
    <row r="100" spans="1:32" ht="13.5" thickBot="1" x14ac:dyDescent="0.25">
      <c r="A100" s="243" t="s">
        <v>751</v>
      </c>
      <c r="B100" s="520" t="s">
        <v>752</v>
      </c>
      <c r="C100" s="521"/>
      <c r="D100" s="509" t="s">
        <v>753</v>
      </c>
      <c r="E100" s="521"/>
      <c r="F100" s="509" t="s">
        <v>754</v>
      </c>
      <c r="G100" s="521"/>
      <c r="H100" s="509" t="s">
        <v>755</v>
      </c>
      <c r="I100" s="521"/>
      <c r="J100" s="509" t="s">
        <v>756</v>
      </c>
      <c r="K100" s="521"/>
      <c r="L100" s="509" t="s">
        <v>757</v>
      </c>
      <c r="M100" s="521"/>
      <c r="N100" s="509" t="s">
        <v>758</v>
      </c>
      <c r="O100" s="510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</row>
    <row r="101" spans="1:32" x14ac:dyDescent="0.2">
      <c r="A101" s="244" t="s">
        <v>759</v>
      </c>
      <c r="B101" s="535">
        <v>9.85</v>
      </c>
      <c r="C101" s="536"/>
      <c r="D101" s="537"/>
      <c r="E101" s="538"/>
      <c r="F101" s="517"/>
      <c r="G101" s="518"/>
      <c r="H101" s="517"/>
      <c r="I101" s="518"/>
      <c r="J101" s="517"/>
      <c r="K101" s="518"/>
      <c r="L101" s="517"/>
      <c r="M101" s="518"/>
      <c r="N101" s="517"/>
      <c r="O101" s="519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</row>
    <row r="102" spans="1:32" x14ac:dyDescent="0.2">
      <c r="A102" s="245" t="s">
        <v>760</v>
      </c>
      <c r="B102" s="539">
        <v>1.02191239</v>
      </c>
      <c r="C102" s="506"/>
      <c r="D102" s="507">
        <v>1.68309109</v>
      </c>
      <c r="E102" s="508"/>
      <c r="F102" s="507">
        <v>-0.13230465699999999</v>
      </c>
      <c r="G102" s="508"/>
      <c r="H102" s="507">
        <v>5.2165080299999998E-3</v>
      </c>
      <c r="I102" s="508"/>
      <c r="J102" s="507">
        <v>-7.5393356600000005E-5</v>
      </c>
      <c r="K102" s="508"/>
      <c r="L102" s="507"/>
      <c r="M102" s="508"/>
      <c r="N102" s="507"/>
      <c r="O102" s="51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</row>
    <row r="103" spans="1:32" x14ac:dyDescent="0.2">
      <c r="A103" s="245" t="s">
        <v>761</v>
      </c>
      <c r="B103" s="534">
        <v>12.545304399999999</v>
      </c>
      <c r="C103" s="508"/>
      <c r="D103" s="507">
        <v>-0.160656836</v>
      </c>
      <c r="E103" s="508"/>
      <c r="F103" s="507">
        <v>1.17624236E-2</v>
      </c>
      <c r="G103" s="508"/>
      <c r="H103" s="507">
        <v>-2.7969622399999999E-4</v>
      </c>
      <c r="I103" s="508"/>
      <c r="J103" s="507">
        <v>2.2822894300000001E-6</v>
      </c>
      <c r="K103" s="508"/>
      <c r="L103" s="507"/>
      <c r="M103" s="508"/>
      <c r="N103" s="532"/>
      <c r="O103" s="53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</row>
    <row r="104" spans="1:32" x14ac:dyDescent="0.2">
      <c r="A104" s="245" t="s">
        <v>762</v>
      </c>
      <c r="B104" s="507">
        <v>11.4396589</v>
      </c>
      <c r="C104" s="508"/>
      <c r="D104" s="507">
        <v>6.4966362400000005E-2</v>
      </c>
      <c r="E104" s="508"/>
      <c r="F104" s="507">
        <v>-9.5286993400000002E-4</v>
      </c>
      <c r="G104" s="508"/>
      <c r="H104" s="507">
        <v>6.3859422300000002E-6</v>
      </c>
      <c r="I104" s="508"/>
      <c r="J104" s="507">
        <v>-1.4456593299999999E-8</v>
      </c>
      <c r="K104" s="508"/>
      <c r="L104" s="529"/>
      <c r="M104" s="530"/>
      <c r="N104" s="529"/>
      <c r="O104" s="531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</row>
    <row r="105" spans="1:32" ht="13.5" thickBot="1" x14ac:dyDescent="0.25">
      <c r="A105" s="246" t="s">
        <v>763</v>
      </c>
      <c r="B105" s="526">
        <v>13.34</v>
      </c>
      <c r="C105" s="515"/>
      <c r="D105" s="514"/>
      <c r="E105" s="515"/>
      <c r="F105" s="527"/>
      <c r="G105" s="528"/>
      <c r="H105" s="514"/>
      <c r="I105" s="515"/>
      <c r="J105" s="514"/>
      <c r="K105" s="515"/>
      <c r="L105" s="514"/>
      <c r="M105" s="515"/>
      <c r="N105" s="514"/>
      <c r="O105" s="516"/>
      <c r="P105" s="4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  <c r="AE105" s="64"/>
      <c r="AF105" s="44"/>
    </row>
    <row r="106" spans="1:32" x14ac:dyDescent="0.2">
      <c r="E106" s="32"/>
      <c r="F106" s="47" t="s">
        <v>764</v>
      </c>
      <c r="G106" s="52"/>
      <c r="H106" s="51" t="s">
        <v>764</v>
      </c>
      <c r="I106" s="46"/>
      <c r="J106" s="52"/>
      <c r="K106" s="53"/>
      <c r="L106" s="32"/>
      <c r="M106" s="32"/>
      <c r="N106" s="53"/>
      <c r="O106" s="50"/>
      <c r="P106" s="33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  <c r="AE106" s="65"/>
      <c r="AF106" s="33"/>
    </row>
    <row r="107" spans="1:32" ht="13.5" thickBot="1" x14ac:dyDescent="0.25">
      <c r="A107" s="48" t="s">
        <v>765</v>
      </c>
      <c r="B107" s="58"/>
      <c r="C107" s="58"/>
      <c r="D107" s="48"/>
      <c r="E107" s="48"/>
      <c r="F107" s="61"/>
      <c r="G107" s="60"/>
      <c r="H107" s="59"/>
      <c r="I107" s="49"/>
      <c r="J107" s="60"/>
      <c r="K107" s="58"/>
      <c r="L107" s="48"/>
      <c r="M107" s="48"/>
      <c r="N107" s="58"/>
      <c r="O107" s="66"/>
      <c r="P107" s="4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44"/>
    </row>
    <row r="108" spans="1:32" ht="13.5" thickBot="1" x14ac:dyDescent="0.25">
      <c r="A108" s="243" t="s">
        <v>751</v>
      </c>
      <c r="B108" s="520" t="s">
        <v>752</v>
      </c>
      <c r="C108" s="521"/>
      <c r="D108" s="509" t="s">
        <v>753</v>
      </c>
      <c r="E108" s="521"/>
      <c r="F108" s="509" t="s">
        <v>754</v>
      </c>
      <c r="G108" s="521"/>
      <c r="H108" s="509" t="s">
        <v>755</v>
      </c>
      <c r="I108" s="521"/>
      <c r="J108" s="509" t="s">
        <v>756</v>
      </c>
      <c r="K108" s="521"/>
      <c r="L108" s="509" t="s">
        <v>757</v>
      </c>
      <c r="M108" s="521"/>
      <c r="N108" s="509" t="s">
        <v>758</v>
      </c>
      <c r="O108" s="510"/>
      <c r="P108" s="4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44"/>
    </row>
    <row r="109" spans="1:32" x14ac:dyDescent="0.2">
      <c r="A109" s="244" t="s">
        <v>748</v>
      </c>
      <c r="B109" s="522">
        <v>31.68</v>
      </c>
      <c r="C109" s="523"/>
      <c r="D109" s="524"/>
      <c r="E109" s="525"/>
      <c r="F109" s="511"/>
      <c r="G109" s="512"/>
      <c r="H109" s="511"/>
      <c r="I109" s="512"/>
      <c r="J109" s="511"/>
      <c r="K109" s="512"/>
      <c r="L109" s="517"/>
      <c r="M109" s="518"/>
      <c r="N109" s="517"/>
      <c r="O109" s="519"/>
      <c r="P109" s="4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F109" s="44"/>
    </row>
    <row r="110" spans="1:32" x14ac:dyDescent="0.2">
      <c r="A110" s="245" t="s">
        <v>766</v>
      </c>
      <c r="B110" s="497">
        <v>30.9589079</v>
      </c>
      <c r="C110" s="498"/>
      <c r="D110" s="499">
        <v>7.2391277399999995E-2</v>
      </c>
      <c r="E110" s="500"/>
      <c r="F110" s="499">
        <v>7.3980118200000006E-5</v>
      </c>
      <c r="G110" s="500"/>
      <c r="H110" s="499">
        <v>-2.0357207999999999E-6</v>
      </c>
      <c r="I110" s="500"/>
      <c r="J110" s="505">
        <v>-6.9386729499999996E-8</v>
      </c>
      <c r="K110" s="506"/>
      <c r="L110" s="507"/>
      <c r="M110" s="508"/>
      <c r="N110" s="507"/>
      <c r="O110" s="513"/>
      <c r="P110" s="4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D110" s="64"/>
      <c r="AE110" s="64"/>
      <c r="AF110" s="44"/>
    </row>
    <row r="111" spans="1:32" ht="13.5" thickBot="1" x14ac:dyDescent="0.25">
      <c r="A111" s="246" t="s">
        <v>749</v>
      </c>
      <c r="B111" s="501">
        <v>36.92</v>
      </c>
      <c r="C111" s="502"/>
      <c r="D111" s="503"/>
      <c r="E111" s="504"/>
      <c r="F111" s="503"/>
      <c r="G111" s="504"/>
      <c r="H111" s="503"/>
      <c r="I111" s="504"/>
      <c r="J111" s="503"/>
      <c r="K111" s="504"/>
      <c r="L111" s="493"/>
      <c r="M111" s="494"/>
      <c r="N111" s="495"/>
      <c r="O111" s="496"/>
      <c r="P111" s="4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  <c r="AD111" s="64"/>
      <c r="AE111" s="64"/>
      <c r="AF111" s="44"/>
    </row>
    <row r="112" spans="1:32" x14ac:dyDescent="0.2">
      <c r="A112" s="67"/>
      <c r="B112" s="62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</row>
    <row r="113" spans="1:15" x14ac:dyDescent="0.2">
      <c r="A113" s="68"/>
      <c r="B113" s="63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</row>
    <row r="114" spans="1:15" x14ac:dyDescent="0.2">
      <c r="A114" s="68"/>
      <c r="B114" s="63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</row>
    <row r="115" spans="1:15" x14ac:dyDescent="0.2">
      <c r="A115" s="68"/>
      <c r="B115" s="63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</row>
    <row r="116" spans="1:15" x14ac:dyDescent="0.2">
      <c r="A116" s="67"/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</row>
    <row r="117" spans="1:15" x14ac:dyDescent="0.2">
      <c r="A117" s="69"/>
      <c r="B117" s="64"/>
      <c r="C117" s="64"/>
      <c r="D117" s="69"/>
      <c r="E117" s="69"/>
      <c r="F117" s="70"/>
      <c r="G117" s="44"/>
      <c r="H117" s="71"/>
      <c r="I117" s="71"/>
      <c r="J117" s="71"/>
      <c r="K117" s="71"/>
      <c r="L117" s="71"/>
      <c r="M117" s="71"/>
      <c r="N117" s="71"/>
      <c r="O117" s="55"/>
    </row>
    <row r="118" spans="1:15" x14ac:dyDescent="0.2">
      <c r="A118" s="72"/>
      <c r="B118" s="65"/>
      <c r="C118" s="65"/>
      <c r="D118" s="72"/>
      <c r="E118" s="72"/>
      <c r="F118" s="73"/>
      <c r="G118" s="33"/>
      <c r="H118" s="74"/>
      <c r="I118" s="74"/>
      <c r="J118" s="74"/>
      <c r="K118" s="74"/>
      <c r="L118" s="74"/>
      <c r="M118" s="74"/>
      <c r="N118" s="74"/>
      <c r="O118" s="75"/>
    </row>
    <row r="119" spans="1:15" x14ac:dyDescent="0.2">
      <c r="A119" s="67"/>
      <c r="B119" s="65"/>
      <c r="C119" s="64"/>
      <c r="D119" s="67"/>
      <c r="E119" s="65"/>
      <c r="F119" s="70"/>
      <c r="G119" s="44"/>
      <c r="H119" s="71"/>
      <c r="I119" s="71"/>
      <c r="J119" s="71"/>
      <c r="K119" s="71"/>
      <c r="L119" s="71"/>
      <c r="M119" s="71"/>
      <c r="N119" s="71"/>
      <c r="O119" s="55"/>
    </row>
    <row r="120" spans="1:15" x14ac:dyDescent="0.2">
      <c r="A120" s="68"/>
      <c r="B120" s="44"/>
      <c r="C120" s="64"/>
      <c r="D120" s="68"/>
      <c r="E120" s="44"/>
      <c r="F120" s="70"/>
      <c r="G120" s="44"/>
      <c r="H120" s="71"/>
      <c r="I120" s="71"/>
      <c r="J120" s="71"/>
      <c r="K120" s="71"/>
      <c r="L120" s="71"/>
      <c r="M120" s="71"/>
      <c r="N120" s="71"/>
      <c r="O120" s="55"/>
    </row>
    <row r="121" spans="1:15" x14ac:dyDescent="0.2">
      <c r="A121" s="68"/>
      <c r="B121" s="44"/>
      <c r="C121" s="64"/>
      <c r="D121" s="68"/>
      <c r="E121" s="44"/>
      <c r="F121" s="70"/>
      <c r="G121" s="44"/>
      <c r="H121" s="71"/>
      <c r="I121" s="71"/>
      <c r="J121" s="71"/>
      <c r="K121" s="71"/>
      <c r="L121" s="71"/>
      <c r="M121" s="71"/>
      <c r="N121" s="71"/>
      <c r="O121" s="55"/>
    </row>
    <row r="122" spans="1:15" x14ac:dyDescent="0.2">
      <c r="A122" s="67"/>
      <c r="B122" s="44"/>
      <c r="C122" s="64"/>
      <c r="D122" s="67"/>
      <c r="E122" s="44"/>
      <c r="F122" s="70"/>
      <c r="G122" s="44"/>
      <c r="H122" s="71"/>
      <c r="I122" s="71"/>
      <c r="J122" s="71"/>
      <c r="K122" s="71"/>
      <c r="L122" s="71"/>
      <c r="M122" s="71"/>
      <c r="N122" s="71"/>
      <c r="O122" s="55"/>
    </row>
    <row r="123" spans="1:15" x14ac:dyDescent="0.2">
      <c r="A123" s="68"/>
      <c r="B123" s="44"/>
      <c r="C123" s="64"/>
      <c r="D123" s="68"/>
      <c r="E123" s="44"/>
      <c r="F123" s="70"/>
      <c r="G123" s="44"/>
      <c r="H123" s="71"/>
      <c r="I123" s="71"/>
      <c r="J123" s="71"/>
      <c r="K123" s="71"/>
      <c r="L123" s="71"/>
      <c r="M123" s="71"/>
      <c r="N123" s="71"/>
      <c r="O123" s="55"/>
    </row>
    <row r="124" spans="1:15" x14ac:dyDescent="0.2">
      <c r="A124" s="65"/>
      <c r="B124" s="44"/>
      <c r="C124" s="64"/>
      <c r="D124" s="65"/>
      <c r="E124" s="44"/>
      <c r="F124" s="70"/>
      <c r="G124" s="44"/>
      <c r="H124" s="71"/>
      <c r="I124" s="71"/>
      <c r="J124" s="71"/>
      <c r="K124" s="71"/>
      <c r="L124" s="71"/>
      <c r="M124" s="71"/>
      <c r="N124" s="71"/>
      <c r="O124" s="55"/>
    </row>
  </sheetData>
  <mergeCells count="72">
    <mergeCell ref="B3:F3"/>
    <mergeCell ref="G3:H3"/>
    <mergeCell ref="B100:C100"/>
    <mergeCell ref="D100:E100"/>
    <mergeCell ref="F100:G100"/>
    <mergeCell ref="H100:I100"/>
    <mergeCell ref="B103:C103"/>
    <mergeCell ref="D103:E103"/>
    <mergeCell ref="J100:K100"/>
    <mergeCell ref="L100:M100"/>
    <mergeCell ref="N100:O100"/>
    <mergeCell ref="B101:C101"/>
    <mergeCell ref="D101:E101"/>
    <mergeCell ref="F101:G101"/>
    <mergeCell ref="H101:I101"/>
    <mergeCell ref="J101:K101"/>
    <mergeCell ref="L101:M101"/>
    <mergeCell ref="N101:O101"/>
    <mergeCell ref="B102:C102"/>
    <mergeCell ref="D102:E102"/>
    <mergeCell ref="F102:G102"/>
    <mergeCell ref="H102:I102"/>
    <mergeCell ref="J102:K102"/>
    <mergeCell ref="L104:M104"/>
    <mergeCell ref="N102:O102"/>
    <mergeCell ref="F103:G103"/>
    <mergeCell ref="H103:I103"/>
    <mergeCell ref="J103:K103"/>
    <mergeCell ref="N104:O104"/>
    <mergeCell ref="L103:M103"/>
    <mergeCell ref="N103:O103"/>
    <mergeCell ref="L102:M102"/>
    <mergeCell ref="F105:G105"/>
    <mergeCell ref="H105:I105"/>
    <mergeCell ref="J105:K105"/>
    <mergeCell ref="F104:G104"/>
    <mergeCell ref="H104:I104"/>
    <mergeCell ref="J104:K104"/>
    <mergeCell ref="L105:M105"/>
    <mergeCell ref="N105:O105"/>
    <mergeCell ref="B104:C104"/>
    <mergeCell ref="D104:E104"/>
    <mergeCell ref="L109:M109"/>
    <mergeCell ref="N109:O109"/>
    <mergeCell ref="B108:C108"/>
    <mergeCell ref="D108:E108"/>
    <mergeCell ref="F108:G108"/>
    <mergeCell ref="H108:I108"/>
    <mergeCell ref="J108:K108"/>
    <mergeCell ref="L108:M108"/>
    <mergeCell ref="B109:C109"/>
    <mergeCell ref="D109:E109"/>
    <mergeCell ref="B105:C105"/>
    <mergeCell ref="D105:E105"/>
    <mergeCell ref="N108:O108"/>
    <mergeCell ref="F109:G109"/>
    <mergeCell ref="H109:I109"/>
    <mergeCell ref="J109:K109"/>
    <mergeCell ref="N110:O110"/>
    <mergeCell ref="L111:M111"/>
    <mergeCell ref="N111:O111"/>
    <mergeCell ref="B110:C110"/>
    <mergeCell ref="D110:E110"/>
    <mergeCell ref="B111:C111"/>
    <mergeCell ref="D111:E111"/>
    <mergeCell ref="F111:G111"/>
    <mergeCell ref="H111:I111"/>
    <mergeCell ref="J111:K111"/>
    <mergeCell ref="F110:G110"/>
    <mergeCell ref="H110:I110"/>
    <mergeCell ref="J110:K110"/>
    <mergeCell ref="L110:M110"/>
  </mergeCells>
  <conditionalFormatting sqref="I5:I97">
    <cfRule type="cellIs" dxfId="13" priority="1" stopIfTrue="1" operator="greaterThan">
      <formula>0</formula>
    </cfRule>
  </conditionalFormatting>
  <printOptions horizontalCentered="1"/>
  <pageMargins left="1.1811023622047245" right="0" top="0.70866141732283472" bottom="0.39370078740157483" header="0.11811023622047245" footer="0.19685039370078741"/>
  <pageSetup paperSize="9" scale="69" orientation="portrait" horizontalDpi="300" verticalDpi="300" r:id="rId1"/>
  <headerFooter alignWithMargins="0">
    <oddHeader xml:space="preserve">&amp;R&amp;"Times New Roman,Kurzíva"&amp;12&amp;UPříloha č. 2c 
pracovního postupu  Rozpis rozpočtu přímých výdajů na vzdělávání&amp;"Times New Roman,tučné kurzíva"&amp;U
</oddHeader>
    <oddFooter>&amp;C&amp;P/&amp;N</oddFooter>
  </headerFooter>
  <rowBreaks count="1" manualBreakCount="1">
    <brk id="82" max="14" man="1"/>
  </rowBreaks>
  <colBreaks count="1" manualBreakCount="1">
    <brk id="15" max="10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indexed="51"/>
  </sheetPr>
  <dimension ref="A1:U165"/>
  <sheetViews>
    <sheetView zoomScaleNormal="100" zoomScaleSheetLayoutView="100" workbookViewId="0">
      <pane xSplit="1" ySplit="4" topLeftCell="B5" activePane="bottomRight" state="frozen"/>
      <selection pane="topRight"/>
      <selection pane="bottomLeft"/>
      <selection pane="bottomRight" activeCell="B5" sqref="B5"/>
    </sheetView>
  </sheetViews>
  <sheetFormatPr defaultRowHeight="12.75" x14ac:dyDescent="0.2"/>
  <cols>
    <col min="1" max="1" width="9.42578125" style="56" customWidth="1"/>
    <col min="2" max="3" width="7.7109375" style="52" customWidth="1"/>
    <col min="4" max="4" width="7.5703125" style="46" customWidth="1"/>
    <col min="5" max="5" width="7.7109375" style="46" customWidth="1"/>
    <col min="6" max="6" width="7.7109375" style="52" customWidth="1"/>
    <col min="7" max="7" width="9.7109375" style="52" customWidth="1"/>
    <col min="8" max="8" width="8.42578125" style="46" customWidth="1"/>
    <col min="9" max="9" width="5.85546875" style="46" customWidth="1"/>
    <col min="10" max="10" width="7.7109375" style="52" customWidth="1"/>
    <col min="11" max="11" width="6.7109375" style="52" customWidth="1"/>
    <col min="12" max="12" width="7.42578125" style="46" customWidth="1"/>
    <col min="13" max="13" width="6.7109375" style="46" customWidth="1"/>
    <col min="14" max="14" width="7.7109375" style="56" customWidth="1"/>
    <col min="15" max="15" width="6.5703125" style="56" customWidth="1"/>
    <col min="16" max="16" width="6.85546875" style="32" customWidth="1"/>
    <col min="17" max="17" width="8.28515625" style="32" customWidth="1"/>
    <col min="18" max="18" width="8.140625" style="32" customWidth="1"/>
    <col min="19" max="19" width="8.42578125" style="32" customWidth="1"/>
    <col min="20" max="16384" width="9.140625" style="32"/>
  </cols>
  <sheetData>
    <row r="1" spans="1:16" s="26" customFormat="1" ht="15.75" x14ac:dyDescent="0.25">
      <c r="A1" s="76" t="s">
        <v>767</v>
      </c>
      <c r="B1" s="77"/>
      <c r="C1" s="77"/>
      <c r="D1" s="19"/>
      <c r="E1" s="19"/>
      <c r="F1" s="77"/>
      <c r="G1" s="77"/>
      <c r="H1" s="19"/>
      <c r="I1" s="19"/>
      <c r="J1" s="77"/>
      <c r="K1" s="77"/>
      <c r="L1" s="19"/>
      <c r="M1" s="19"/>
      <c r="N1" s="20"/>
      <c r="O1" s="20"/>
    </row>
    <row r="2" spans="1:16" s="26" customFormat="1" ht="15.75" x14ac:dyDescent="0.25">
      <c r="A2" s="76"/>
      <c r="B2" s="77"/>
      <c r="C2" s="77"/>
      <c r="D2" s="19"/>
      <c r="E2" s="19"/>
      <c r="F2" s="77"/>
      <c r="G2" s="77"/>
      <c r="H2" s="19"/>
      <c r="I2" s="19"/>
      <c r="J2" s="77"/>
      <c r="K2" s="77"/>
      <c r="L2" s="19"/>
      <c r="M2" s="19"/>
      <c r="N2" s="20"/>
      <c r="O2" s="20"/>
    </row>
    <row r="3" spans="1:16" ht="28.5" customHeight="1" x14ac:dyDescent="0.2">
      <c r="A3" s="240"/>
      <c r="B3" s="540" t="s">
        <v>738</v>
      </c>
      <c r="C3" s="541"/>
      <c r="D3" s="541"/>
      <c r="E3" s="541"/>
      <c r="F3" s="541"/>
      <c r="G3" s="542" t="s">
        <v>739</v>
      </c>
      <c r="H3" s="542"/>
    </row>
    <row r="4" spans="1:16" x14ac:dyDescent="0.2">
      <c r="A4" s="241" t="s">
        <v>768</v>
      </c>
      <c r="B4" s="242" t="s">
        <v>741</v>
      </c>
      <c r="C4" s="242" t="s">
        <v>742</v>
      </c>
      <c r="D4" s="242" t="s">
        <v>743</v>
      </c>
      <c r="E4" s="241" t="s">
        <v>744</v>
      </c>
      <c r="F4" s="242" t="s">
        <v>9</v>
      </c>
      <c r="G4" s="242" t="s">
        <v>745</v>
      </c>
      <c r="H4" s="242" t="s">
        <v>746</v>
      </c>
      <c r="I4" s="64"/>
      <c r="J4" s="44"/>
      <c r="K4" s="44"/>
      <c r="L4" s="60"/>
      <c r="M4" s="65"/>
      <c r="N4" s="33"/>
      <c r="O4" s="33"/>
      <c r="P4" s="35" t="s">
        <v>747</v>
      </c>
    </row>
    <row r="5" spans="1:16" x14ac:dyDescent="0.2">
      <c r="A5" s="38" t="s">
        <v>769</v>
      </c>
      <c r="B5" s="39">
        <v>7.55</v>
      </c>
      <c r="C5" s="39">
        <v>23.01</v>
      </c>
      <c r="D5" s="40">
        <f>'soust.uk.JMK př.č.2'!$M$24+'soust.uk.JMK př.č.2'!$N$24</f>
        <v>26186</v>
      </c>
      <c r="E5" s="41">
        <f>'soust.uk.JMK př.č.2'!$O$24+'soust.uk.JMK př.č.2'!$P$24</f>
        <v>13218</v>
      </c>
      <c r="F5" s="41">
        <f>'soust.uk.JMK př.č.2'!$L$24</f>
        <v>1370</v>
      </c>
      <c r="G5" s="40">
        <f>SUM(H5,P5,F5)</f>
        <v>66863</v>
      </c>
      <c r="H5" s="40">
        <f>ROUND(1/B5*D5*12+1/C5*E5*12,0)</f>
        <v>48513</v>
      </c>
      <c r="I5" s="55"/>
      <c r="J5" s="44"/>
      <c r="K5" s="42"/>
      <c r="L5" s="55"/>
      <c r="M5" s="64"/>
      <c r="N5" s="44"/>
      <c r="O5" s="44"/>
      <c r="P5" s="40">
        <f>ROUND((H5*35%),0)</f>
        <v>16980</v>
      </c>
    </row>
    <row r="6" spans="1:16" x14ac:dyDescent="0.2">
      <c r="A6" s="38">
        <v>8</v>
      </c>
      <c r="B6" s="39">
        <v>7.62</v>
      </c>
      <c r="C6" s="39">
        <v>23.01</v>
      </c>
      <c r="D6" s="40">
        <f>'soust.uk.JMK př.č.2'!$M$24+'soust.uk.JMK př.č.2'!$N$24</f>
        <v>26186</v>
      </c>
      <c r="E6" s="41">
        <f>'soust.uk.JMK př.č.2'!$O$24+'soust.uk.JMK př.č.2'!$P$24</f>
        <v>13218</v>
      </c>
      <c r="F6" s="41">
        <f>'soust.uk.JMK př.č.2'!$L$24</f>
        <v>1370</v>
      </c>
      <c r="G6" s="40">
        <f>SUM(H6,P6,F6)</f>
        <v>66347</v>
      </c>
      <c r="H6" s="40">
        <f>ROUND(1/B6*D6*12+1/C6*E6*12,0)</f>
        <v>48131</v>
      </c>
      <c r="I6" s="55"/>
      <c r="J6" s="44"/>
      <c r="K6" s="42"/>
      <c r="L6" s="55"/>
      <c r="M6" s="64"/>
      <c r="N6" s="44"/>
      <c r="O6" s="44"/>
      <c r="P6" s="40">
        <f t="shared" ref="P6:P69" si="0">ROUND((H6*35%),0)</f>
        <v>16846</v>
      </c>
    </row>
    <row r="7" spans="1:16" x14ac:dyDescent="0.2">
      <c r="A7" s="45">
        <v>9</v>
      </c>
      <c r="B7" s="39">
        <v>7.88</v>
      </c>
      <c r="C7" s="39">
        <v>23.01</v>
      </c>
      <c r="D7" s="40">
        <f>'soust.uk.JMK př.č.2'!$M$24+'soust.uk.JMK př.č.2'!$N$24</f>
        <v>26186</v>
      </c>
      <c r="E7" s="41">
        <f>'soust.uk.JMK př.č.2'!$O$24+'soust.uk.JMK př.č.2'!$P$24</f>
        <v>13218</v>
      </c>
      <c r="F7" s="41">
        <f>'soust.uk.JMK př.č.2'!$L$24</f>
        <v>1370</v>
      </c>
      <c r="G7" s="40">
        <f t="shared" ref="G7:G70" si="1">SUM(H7,P7,F7)</f>
        <v>64511</v>
      </c>
      <c r="H7" s="40">
        <f t="shared" ref="H7:H70" si="2">ROUND(1/B7*D7*12+1/C7*E7*12,0)</f>
        <v>46771</v>
      </c>
      <c r="I7" s="55"/>
      <c r="J7" s="44"/>
      <c r="K7" s="42"/>
      <c r="L7" s="55"/>
      <c r="M7" s="64"/>
      <c r="N7" s="44"/>
      <c r="O7" s="44"/>
      <c r="P7" s="40">
        <f t="shared" si="0"/>
        <v>16370</v>
      </c>
    </row>
    <row r="8" spans="1:16" x14ac:dyDescent="0.2">
      <c r="A8" s="45">
        <v>10</v>
      </c>
      <c r="B8" s="39">
        <v>8.1300000000000008</v>
      </c>
      <c r="C8" s="39">
        <v>23.01</v>
      </c>
      <c r="D8" s="40">
        <f>'soust.uk.JMK př.č.2'!$M$24+'soust.uk.JMK př.č.2'!$N$24</f>
        <v>26186</v>
      </c>
      <c r="E8" s="41">
        <f>'soust.uk.JMK př.č.2'!$O$24+'soust.uk.JMK př.č.2'!$P$24</f>
        <v>13218</v>
      </c>
      <c r="F8" s="41">
        <f>'soust.uk.JMK př.č.2'!$L$24</f>
        <v>1370</v>
      </c>
      <c r="G8" s="40">
        <f t="shared" si="1"/>
        <v>62854</v>
      </c>
      <c r="H8" s="40">
        <f t="shared" si="2"/>
        <v>45544</v>
      </c>
      <c r="I8" s="55"/>
      <c r="J8" s="44"/>
      <c r="K8" s="42"/>
      <c r="L8" s="55"/>
      <c r="M8" s="64"/>
      <c r="N8" s="44"/>
      <c r="O8" s="44"/>
      <c r="P8" s="40">
        <f t="shared" si="0"/>
        <v>15940</v>
      </c>
    </row>
    <row r="9" spans="1:16" x14ac:dyDescent="0.2">
      <c r="A9" s="45">
        <v>11</v>
      </c>
      <c r="B9" s="39">
        <v>8.3699999999999992</v>
      </c>
      <c r="C9" s="39">
        <v>23.01</v>
      </c>
      <c r="D9" s="40">
        <f>'soust.uk.JMK př.č.2'!$M$24+'soust.uk.JMK př.č.2'!$N$24</f>
        <v>26186</v>
      </c>
      <c r="E9" s="41">
        <f>'soust.uk.JMK př.č.2'!$O$24+'soust.uk.JMK př.č.2'!$P$24</f>
        <v>13218</v>
      </c>
      <c r="F9" s="41">
        <f>'soust.uk.JMK př.č.2'!$L$24</f>
        <v>1370</v>
      </c>
      <c r="G9" s="40">
        <f t="shared" si="1"/>
        <v>61359</v>
      </c>
      <c r="H9" s="40">
        <f t="shared" si="2"/>
        <v>44436</v>
      </c>
      <c r="I9" s="55"/>
      <c r="J9" s="44"/>
      <c r="K9" s="42"/>
      <c r="L9" s="55"/>
      <c r="M9" s="64"/>
      <c r="N9" s="44"/>
      <c r="O9" s="44"/>
      <c r="P9" s="40">
        <f t="shared" si="0"/>
        <v>15553</v>
      </c>
    </row>
    <row r="10" spans="1:16" x14ac:dyDescent="0.2">
      <c r="A10" s="45">
        <v>12</v>
      </c>
      <c r="B10" s="39">
        <v>8.6</v>
      </c>
      <c r="C10" s="39">
        <v>23.01</v>
      </c>
      <c r="D10" s="40">
        <f>'soust.uk.JMK př.č.2'!$M$24+'soust.uk.JMK př.č.2'!$N$24</f>
        <v>26186</v>
      </c>
      <c r="E10" s="41">
        <f>'soust.uk.JMK př.č.2'!$O$24+'soust.uk.JMK př.č.2'!$P$24</f>
        <v>13218</v>
      </c>
      <c r="F10" s="41">
        <f>'soust.uk.JMK př.č.2'!$L$24</f>
        <v>1370</v>
      </c>
      <c r="G10" s="40">
        <f t="shared" si="1"/>
        <v>60003</v>
      </c>
      <c r="H10" s="40">
        <f t="shared" si="2"/>
        <v>43432</v>
      </c>
      <c r="I10" s="55"/>
      <c r="J10" s="44"/>
      <c r="K10" s="42"/>
      <c r="L10" s="55"/>
      <c r="M10" s="64"/>
      <c r="N10" s="44"/>
      <c r="O10" s="44"/>
      <c r="P10" s="40">
        <f t="shared" si="0"/>
        <v>15201</v>
      </c>
    </row>
    <row r="11" spans="1:16" x14ac:dyDescent="0.2">
      <c r="A11" s="45">
        <v>13</v>
      </c>
      <c r="B11" s="39">
        <v>8.83</v>
      </c>
      <c r="C11" s="39">
        <v>23.57</v>
      </c>
      <c r="D11" s="40">
        <f>'soust.uk.JMK př.č.2'!$M$24+'soust.uk.JMK př.č.2'!$N$24</f>
        <v>26186</v>
      </c>
      <c r="E11" s="41">
        <f>'soust.uk.JMK př.č.2'!$O$24+'soust.uk.JMK př.č.2'!$P$24</f>
        <v>13218</v>
      </c>
      <c r="F11" s="41">
        <f>'soust.uk.JMK př.č.2'!$L$24</f>
        <v>1370</v>
      </c>
      <c r="G11" s="40">
        <f t="shared" si="1"/>
        <v>58497</v>
      </c>
      <c r="H11" s="40">
        <f t="shared" si="2"/>
        <v>42316</v>
      </c>
      <c r="I11" s="55"/>
      <c r="J11" s="44"/>
      <c r="K11" s="42"/>
      <c r="L11" s="55"/>
      <c r="M11" s="64"/>
      <c r="N11" s="44"/>
      <c r="O11" s="44"/>
      <c r="P11" s="40">
        <f t="shared" si="0"/>
        <v>14811</v>
      </c>
    </row>
    <row r="12" spans="1:16" x14ac:dyDescent="0.2">
      <c r="A12" s="45">
        <v>14</v>
      </c>
      <c r="B12" s="39">
        <v>9.0399999999999991</v>
      </c>
      <c r="C12" s="39">
        <v>24.13</v>
      </c>
      <c r="D12" s="40">
        <f>'soust.uk.JMK př.č.2'!$M$24+'soust.uk.JMK př.č.2'!$N$24</f>
        <v>26186</v>
      </c>
      <c r="E12" s="41">
        <f>'soust.uk.JMK př.č.2'!$O$24+'soust.uk.JMK př.č.2'!$P$24</f>
        <v>13218</v>
      </c>
      <c r="F12" s="41">
        <f>'soust.uk.JMK př.č.2'!$L$24</f>
        <v>1370</v>
      </c>
      <c r="G12" s="40">
        <f t="shared" si="1"/>
        <v>57171</v>
      </c>
      <c r="H12" s="40">
        <f t="shared" si="2"/>
        <v>41334</v>
      </c>
      <c r="I12" s="55"/>
      <c r="J12" s="44"/>
      <c r="K12" s="42"/>
      <c r="L12" s="55"/>
      <c r="M12" s="64"/>
      <c r="N12" s="44"/>
      <c r="O12" s="44"/>
      <c r="P12" s="40">
        <f t="shared" si="0"/>
        <v>14467</v>
      </c>
    </row>
    <row r="13" spans="1:16" x14ac:dyDescent="0.2">
      <c r="A13" s="45">
        <v>15</v>
      </c>
      <c r="B13" s="39">
        <v>9.25</v>
      </c>
      <c r="C13" s="39">
        <v>24.68</v>
      </c>
      <c r="D13" s="40">
        <f>'soust.uk.JMK př.č.2'!$M$24+'soust.uk.JMK př.č.2'!$N$24</f>
        <v>26186</v>
      </c>
      <c r="E13" s="41">
        <f>'soust.uk.JMK př.č.2'!$O$24+'soust.uk.JMK př.č.2'!$P$24</f>
        <v>13218</v>
      </c>
      <c r="F13" s="41">
        <f>'soust.uk.JMK př.č.2'!$L$24</f>
        <v>1370</v>
      </c>
      <c r="G13" s="40">
        <f t="shared" si="1"/>
        <v>55907</v>
      </c>
      <c r="H13" s="40">
        <f t="shared" si="2"/>
        <v>40398</v>
      </c>
      <c r="I13" s="55"/>
      <c r="J13" s="44"/>
      <c r="K13" s="42"/>
      <c r="L13" s="55"/>
      <c r="M13" s="64"/>
      <c r="N13" s="44"/>
      <c r="O13" s="44"/>
      <c r="P13" s="40">
        <f t="shared" si="0"/>
        <v>14139</v>
      </c>
    </row>
    <row r="14" spans="1:16" x14ac:dyDescent="0.2">
      <c r="A14" s="45">
        <v>16</v>
      </c>
      <c r="B14" s="39">
        <v>9.4499999999999993</v>
      </c>
      <c r="C14" s="39">
        <v>25.23</v>
      </c>
      <c r="D14" s="40">
        <f>'soust.uk.JMK př.č.2'!$M$24+'soust.uk.JMK př.č.2'!$N$24</f>
        <v>26186</v>
      </c>
      <c r="E14" s="41">
        <f>'soust.uk.JMK př.č.2'!$O$24+'soust.uk.JMK př.č.2'!$P$24</f>
        <v>13218</v>
      </c>
      <c r="F14" s="41">
        <f>'soust.uk.JMK př.č.2'!$L$24</f>
        <v>1370</v>
      </c>
      <c r="G14" s="40">
        <f t="shared" si="1"/>
        <v>54748</v>
      </c>
      <c r="H14" s="40">
        <f t="shared" si="2"/>
        <v>39539</v>
      </c>
      <c r="I14" s="55"/>
      <c r="J14" s="44"/>
      <c r="K14" s="42"/>
      <c r="L14" s="55"/>
      <c r="M14" s="64"/>
      <c r="N14" s="44"/>
      <c r="O14" s="44"/>
      <c r="P14" s="40">
        <f t="shared" si="0"/>
        <v>13839</v>
      </c>
    </row>
    <row r="15" spans="1:16" x14ac:dyDescent="0.2">
      <c r="A15" s="45">
        <v>17</v>
      </c>
      <c r="B15" s="39">
        <v>9.64</v>
      </c>
      <c r="C15" s="39">
        <v>25.77</v>
      </c>
      <c r="D15" s="40">
        <f>'soust.uk.JMK př.č.2'!$M$24+'soust.uk.JMK př.č.2'!$N$24</f>
        <v>26186</v>
      </c>
      <c r="E15" s="41">
        <f>'soust.uk.JMK př.č.2'!$O$24+'soust.uk.JMK př.č.2'!$P$24</f>
        <v>13218</v>
      </c>
      <c r="F15" s="41">
        <f>'soust.uk.JMK př.č.2'!$L$24</f>
        <v>1370</v>
      </c>
      <c r="G15" s="40">
        <f t="shared" si="1"/>
        <v>53685</v>
      </c>
      <c r="H15" s="40">
        <f t="shared" si="2"/>
        <v>38752</v>
      </c>
      <c r="I15" s="55"/>
      <c r="J15" s="44"/>
      <c r="K15" s="42"/>
      <c r="L15" s="55"/>
      <c r="M15" s="64"/>
      <c r="N15" s="44"/>
      <c r="O15" s="44"/>
      <c r="P15" s="40">
        <f t="shared" si="0"/>
        <v>13563</v>
      </c>
    </row>
    <row r="16" spans="1:16" x14ac:dyDescent="0.2">
      <c r="A16" s="45">
        <v>18</v>
      </c>
      <c r="B16" s="39">
        <v>9.82</v>
      </c>
      <c r="C16" s="39">
        <v>26.3</v>
      </c>
      <c r="D16" s="40">
        <f>'soust.uk.JMK př.č.2'!$M$24+'soust.uk.JMK př.č.2'!$N$24</f>
        <v>26186</v>
      </c>
      <c r="E16" s="41">
        <f>'soust.uk.JMK př.č.2'!$O$24+'soust.uk.JMK př.č.2'!$P$24</f>
        <v>13218</v>
      </c>
      <c r="F16" s="41">
        <f>'soust.uk.JMK př.č.2'!$L$24</f>
        <v>1370</v>
      </c>
      <c r="G16" s="40">
        <f t="shared" si="1"/>
        <v>52711</v>
      </c>
      <c r="H16" s="40">
        <f t="shared" si="2"/>
        <v>38030</v>
      </c>
      <c r="I16" s="55"/>
      <c r="J16" s="44"/>
      <c r="K16" s="42"/>
      <c r="L16" s="55"/>
      <c r="M16" s="64"/>
      <c r="N16" s="44"/>
      <c r="O16" s="44"/>
      <c r="P16" s="40">
        <f t="shared" si="0"/>
        <v>13311</v>
      </c>
    </row>
    <row r="17" spans="1:16" x14ac:dyDescent="0.2">
      <c r="A17" s="45">
        <v>19</v>
      </c>
      <c r="B17" s="39">
        <v>10</v>
      </c>
      <c r="C17" s="39">
        <v>26.83</v>
      </c>
      <c r="D17" s="40">
        <f>'soust.uk.JMK př.č.2'!$M$24+'soust.uk.JMK př.č.2'!$N$24</f>
        <v>26186</v>
      </c>
      <c r="E17" s="41">
        <f>'soust.uk.JMK př.č.2'!$O$24+'soust.uk.JMK př.č.2'!$P$24</f>
        <v>13218</v>
      </c>
      <c r="F17" s="41">
        <f>'soust.uk.JMK př.č.2'!$L$24</f>
        <v>1370</v>
      </c>
      <c r="G17" s="40">
        <f t="shared" si="1"/>
        <v>51772</v>
      </c>
      <c r="H17" s="40">
        <f t="shared" si="2"/>
        <v>37335</v>
      </c>
      <c r="I17" s="55"/>
      <c r="J17" s="44"/>
      <c r="K17" s="42"/>
      <c r="L17" s="55"/>
      <c r="M17" s="64"/>
      <c r="N17" s="44"/>
      <c r="O17" s="44"/>
      <c r="P17" s="40">
        <f t="shared" si="0"/>
        <v>13067</v>
      </c>
    </row>
    <row r="18" spans="1:16" x14ac:dyDescent="0.2">
      <c r="A18" s="45">
        <v>20</v>
      </c>
      <c r="B18" s="39">
        <v>10.17</v>
      </c>
      <c r="C18" s="39">
        <v>27.35</v>
      </c>
      <c r="D18" s="40">
        <f>'soust.uk.JMK př.č.2'!$M$24+'soust.uk.JMK př.č.2'!$N$24</f>
        <v>26186</v>
      </c>
      <c r="E18" s="41">
        <f>'soust.uk.JMK př.č.2'!$O$24+'soust.uk.JMK př.č.2'!$P$24</f>
        <v>13218</v>
      </c>
      <c r="F18" s="41">
        <f>'soust.uk.JMK př.č.2'!$L$24</f>
        <v>1370</v>
      </c>
      <c r="G18" s="40">
        <f t="shared" si="1"/>
        <v>50911</v>
      </c>
      <c r="H18" s="40">
        <f t="shared" si="2"/>
        <v>36697</v>
      </c>
      <c r="I18" s="55"/>
      <c r="J18" s="44"/>
      <c r="K18" s="42"/>
      <c r="L18" s="55"/>
      <c r="M18" s="64"/>
      <c r="N18" s="44"/>
      <c r="O18" s="44"/>
      <c r="P18" s="40">
        <f t="shared" si="0"/>
        <v>12844</v>
      </c>
    </row>
    <row r="19" spans="1:16" x14ac:dyDescent="0.2">
      <c r="A19" s="45">
        <v>21</v>
      </c>
      <c r="B19" s="39">
        <v>10.34</v>
      </c>
      <c r="C19" s="39">
        <v>27.87</v>
      </c>
      <c r="D19" s="40">
        <f>'soust.uk.JMK př.č.2'!$M$24+'soust.uk.JMK př.č.2'!$N$24</f>
        <v>26186</v>
      </c>
      <c r="E19" s="41">
        <f>'soust.uk.JMK př.č.2'!$O$24+'soust.uk.JMK př.č.2'!$P$24</f>
        <v>13218</v>
      </c>
      <c r="F19" s="41">
        <f>'soust.uk.JMK př.č.2'!$L$24</f>
        <v>1370</v>
      </c>
      <c r="G19" s="40">
        <f t="shared" si="1"/>
        <v>50079</v>
      </c>
      <c r="H19" s="40">
        <f t="shared" si="2"/>
        <v>36081</v>
      </c>
      <c r="I19" s="55"/>
      <c r="J19" s="44"/>
      <c r="K19" s="42"/>
      <c r="L19" s="55"/>
      <c r="M19" s="64"/>
      <c r="N19" s="44"/>
      <c r="O19" s="44"/>
      <c r="P19" s="40">
        <f t="shared" si="0"/>
        <v>12628</v>
      </c>
    </row>
    <row r="20" spans="1:16" x14ac:dyDescent="0.2">
      <c r="A20" s="45">
        <v>22</v>
      </c>
      <c r="B20" s="39">
        <v>10.5</v>
      </c>
      <c r="C20" s="39">
        <v>28.38</v>
      </c>
      <c r="D20" s="40">
        <f>'soust.uk.JMK př.č.2'!$M$24+'soust.uk.JMK př.č.2'!$N$24</f>
        <v>26186</v>
      </c>
      <c r="E20" s="41">
        <f>'soust.uk.JMK př.č.2'!$O$24+'soust.uk.JMK př.č.2'!$P$24</f>
        <v>13218</v>
      </c>
      <c r="F20" s="41">
        <f>'soust.uk.JMK př.č.2'!$L$24</f>
        <v>1370</v>
      </c>
      <c r="G20" s="40">
        <f t="shared" si="1"/>
        <v>49317</v>
      </c>
      <c r="H20" s="40">
        <f t="shared" si="2"/>
        <v>35516</v>
      </c>
      <c r="I20" s="55"/>
      <c r="J20" s="44"/>
      <c r="K20" s="42"/>
      <c r="L20" s="55"/>
      <c r="M20" s="64"/>
      <c r="N20" s="44"/>
      <c r="O20" s="44"/>
      <c r="P20" s="40">
        <f t="shared" si="0"/>
        <v>12431</v>
      </c>
    </row>
    <row r="21" spans="1:16" x14ac:dyDescent="0.2">
      <c r="A21" s="45">
        <v>23</v>
      </c>
      <c r="B21" s="39">
        <v>10.65</v>
      </c>
      <c r="C21" s="39">
        <v>28.88</v>
      </c>
      <c r="D21" s="40">
        <f>'soust.uk.JMK př.č.2'!$M$24+'soust.uk.JMK př.č.2'!$N$24</f>
        <v>26186</v>
      </c>
      <c r="E21" s="41">
        <f>'soust.uk.JMK př.č.2'!$O$24+'soust.uk.JMK př.č.2'!$P$24</f>
        <v>13218</v>
      </c>
      <c r="F21" s="41">
        <f>'soust.uk.JMK př.č.2'!$L$24</f>
        <v>1370</v>
      </c>
      <c r="G21" s="40">
        <f t="shared" si="1"/>
        <v>48617</v>
      </c>
      <c r="H21" s="40">
        <f t="shared" si="2"/>
        <v>34998</v>
      </c>
      <c r="I21" s="55"/>
      <c r="J21" s="44"/>
      <c r="K21" s="42"/>
      <c r="L21" s="55"/>
      <c r="M21" s="64"/>
      <c r="N21" s="44"/>
      <c r="O21" s="44"/>
      <c r="P21" s="40">
        <f t="shared" si="0"/>
        <v>12249</v>
      </c>
    </row>
    <row r="22" spans="1:16" x14ac:dyDescent="0.2">
      <c r="A22" s="45">
        <v>24</v>
      </c>
      <c r="B22" s="39">
        <v>10.79</v>
      </c>
      <c r="C22" s="39">
        <v>29.38</v>
      </c>
      <c r="D22" s="40">
        <f>'soust.uk.JMK př.č.2'!$M$24+'soust.uk.JMK př.č.2'!$N$24</f>
        <v>26186</v>
      </c>
      <c r="E22" s="41">
        <f>'soust.uk.JMK př.č.2'!$O$24+'soust.uk.JMK př.č.2'!$P$24</f>
        <v>13218</v>
      </c>
      <c r="F22" s="41">
        <f>'soust.uk.JMK př.č.2'!$L$24</f>
        <v>1370</v>
      </c>
      <c r="G22" s="40">
        <f t="shared" si="1"/>
        <v>47973</v>
      </c>
      <c r="H22" s="40">
        <f t="shared" si="2"/>
        <v>34521</v>
      </c>
      <c r="I22" s="55"/>
      <c r="J22" s="44"/>
      <c r="K22" s="42"/>
      <c r="L22" s="55"/>
      <c r="M22" s="64"/>
      <c r="N22" s="44"/>
      <c r="O22" s="44"/>
      <c r="P22" s="40">
        <f t="shared" si="0"/>
        <v>12082</v>
      </c>
    </row>
    <row r="23" spans="1:16" x14ac:dyDescent="0.2">
      <c r="A23" s="45">
        <v>25</v>
      </c>
      <c r="B23" s="39">
        <v>10.93</v>
      </c>
      <c r="C23" s="39">
        <v>29.87</v>
      </c>
      <c r="D23" s="40">
        <f>'soust.uk.JMK př.č.2'!$M$24+'soust.uk.JMK př.č.2'!$N$24</f>
        <v>26186</v>
      </c>
      <c r="E23" s="41">
        <f>'soust.uk.JMK př.č.2'!$O$24+'soust.uk.JMK př.č.2'!$P$24</f>
        <v>13218</v>
      </c>
      <c r="F23" s="41">
        <f>'soust.uk.JMK př.č.2'!$L$24</f>
        <v>1370</v>
      </c>
      <c r="G23" s="40">
        <f t="shared" si="1"/>
        <v>47351</v>
      </c>
      <c r="H23" s="40">
        <f t="shared" si="2"/>
        <v>34060</v>
      </c>
      <c r="I23" s="55"/>
      <c r="J23" s="44"/>
      <c r="K23" s="42"/>
      <c r="L23" s="55"/>
      <c r="M23" s="64"/>
      <c r="N23" s="44"/>
      <c r="O23" s="44"/>
      <c r="P23" s="40">
        <f t="shared" si="0"/>
        <v>11921</v>
      </c>
    </row>
    <row r="24" spans="1:16" x14ac:dyDescent="0.2">
      <c r="A24" s="45">
        <v>26</v>
      </c>
      <c r="B24" s="39">
        <v>11.07</v>
      </c>
      <c r="C24" s="39">
        <v>30.36</v>
      </c>
      <c r="D24" s="40">
        <f>'soust.uk.JMK př.č.2'!$M$24+'soust.uk.JMK př.č.2'!$N$24</f>
        <v>26186</v>
      </c>
      <c r="E24" s="41">
        <f>'soust.uk.JMK př.č.2'!$O$24+'soust.uk.JMK př.č.2'!$P$24</f>
        <v>13218</v>
      </c>
      <c r="F24" s="41">
        <f>'soust.uk.JMK př.č.2'!$L$24</f>
        <v>1370</v>
      </c>
      <c r="G24" s="40">
        <f t="shared" si="1"/>
        <v>46744</v>
      </c>
      <c r="H24" s="40">
        <f t="shared" si="2"/>
        <v>33610</v>
      </c>
      <c r="I24" s="55"/>
      <c r="J24" s="44"/>
      <c r="K24" s="42"/>
      <c r="L24" s="55"/>
      <c r="M24" s="64"/>
      <c r="N24" s="44"/>
      <c r="O24" s="44"/>
      <c r="P24" s="40">
        <f t="shared" si="0"/>
        <v>11764</v>
      </c>
    </row>
    <row r="25" spans="1:16" x14ac:dyDescent="0.2">
      <c r="A25" s="45">
        <v>27</v>
      </c>
      <c r="B25" s="39">
        <v>11.2</v>
      </c>
      <c r="C25" s="39">
        <v>30.84</v>
      </c>
      <c r="D25" s="40">
        <f>'soust.uk.JMK př.č.2'!$M$24+'soust.uk.JMK př.č.2'!$N$24</f>
        <v>26186</v>
      </c>
      <c r="E25" s="41">
        <f>'soust.uk.JMK př.č.2'!$O$24+'soust.uk.JMK př.č.2'!$P$24</f>
        <v>13218</v>
      </c>
      <c r="F25" s="41">
        <f>'soust.uk.JMK př.č.2'!$L$24</f>
        <v>1370</v>
      </c>
      <c r="G25" s="40">
        <f t="shared" si="1"/>
        <v>46190</v>
      </c>
      <c r="H25" s="40">
        <f t="shared" si="2"/>
        <v>33200</v>
      </c>
      <c r="I25" s="55"/>
      <c r="J25" s="44"/>
      <c r="K25" s="42"/>
      <c r="L25" s="55"/>
      <c r="M25" s="64"/>
      <c r="N25" s="44"/>
      <c r="O25" s="44"/>
      <c r="P25" s="40">
        <f t="shared" si="0"/>
        <v>11620</v>
      </c>
    </row>
    <row r="26" spans="1:16" x14ac:dyDescent="0.2">
      <c r="A26" s="45">
        <v>28</v>
      </c>
      <c r="B26" s="39">
        <v>11.33</v>
      </c>
      <c r="C26" s="39">
        <v>31.32</v>
      </c>
      <c r="D26" s="40">
        <f>'soust.uk.JMK př.č.2'!$M$24+'soust.uk.JMK př.č.2'!$N$24</f>
        <v>26186</v>
      </c>
      <c r="E26" s="41">
        <f>'soust.uk.JMK př.č.2'!$O$24+'soust.uk.JMK př.č.2'!$P$24</f>
        <v>13218</v>
      </c>
      <c r="F26" s="41">
        <f>'soust.uk.JMK př.č.2'!$L$24</f>
        <v>1370</v>
      </c>
      <c r="G26" s="40">
        <f t="shared" si="1"/>
        <v>45649</v>
      </c>
      <c r="H26" s="40">
        <f t="shared" si="2"/>
        <v>32799</v>
      </c>
      <c r="I26" s="55"/>
      <c r="J26" s="44"/>
      <c r="K26" s="42"/>
      <c r="L26" s="55"/>
      <c r="M26" s="64"/>
      <c r="N26" s="44"/>
      <c r="O26" s="44"/>
      <c r="P26" s="40">
        <f t="shared" si="0"/>
        <v>11480</v>
      </c>
    </row>
    <row r="27" spans="1:16" x14ac:dyDescent="0.2">
      <c r="A27" s="45">
        <v>29</v>
      </c>
      <c r="B27" s="39">
        <v>11.45</v>
      </c>
      <c r="C27" s="39">
        <v>31.79</v>
      </c>
      <c r="D27" s="40">
        <f>'soust.uk.JMK př.č.2'!$M$24+'soust.uk.JMK př.č.2'!$N$24</f>
        <v>26186</v>
      </c>
      <c r="E27" s="41">
        <f>'soust.uk.JMK př.č.2'!$O$24+'soust.uk.JMK př.č.2'!$P$24</f>
        <v>13218</v>
      </c>
      <c r="F27" s="41">
        <f>'soust.uk.JMK př.č.2'!$L$24</f>
        <v>1370</v>
      </c>
      <c r="G27" s="40">
        <f t="shared" si="1"/>
        <v>45155</v>
      </c>
      <c r="H27" s="40">
        <f t="shared" si="2"/>
        <v>32433</v>
      </c>
      <c r="I27" s="55"/>
      <c r="J27" s="44"/>
      <c r="K27" s="42"/>
      <c r="L27" s="55"/>
      <c r="M27" s="64"/>
      <c r="N27" s="44"/>
      <c r="O27" s="44"/>
      <c r="P27" s="40">
        <f t="shared" si="0"/>
        <v>11352</v>
      </c>
    </row>
    <row r="28" spans="1:16" x14ac:dyDescent="0.2">
      <c r="A28" s="45">
        <v>30</v>
      </c>
      <c r="B28" s="39">
        <v>11.56</v>
      </c>
      <c r="C28" s="39">
        <v>32.25</v>
      </c>
      <c r="D28" s="40">
        <f>'soust.uk.JMK př.č.2'!$M$24+'soust.uk.JMK př.č.2'!$N$24</f>
        <v>26186</v>
      </c>
      <c r="E28" s="41">
        <f>'soust.uk.JMK př.č.2'!$O$24+'soust.uk.JMK př.č.2'!$P$24</f>
        <v>13218</v>
      </c>
      <c r="F28" s="41">
        <f>'soust.uk.JMK př.č.2'!$L$24</f>
        <v>1370</v>
      </c>
      <c r="G28" s="40">
        <f t="shared" si="1"/>
        <v>44706</v>
      </c>
      <c r="H28" s="40">
        <f t="shared" si="2"/>
        <v>32101</v>
      </c>
      <c r="I28" s="55"/>
      <c r="J28" s="44"/>
      <c r="K28" s="42"/>
      <c r="L28" s="55"/>
      <c r="M28" s="64"/>
      <c r="N28" s="44"/>
      <c r="O28" s="44"/>
      <c r="P28" s="40">
        <f t="shared" si="0"/>
        <v>11235</v>
      </c>
    </row>
    <row r="29" spans="1:16" x14ac:dyDescent="0.2">
      <c r="A29" s="45">
        <v>31</v>
      </c>
      <c r="B29" s="39">
        <v>11.68</v>
      </c>
      <c r="C29" s="39">
        <v>32.71</v>
      </c>
      <c r="D29" s="40">
        <f>'soust.uk.JMK př.č.2'!$M$24+'soust.uk.JMK př.č.2'!$N$24</f>
        <v>26186</v>
      </c>
      <c r="E29" s="41">
        <f>'soust.uk.JMK př.č.2'!$O$24+'soust.uk.JMK př.č.2'!$P$24</f>
        <v>13218</v>
      </c>
      <c r="F29" s="41">
        <f>'soust.uk.JMK př.č.2'!$L$24</f>
        <v>1370</v>
      </c>
      <c r="G29" s="40">
        <f t="shared" si="1"/>
        <v>44237</v>
      </c>
      <c r="H29" s="40">
        <f t="shared" si="2"/>
        <v>31753</v>
      </c>
      <c r="I29" s="55"/>
      <c r="J29" s="44"/>
      <c r="K29" s="42"/>
      <c r="L29" s="55"/>
      <c r="M29" s="64"/>
      <c r="N29" s="44"/>
      <c r="O29" s="44"/>
      <c r="P29" s="40">
        <f t="shared" si="0"/>
        <v>11114</v>
      </c>
    </row>
    <row r="30" spans="1:16" x14ac:dyDescent="0.2">
      <c r="A30" s="45">
        <v>32</v>
      </c>
      <c r="B30" s="39">
        <v>11.78</v>
      </c>
      <c r="C30" s="39">
        <v>33.159999999999997</v>
      </c>
      <c r="D30" s="40">
        <f>'soust.uk.JMK př.č.2'!$M$24+'soust.uk.JMK př.č.2'!$N$24</f>
        <v>26186</v>
      </c>
      <c r="E30" s="41">
        <f>'soust.uk.JMK př.č.2'!$O$24+'soust.uk.JMK př.č.2'!$P$24</f>
        <v>13218</v>
      </c>
      <c r="F30" s="41">
        <f>'soust.uk.JMK př.č.2'!$L$24</f>
        <v>1370</v>
      </c>
      <c r="G30" s="40">
        <f t="shared" si="1"/>
        <v>43838</v>
      </c>
      <c r="H30" s="40">
        <f t="shared" si="2"/>
        <v>31458</v>
      </c>
      <c r="I30" s="55"/>
      <c r="J30" s="44"/>
      <c r="K30" s="42"/>
      <c r="L30" s="55"/>
      <c r="M30" s="64"/>
      <c r="N30" s="44"/>
      <c r="O30" s="44"/>
      <c r="P30" s="40">
        <f t="shared" si="0"/>
        <v>11010</v>
      </c>
    </row>
    <row r="31" spans="1:16" x14ac:dyDescent="0.2">
      <c r="A31" s="45">
        <v>33</v>
      </c>
      <c r="B31" s="39">
        <v>11.89</v>
      </c>
      <c r="C31" s="39">
        <v>33.61</v>
      </c>
      <c r="D31" s="40">
        <f>'soust.uk.JMK př.č.2'!$M$24+'soust.uk.JMK př.č.2'!$N$24</f>
        <v>26186</v>
      </c>
      <c r="E31" s="41">
        <f>'soust.uk.JMK př.č.2'!$O$24+'soust.uk.JMK př.č.2'!$P$24</f>
        <v>13218</v>
      </c>
      <c r="F31" s="41">
        <f>'soust.uk.JMK př.č.2'!$L$24</f>
        <v>1370</v>
      </c>
      <c r="G31" s="40">
        <f t="shared" si="1"/>
        <v>43420</v>
      </c>
      <c r="H31" s="40">
        <f t="shared" si="2"/>
        <v>31148</v>
      </c>
      <c r="I31" s="55"/>
      <c r="J31" s="44"/>
      <c r="K31" s="42"/>
      <c r="L31" s="55"/>
      <c r="M31" s="64"/>
      <c r="N31" s="44"/>
      <c r="O31" s="44"/>
      <c r="P31" s="40">
        <f t="shared" si="0"/>
        <v>10902</v>
      </c>
    </row>
    <row r="32" spans="1:16" x14ac:dyDescent="0.2">
      <c r="A32" s="45">
        <v>34</v>
      </c>
      <c r="B32" s="39">
        <v>11.99</v>
      </c>
      <c r="C32" s="39">
        <v>34.049999999999997</v>
      </c>
      <c r="D32" s="40">
        <f>'soust.uk.JMK př.č.2'!$M$24+'soust.uk.JMK př.č.2'!$N$24</f>
        <v>26186</v>
      </c>
      <c r="E32" s="41">
        <f>'soust.uk.JMK př.č.2'!$O$24+'soust.uk.JMK př.č.2'!$P$24</f>
        <v>13218</v>
      </c>
      <c r="F32" s="41">
        <f>'soust.uk.JMK př.č.2'!$L$24</f>
        <v>1370</v>
      </c>
      <c r="G32" s="40">
        <f t="shared" si="1"/>
        <v>43039</v>
      </c>
      <c r="H32" s="40">
        <f t="shared" si="2"/>
        <v>30866</v>
      </c>
      <c r="I32" s="55"/>
      <c r="J32" s="44"/>
      <c r="K32" s="42"/>
      <c r="L32" s="55"/>
      <c r="M32" s="64"/>
      <c r="N32" s="44"/>
      <c r="O32" s="44"/>
      <c r="P32" s="40">
        <f t="shared" si="0"/>
        <v>10803</v>
      </c>
    </row>
    <row r="33" spans="1:16" x14ac:dyDescent="0.2">
      <c r="A33" s="45">
        <v>35</v>
      </c>
      <c r="B33" s="39">
        <v>12.09</v>
      </c>
      <c r="C33" s="39">
        <v>34.479999999999997</v>
      </c>
      <c r="D33" s="40">
        <f>'soust.uk.JMK př.č.2'!$M$24+'soust.uk.JMK př.č.2'!$N$24</f>
        <v>26186</v>
      </c>
      <c r="E33" s="41">
        <f>'soust.uk.JMK př.č.2'!$O$24+'soust.uk.JMK př.č.2'!$P$24</f>
        <v>13218</v>
      </c>
      <c r="F33" s="41">
        <f>'soust.uk.JMK př.č.2'!$L$24</f>
        <v>1370</v>
      </c>
      <c r="G33" s="40">
        <f t="shared" si="1"/>
        <v>42668</v>
      </c>
      <c r="H33" s="40">
        <f t="shared" si="2"/>
        <v>30591</v>
      </c>
      <c r="I33" s="55"/>
      <c r="J33" s="44"/>
      <c r="K33" s="42"/>
      <c r="L33" s="55"/>
      <c r="M33" s="64"/>
      <c r="N33" s="44"/>
      <c r="O33" s="44"/>
      <c r="P33" s="40">
        <f t="shared" si="0"/>
        <v>10707</v>
      </c>
    </row>
    <row r="34" spans="1:16" x14ac:dyDescent="0.2">
      <c r="A34" s="45">
        <v>36</v>
      </c>
      <c r="B34" s="39">
        <v>12.18</v>
      </c>
      <c r="C34" s="39">
        <v>34.909999999999997</v>
      </c>
      <c r="D34" s="40">
        <f>'soust.uk.JMK př.č.2'!$M$24+'soust.uk.JMK př.č.2'!$N$24</f>
        <v>26186</v>
      </c>
      <c r="E34" s="41">
        <f>'soust.uk.JMK př.č.2'!$O$24+'soust.uk.JMK př.č.2'!$P$24</f>
        <v>13218</v>
      </c>
      <c r="F34" s="41">
        <f>'soust.uk.JMK př.č.2'!$L$24</f>
        <v>1370</v>
      </c>
      <c r="G34" s="40">
        <f t="shared" si="1"/>
        <v>42333</v>
      </c>
      <c r="H34" s="40">
        <f t="shared" si="2"/>
        <v>30343</v>
      </c>
      <c r="I34" s="55"/>
      <c r="J34" s="44"/>
      <c r="K34" s="42"/>
      <c r="L34" s="55"/>
      <c r="M34" s="64"/>
      <c r="N34" s="44"/>
      <c r="O34" s="44"/>
      <c r="P34" s="40">
        <f t="shared" si="0"/>
        <v>10620</v>
      </c>
    </row>
    <row r="35" spans="1:16" x14ac:dyDescent="0.2">
      <c r="A35" s="45">
        <v>37</v>
      </c>
      <c r="B35" s="39">
        <v>12.27</v>
      </c>
      <c r="C35" s="39">
        <v>35.33</v>
      </c>
      <c r="D35" s="40">
        <f>'soust.uk.JMK př.č.2'!$M$24+'soust.uk.JMK př.č.2'!$N$24</f>
        <v>26186</v>
      </c>
      <c r="E35" s="41">
        <f>'soust.uk.JMK př.č.2'!$O$24+'soust.uk.JMK př.č.2'!$P$24</f>
        <v>13218</v>
      </c>
      <c r="F35" s="41">
        <f>'soust.uk.JMK př.č.2'!$L$24</f>
        <v>1370</v>
      </c>
      <c r="G35" s="40">
        <f t="shared" si="1"/>
        <v>42004</v>
      </c>
      <c r="H35" s="40">
        <f t="shared" si="2"/>
        <v>30099</v>
      </c>
      <c r="I35" s="55"/>
      <c r="J35" s="44"/>
      <c r="K35" s="42"/>
      <c r="L35" s="55"/>
      <c r="M35" s="64"/>
      <c r="N35" s="44"/>
      <c r="O35" s="44"/>
      <c r="P35" s="40">
        <f t="shared" si="0"/>
        <v>10535</v>
      </c>
    </row>
    <row r="36" spans="1:16" x14ac:dyDescent="0.2">
      <c r="A36" s="45">
        <v>38</v>
      </c>
      <c r="B36" s="39">
        <v>12.36</v>
      </c>
      <c r="C36" s="39">
        <v>35.75</v>
      </c>
      <c r="D36" s="40">
        <f>'soust.uk.JMK př.č.2'!$M$24+'soust.uk.JMK př.č.2'!$N$24</f>
        <v>26186</v>
      </c>
      <c r="E36" s="41">
        <f>'soust.uk.JMK př.č.2'!$O$24+'soust.uk.JMK př.č.2'!$P$24</f>
        <v>13218</v>
      </c>
      <c r="F36" s="41">
        <f>'soust.uk.JMK př.č.2'!$L$24</f>
        <v>1370</v>
      </c>
      <c r="G36" s="40">
        <f t="shared" si="1"/>
        <v>41681</v>
      </c>
      <c r="H36" s="40">
        <f t="shared" si="2"/>
        <v>29860</v>
      </c>
      <c r="I36" s="55"/>
      <c r="J36" s="44"/>
      <c r="K36" s="42"/>
      <c r="L36" s="55"/>
      <c r="M36" s="64"/>
      <c r="N36" s="44"/>
      <c r="O36" s="44"/>
      <c r="P36" s="40">
        <f t="shared" si="0"/>
        <v>10451</v>
      </c>
    </row>
    <row r="37" spans="1:16" x14ac:dyDescent="0.2">
      <c r="A37" s="45">
        <v>39</v>
      </c>
      <c r="B37" s="39">
        <v>12.44</v>
      </c>
      <c r="C37" s="39">
        <v>36.159999999999997</v>
      </c>
      <c r="D37" s="40">
        <f>'soust.uk.JMK př.č.2'!$M$24+'soust.uk.JMK př.č.2'!$N$24</f>
        <v>26186</v>
      </c>
      <c r="E37" s="41">
        <f>'soust.uk.JMK př.č.2'!$O$24+'soust.uk.JMK př.č.2'!$P$24</f>
        <v>13218</v>
      </c>
      <c r="F37" s="41">
        <f>'soust.uk.JMK př.č.2'!$L$24</f>
        <v>1370</v>
      </c>
      <c r="G37" s="40">
        <f t="shared" si="1"/>
        <v>41392</v>
      </c>
      <c r="H37" s="40">
        <f t="shared" si="2"/>
        <v>29646</v>
      </c>
      <c r="I37" s="55"/>
      <c r="J37" s="44"/>
      <c r="K37" s="42"/>
      <c r="L37" s="55"/>
      <c r="M37" s="64"/>
      <c r="N37" s="44"/>
      <c r="O37" s="44"/>
      <c r="P37" s="40">
        <f t="shared" si="0"/>
        <v>10376</v>
      </c>
    </row>
    <row r="38" spans="1:16" x14ac:dyDescent="0.2">
      <c r="A38" s="45">
        <v>40</v>
      </c>
      <c r="B38" s="39">
        <v>12.52</v>
      </c>
      <c r="C38" s="39">
        <v>36.57</v>
      </c>
      <c r="D38" s="40">
        <f>'soust.uk.JMK př.č.2'!$M$24+'soust.uk.JMK př.č.2'!$N$24</f>
        <v>26186</v>
      </c>
      <c r="E38" s="41">
        <f>'soust.uk.JMK př.č.2'!$O$24+'soust.uk.JMK př.č.2'!$P$24</f>
        <v>13218</v>
      </c>
      <c r="F38" s="41">
        <f>'soust.uk.JMK př.č.2'!$L$24</f>
        <v>1370</v>
      </c>
      <c r="G38" s="40">
        <f t="shared" si="1"/>
        <v>41109</v>
      </c>
      <c r="H38" s="40">
        <f t="shared" si="2"/>
        <v>29436</v>
      </c>
      <c r="I38" s="55"/>
      <c r="J38" s="44"/>
      <c r="K38" s="42"/>
      <c r="L38" s="55"/>
      <c r="M38" s="64"/>
      <c r="N38" s="44"/>
      <c r="O38" s="44"/>
      <c r="P38" s="40">
        <f t="shared" si="0"/>
        <v>10303</v>
      </c>
    </row>
    <row r="39" spans="1:16" x14ac:dyDescent="0.2">
      <c r="A39" s="45">
        <v>41</v>
      </c>
      <c r="B39" s="39">
        <v>12.6</v>
      </c>
      <c r="C39" s="39">
        <v>36.97</v>
      </c>
      <c r="D39" s="40">
        <f>'soust.uk.JMK př.č.2'!$M$24+'soust.uk.JMK př.č.2'!$N$24</f>
        <v>26186</v>
      </c>
      <c r="E39" s="41">
        <f>'soust.uk.JMK př.č.2'!$O$24+'soust.uk.JMK př.č.2'!$P$24</f>
        <v>13218</v>
      </c>
      <c r="F39" s="41">
        <f>'soust.uk.JMK př.č.2'!$L$24</f>
        <v>1370</v>
      </c>
      <c r="G39" s="40">
        <f t="shared" si="1"/>
        <v>40829</v>
      </c>
      <c r="H39" s="40">
        <f t="shared" si="2"/>
        <v>29229</v>
      </c>
      <c r="I39" s="55"/>
      <c r="J39" s="44"/>
      <c r="K39" s="42"/>
      <c r="L39" s="55"/>
      <c r="M39" s="64"/>
      <c r="N39" s="44"/>
      <c r="O39" s="44"/>
      <c r="P39" s="40">
        <f t="shared" si="0"/>
        <v>10230</v>
      </c>
    </row>
    <row r="40" spans="1:16" x14ac:dyDescent="0.2">
      <c r="A40" s="45">
        <v>42</v>
      </c>
      <c r="B40" s="39">
        <v>12.67</v>
      </c>
      <c r="C40" s="39">
        <v>37.36</v>
      </c>
      <c r="D40" s="40">
        <f>'soust.uk.JMK př.č.2'!$M$24+'soust.uk.JMK př.č.2'!$N$24</f>
        <v>26186</v>
      </c>
      <c r="E40" s="41">
        <f>'soust.uk.JMK př.č.2'!$O$24+'soust.uk.JMK př.č.2'!$P$24</f>
        <v>13218</v>
      </c>
      <c r="F40" s="41">
        <f>'soust.uk.JMK př.č.2'!$L$24</f>
        <v>1370</v>
      </c>
      <c r="G40" s="40">
        <f t="shared" si="1"/>
        <v>40583</v>
      </c>
      <c r="H40" s="40">
        <f t="shared" si="2"/>
        <v>29047</v>
      </c>
      <c r="I40" s="55"/>
      <c r="J40" s="44"/>
      <c r="K40" s="42"/>
      <c r="L40" s="55"/>
      <c r="M40" s="64"/>
      <c r="N40" s="44"/>
      <c r="O40" s="44"/>
      <c r="P40" s="40">
        <f t="shared" si="0"/>
        <v>10166</v>
      </c>
    </row>
    <row r="41" spans="1:16" x14ac:dyDescent="0.2">
      <c r="A41" s="45">
        <v>43</v>
      </c>
      <c r="B41" s="39">
        <v>12.75</v>
      </c>
      <c r="C41" s="39">
        <v>37.75</v>
      </c>
      <c r="D41" s="40">
        <f>'soust.uk.JMK př.č.2'!$M$24+'soust.uk.JMK př.č.2'!$N$24</f>
        <v>26186</v>
      </c>
      <c r="E41" s="41">
        <f>'soust.uk.JMK př.č.2'!$O$24+'soust.uk.JMK př.č.2'!$P$24</f>
        <v>13218</v>
      </c>
      <c r="F41" s="41">
        <f>'soust.uk.JMK př.č.2'!$L$24</f>
        <v>1370</v>
      </c>
      <c r="G41" s="40">
        <f t="shared" si="1"/>
        <v>40313</v>
      </c>
      <c r="H41" s="40">
        <f t="shared" si="2"/>
        <v>28847</v>
      </c>
      <c r="I41" s="55"/>
      <c r="J41" s="44"/>
      <c r="K41" s="42"/>
      <c r="L41" s="55"/>
      <c r="M41" s="64"/>
      <c r="N41" s="44"/>
      <c r="O41" s="44"/>
      <c r="P41" s="40">
        <f t="shared" si="0"/>
        <v>10096</v>
      </c>
    </row>
    <row r="42" spans="1:16" x14ac:dyDescent="0.2">
      <c r="A42" s="45">
        <v>44</v>
      </c>
      <c r="B42" s="39">
        <v>12.82</v>
      </c>
      <c r="C42" s="39">
        <v>38.130000000000003</v>
      </c>
      <c r="D42" s="40">
        <f>'soust.uk.JMK př.č.2'!$M$24+'soust.uk.JMK př.č.2'!$N$24</f>
        <v>26186</v>
      </c>
      <c r="E42" s="41">
        <f>'soust.uk.JMK př.č.2'!$O$24+'soust.uk.JMK př.č.2'!$P$24</f>
        <v>13218</v>
      </c>
      <c r="F42" s="41">
        <f>'soust.uk.JMK př.č.2'!$L$24</f>
        <v>1370</v>
      </c>
      <c r="G42" s="40">
        <f t="shared" si="1"/>
        <v>40076</v>
      </c>
      <c r="H42" s="40">
        <f t="shared" si="2"/>
        <v>28671</v>
      </c>
      <c r="I42" s="55"/>
      <c r="J42" s="44"/>
      <c r="K42" s="42"/>
      <c r="L42" s="55"/>
      <c r="M42" s="64"/>
      <c r="N42" s="44"/>
      <c r="O42" s="44"/>
      <c r="P42" s="40">
        <f t="shared" si="0"/>
        <v>10035</v>
      </c>
    </row>
    <row r="43" spans="1:16" x14ac:dyDescent="0.2">
      <c r="A43" s="45">
        <v>45</v>
      </c>
      <c r="B43" s="39">
        <v>12.89</v>
      </c>
      <c r="C43" s="39">
        <v>38.51</v>
      </c>
      <c r="D43" s="40">
        <f>'soust.uk.JMK př.č.2'!$M$24+'soust.uk.JMK př.č.2'!$N$24</f>
        <v>26186</v>
      </c>
      <c r="E43" s="41">
        <f>'soust.uk.JMK př.č.2'!$O$24+'soust.uk.JMK př.č.2'!$P$24</f>
        <v>13218</v>
      </c>
      <c r="F43" s="41">
        <f>'soust.uk.JMK př.č.2'!$L$24</f>
        <v>1370</v>
      </c>
      <c r="G43" s="40">
        <f t="shared" si="1"/>
        <v>39841</v>
      </c>
      <c r="H43" s="40">
        <f t="shared" si="2"/>
        <v>28497</v>
      </c>
      <c r="I43" s="55"/>
      <c r="J43" s="44"/>
      <c r="K43" s="42"/>
      <c r="L43" s="55"/>
      <c r="M43" s="64"/>
      <c r="N43" s="44"/>
      <c r="O43" s="44"/>
      <c r="P43" s="40">
        <f t="shared" si="0"/>
        <v>9974</v>
      </c>
    </row>
    <row r="44" spans="1:16" x14ac:dyDescent="0.2">
      <c r="A44" s="45">
        <v>46</v>
      </c>
      <c r="B44" s="39">
        <v>12.95</v>
      </c>
      <c r="C44" s="39">
        <v>38.880000000000003</v>
      </c>
      <c r="D44" s="40">
        <f>'soust.uk.JMK př.č.2'!$M$24+'soust.uk.JMK př.č.2'!$N$24</f>
        <v>26186</v>
      </c>
      <c r="E44" s="41">
        <f>'soust.uk.JMK př.č.2'!$O$24+'soust.uk.JMK př.č.2'!$P$24</f>
        <v>13218</v>
      </c>
      <c r="F44" s="41">
        <f>'soust.uk.JMK př.č.2'!$L$24</f>
        <v>1370</v>
      </c>
      <c r="G44" s="40">
        <f t="shared" si="1"/>
        <v>39636</v>
      </c>
      <c r="H44" s="40">
        <f t="shared" si="2"/>
        <v>28345</v>
      </c>
      <c r="I44" s="55"/>
      <c r="J44" s="44"/>
      <c r="K44" s="42"/>
      <c r="L44" s="55"/>
      <c r="M44" s="64"/>
      <c r="N44" s="44"/>
      <c r="O44" s="44"/>
      <c r="P44" s="40">
        <f t="shared" si="0"/>
        <v>9921</v>
      </c>
    </row>
    <row r="45" spans="1:16" x14ac:dyDescent="0.2">
      <c r="A45" s="45">
        <v>47</v>
      </c>
      <c r="B45" s="39">
        <v>13.02</v>
      </c>
      <c r="C45" s="39">
        <v>39.24</v>
      </c>
      <c r="D45" s="40">
        <f>'soust.uk.JMK př.č.2'!$M$24+'soust.uk.JMK př.č.2'!$N$24</f>
        <v>26186</v>
      </c>
      <c r="E45" s="41">
        <f>'soust.uk.JMK př.č.2'!$O$24+'soust.uk.JMK př.č.2'!$P$24</f>
        <v>13218</v>
      </c>
      <c r="F45" s="41">
        <f>'soust.uk.JMK př.č.2'!$L$24</f>
        <v>1370</v>
      </c>
      <c r="G45" s="40">
        <f t="shared" si="1"/>
        <v>39409</v>
      </c>
      <c r="H45" s="40">
        <f t="shared" si="2"/>
        <v>28177</v>
      </c>
      <c r="I45" s="55"/>
      <c r="J45" s="44"/>
      <c r="K45" s="42"/>
      <c r="L45" s="55"/>
      <c r="M45" s="64"/>
      <c r="N45" s="44"/>
      <c r="O45" s="44"/>
      <c r="P45" s="40">
        <f t="shared" si="0"/>
        <v>9862</v>
      </c>
    </row>
    <row r="46" spans="1:16" x14ac:dyDescent="0.2">
      <c r="A46" s="45">
        <v>48</v>
      </c>
      <c r="B46" s="39">
        <v>13.08</v>
      </c>
      <c r="C46" s="39">
        <v>39.6</v>
      </c>
      <c r="D46" s="40">
        <f>'soust.uk.JMK př.č.2'!$M$24+'soust.uk.JMK př.č.2'!$N$24</f>
        <v>26186</v>
      </c>
      <c r="E46" s="41">
        <f>'soust.uk.JMK př.č.2'!$O$24+'soust.uk.JMK př.č.2'!$P$24</f>
        <v>13218</v>
      </c>
      <c r="F46" s="41">
        <f>'soust.uk.JMK př.č.2'!$L$24</f>
        <v>1370</v>
      </c>
      <c r="G46" s="40">
        <f t="shared" si="1"/>
        <v>39209</v>
      </c>
      <c r="H46" s="40">
        <f t="shared" si="2"/>
        <v>28029</v>
      </c>
      <c r="I46" s="55"/>
      <c r="J46" s="44"/>
      <c r="K46" s="42"/>
      <c r="L46" s="55"/>
      <c r="M46" s="64"/>
      <c r="N46" s="44"/>
      <c r="O46" s="44"/>
      <c r="P46" s="40">
        <f t="shared" si="0"/>
        <v>9810</v>
      </c>
    </row>
    <row r="47" spans="1:16" x14ac:dyDescent="0.2">
      <c r="A47" s="45">
        <v>49</v>
      </c>
      <c r="B47" s="39">
        <v>13.14</v>
      </c>
      <c r="C47" s="39">
        <v>39.96</v>
      </c>
      <c r="D47" s="40">
        <f>'soust.uk.JMK př.č.2'!$M$24+'soust.uk.JMK př.č.2'!$N$24</f>
        <v>26186</v>
      </c>
      <c r="E47" s="41">
        <f>'soust.uk.JMK př.č.2'!$O$24+'soust.uk.JMK př.č.2'!$P$24</f>
        <v>13218</v>
      </c>
      <c r="F47" s="41">
        <f>'soust.uk.JMK př.č.2'!$L$24</f>
        <v>1370</v>
      </c>
      <c r="G47" s="40">
        <f t="shared" si="1"/>
        <v>39013</v>
      </c>
      <c r="H47" s="40">
        <f t="shared" si="2"/>
        <v>27884</v>
      </c>
      <c r="I47" s="55"/>
      <c r="J47" s="44"/>
      <c r="K47" s="42"/>
      <c r="L47" s="55"/>
      <c r="M47" s="64"/>
      <c r="N47" s="44"/>
      <c r="O47" s="44"/>
      <c r="P47" s="40">
        <f t="shared" si="0"/>
        <v>9759</v>
      </c>
    </row>
    <row r="48" spans="1:16" x14ac:dyDescent="0.2">
      <c r="A48" s="45">
        <v>50</v>
      </c>
      <c r="B48" s="39">
        <v>13.2</v>
      </c>
      <c r="C48" s="39">
        <v>40.299999999999997</v>
      </c>
      <c r="D48" s="40">
        <f>'soust.uk.JMK př.č.2'!$M$24+'soust.uk.JMK př.č.2'!$N$24</f>
        <v>26186</v>
      </c>
      <c r="E48" s="41">
        <f>'soust.uk.JMK př.č.2'!$O$24+'soust.uk.JMK př.č.2'!$P$24</f>
        <v>13218</v>
      </c>
      <c r="F48" s="41">
        <f>'soust.uk.JMK př.č.2'!$L$24</f>
        <v>1370</v>
      </c>
      <c r="G48" s="40">
        <f t="shared" si="1"/>
        <v>38820</v>
      </c>
      <c r="H48" s="40">
        <f t="shared" si="2"/>
        <v>27741</v>
      </c>
      <c r="I48" s="55"/>
      <c r="J48" s="44"/>
      <c r="K48" s="42"/>
      <c r="L48" s="55"/>
      <c r="M48" s="64"/>
      <c r="N48" s="44"/>
      <c r="O48" s="44"/>
      <c r="P48" s="40">
        <f t="shared" si="0"/>
        <v>9709</v>
      </c>
    </row>
    <row r="49" spans="1:21" x14ac:dyDescent="0.2">
      <c r="A49" s="45">
        <v>51</v>
      </c>
      <c r="B49" s="39">
        <v>13.25</v>
      </c>
      <c r="C49" s="39">
        <v>40.65</v>
      </c>
      <c r="D49" s="40">
        <f>'soust.uk.JMK př.č.2'!$M$24+'soust.uk.JMK př.č.2'!$N$24</f>
        <v>26186</v>
      </c>
      <c r="E49" s="41">
        <f>'soust.uk.JMK př.č.2'!$O$24+'soust.uk.JMK př.č.2'!$P$24</f>
        <v>13218</v>
      </c>
      <c r="F49" s="41">
        <f>'soust.uk.JMK př.č.2'!$L$24</f>
        <v>1370</v>
      </c>
      <c r="G49" s="40">
        <f t="shared" si="1"/>
        <v>38654</v>
      </c>
      <c r="H49" s="40">
        <f t="shared" si="2"/>
        <v>27618</v>
      </c>
      <c r="I49" s="55"/>
      <c r="J49" s="44"/>
      <c r="K49" s="42"/>
      <c r="L49" s="55"/>
      <c r="M49" s="64"/>
      <c r="N49" s="44"/>
      <c r="O49" s="44"/>
      <c r="P49" s="40">
        <f t="shared" si="0"/>
        <v>9666</v>
      </c>
      <c r="T49" s="51"/>
      <c r="U49" s="78"/>
    </row>
    <row r="50" spans="1:21" x14ac:dyDescent="0.2">
      <c r="A50" s="45">
        <v>52</v>
      </c>
      <c r="B50" s="39">
        <v>13.31</v>
      </c>
      <c r="C50" s="39">
        <v>40.98</v>
      </c>
      <c r="D50" s="40">
        <f>'soust.uk.JMK př.č.2'!$M$24+'soust.uk.JMK př.č.2'!$N$24</f>
        <v>26186</v>
      </c>
      <c r="E50" s="41">
        <f>'soust.uk.JMK př.č.2'!$O$24+'soust.uk.JMK př.č.2'!$P$24</f>
        <v>13218</v>
      </c>
      <c r="F50" s="41">
        <f>'soust.uk.JMK př.č.2'!$L$24</f>
        <v>1370</v>
      </c>
      <c r="G50" s="40">
        <f t="shared" si="1"/>
        <v>38467</v>
      </c>
      <c r="H50" s="40">
        <f t="shared" si="2"/>
        <v>27479</v>
      </c>
      <c r="I50" s="55"/>
      <c r="J50" s="44"/>
      <c r="K50" s="42"/>
      <c r="L50" s="55"/>
      <c r="M50" s="64"/>
      <c r="N50" s="44"/>
      <c r="O50" s="44"/>
      <c r="P50" s="40">
        <f t="shared" si="0"/>
        <v>9618</v>
      </c>
      <c r="T50" s="51"/>
      <c r="U50" s="78"/>
    </row>
    <row r="51" spans="1:21" x14ac:dyDescent="0.2">
      <c r="A51" s="45">
        <v>53</v>
      </c>
      <c r="B51" s="39">
        <v>13.36</v>
      </c>
      <c r="C51" s="39">
        <v>41.31</v>
      </c>
      <c r="D51" s="40">
        <f>'soust.uk.JMK př.č.2'!$M$24+'soust.uk.JMK př.č.2'!$N$24</f>
        <v>26186</v>
      </c>
      <c r="E51" s="41">
        <f>'soust.uk.JMK př.č.2'!$O$24+'soust.uk.JMK př.č.2'!$P$24</f>
        <v>13218</v>
      </c>
      <c r="F51" s="41">
        <f>'soust.uk.JMK př.č.2'!$L$24</f>
        <v>1370</v>
      </c>
      <c r="G51" s="40">
        <f t="shared" si="1"/>
        <v>38306</v>
      </c>
      <c r="H51" s="40">
        <f t="shared" si="2"/>
        <v>27360</v>
      </c>
      <c r="I51" s="55"/>
      <c r="J51" s="44"/>
      <c r="K51" s="42"/>
      <c r="L51" s="55"/>
      <c r="M51" s="64"/>
      <c r="N51" s="44"/>
      <c r="O51" s="44"/>
      <c r="P51" s="40">
        <f t="shared" si="0"/>
        <v>9576</v>
      </c>
      <c r="T51" s="51"/>
      <c r="U51" s="78"/>
    </row>
    <row r="52" spans="1:21" x14ac:dyDescent="0.2">
      <c r="A52" s="45">
        <v>54</v>
      </c>
      <c r="B52" s="39">
        <v>13.41</v>
      </c>
      <c r="C52" s="39">
        <v>41.64</v>
      </c>
      <c r="D52" s="40">
        <f>'soust.uk.JMK př.č.2'!$M$24+'soust.uk.JMK př.č.2'!$N$24</f>
        <v>26186</v>
      </c>
      <c r="E52" s="41">
        <f>'soust.uk.JMK př.č.2'!$O$24+'soust.uk.JMK př.č.2'!$P$24</f>
        <v>13218</v>
      </c>
      <c r="F52" s="41">
        <f>'soust.uk.JMK př.č.2'!$L$24</f>
        <v>1370</v>
      </c>
      <c r="G52" s="40">
        <f t="shared" si="1"/>
        <v>38147</v>
      </c>
      <c r="H52" s="40">
        <f t="shared" si="2"/>
        <v>27242</v>
      </c>
      <c r="I52" s="55"/>
      <c r="J52" s="44"/>
      <c r="K52" s="42"/>
      <c r="L52" s="55"/>
      <c r="M52" s="64"/>
      <c r="N52" s="44"/>
      <c r="O52" s="44"/>
      <c r="P52" s="40">
        <f t="shared" si="0"/>
        <v>9535</v>
      </c>
      <c r="T52" s="51"/>
      <c r="U52" s="78"/>
    </row>
    <row r="53" spans="1:21" x14ac:dyDescent="0.2">
      <c r="A53" s="45">
        <v>55</v>
      </c>
      <c r="B53" s="39">
        <v>13.47</v>
      </c>
      <c r="C53" s="39">
        <v>41.95</v>
      </c>
      <c r="D53" s="40">
        <f>'soust.uk.JMK př.č.2'!$M$24+'soust.uk.JMK př.č.2'!$N$24</f>
        <v>26186</v>
      </c>
      <c r="E53" s="41">
        <f>'soust.uk.JMK př.č.2'!$O$24+'soust.uk.JMK př.č.2'!$P$24</f>
        <v>13218</v>
      </c>
      <c r="F53" s="41">
        <f>'soust.uk.JMK př.č.2'!$L$24</f>
        <v>1370</v>
      </c>
      <c r="G53" s="40">
        <f t="shared" si="1"/>
        <v>37967</v>
      </c>
      <c r="H53" s="40">
        <f t="shared" si="2"/>
        <v>27109</v>
      </c>
      <c r="I53" s="55"/>
      <c r="J53" s="44"/>
      <c r="K53" s="42"/>
      <c r="L53" s="55"/>
      <c r="M53" s="64"/>
      <c r="N53" s="44"/>
      <c r="O53" s="44"/>
      <c r="P53" s="40">
        <f t="shared" si="0"/>
        <v>9488</v>
      </c>
      <c r="T53" s="51"/>
      <c r="U53" s="78"/>
    </row>
    <row r="54" spans="1:21" x14ac:dyDescent="0.2">
      <c r="A54" s="45">
        <v>56</v>
      </c>
      <c r="B54" s="39">
        <v>13.51</v>
      </c>
      <c r="C54" s="39">
        <v>42.27</v>
      </c>
      <c r="D54" s="40">
        <f>'soust.uk.JMK př.č.2'!$M$24+'soust.uk.JMK př.č.2'!$N$24</f>
        <v>26186</v>
      </c>
      <c r="E54" s="41">
        <f>'soust.uk.JMK př.č.2'!$O$24+'soust.uk.JMK př.č.2'!$P$24</f>
        <v>13218</v>
      </c>
      <c r="F54" s="41">
        <f>'soust.uk.JMK př.č.2'!$L$24</f>
        <v>1370</v>
      </c>
      <c r="G54" s="40">
        <f t="shared" si="1"/>
        <v>37836</v>
      </c>
      <c r="H54" s="40">
        <f t="shared" si="2"/>
        <v>27012</v>
      </c>
      <c r="I54" s="55"/>
      <c r="J54" s="44"/>
      <c r="K54" s="42"/>
      <c r="L54" s="55"/>
      <c r="M54" s="64"/>
      <c r="N54" s="44"/>
      <c r="O54" s="44"/>
      <c r="P54" s="40">
        <f t="shared" si="0"/>
        <v>9454</v>
      </c>
      <c r="T54" s="51"/>
      <c r="U54" s="78"/>
    </row>
    <row r="55" spans="1:21" x14ac:dyDescent="0.2">
      <c r="A55" s="45">
        <v>57</v>
      </c>
      <c r="B55" s="39">
        <v>13.56</v>
      </c>
      <c r="C55" s="39">
        <v>42.57</v>
      </c>
      <c r="D55" s="40">
        <f>'soust.uk.JMK př.č.2'!$M$24+'soust.uk.JMK př.č.2'!$N$24</f>
        <v>26186</v>
      </c>
      <c r="E55" s="41">
        <f>'soust.uk.JMK př.č.2'!$O$24+'soust.uk.JMK př.č.2'!$P$24</f>
        <v>13218</v>
      </c>
      <c r="F55" s="41">
        <f>'soust.uk.JMK př.č.2'!$L$24</f>
        <v>1370</v>
      </c>
      <c r="G55" s="40">
        <f t="shared" si="1"/>
        <v>37684</v>
      </c>
      <c r="H55" s="40">
        <f t="shared" si="2"/>
        <v>26899</v>
      </c>
      <c r="I55" s="55"/>
      <c r="J55" s="44"/>
      <c r="K55" s="42"/>
      <c r="L55" s="55"/>
      <c r="M55" s="64"/>
      <c r="N55" s="44"/>
      <c r="O55" s="44"/>
      <c r="P55" s="40">
        <f t="shared" si="0"/>
        <v>9415</v>
      </c>
      <c r="T55" s="51"/>
      <c r="U55" s="78"/>
    </row>
    <row r="56" spans="1:21" x14ac:dyDescent="0.2">
      <c r="A56" s="45">
        <v>58</v>
      </c>
      <c r="B56" s="39">
        <v>13.61</v>
      </c>
      <c r="C56" s="39">
        <v>42.88</v>
      </c>
      <c r="D56" s="40">
        <f>'soust.uk.JMK př.č.2'!$M$24+'soust.uk.JMK př.č.2'!$N$24</f>
        <v>26186</v>
      </c>
      <c r="E56" s="41">
        <f>'soust.uk.JMK př.č.2'!$O$24+'soust.uk.JMK př.č.2'!$P$24</f>
        <v>13218</v>
      </c>
      <c r="F56" s="41">
        <f>'soust.uk.JMK př.č.2'!$L$24</f>
        <v>1370</v>
      </c>
      <c r="G56" s="40">
        <f t="shared" si="1"/>
        <v>37532</v>
      </c>
      <c r="H56" s="40">
        <f t="shared" si="2"/>
        <v>26787</v>
      </c>
      <c r="I56" s="55"/>
      <c r="J56" s="44"/>
      <c r="K56" s="42"/>
      <c r="L56" s="55"/>
      <c r="M56" s="64"/>
      <c r="N56" s="44"/>
      <c r="O56" s="44"/>
      <c r="P56" s="40">
        <f t="shared" si="0"/>
        <v>9375</v>
      </c>
      <c r="T56" s="51"/>
      <c r="U56" s="78"/>
    </row>
    <row r="57" spans="1:21" x14ac:dyDescent="0.2">
      <c r="A57" s="45">
        <v>59</v>
      </c>
      <c r="B57" s="39">
        <v>13.66</v>
      </c>
      <c r="C57" s="39">
        <v>43.17</v>
      </c>
      <c r="D57" s="40">
        <f>'soust.uk.JMK př.č.2'!$M$24+'soust.uk.JMK př.č.2'!$N$24</f>
        <v>26186</v>
      </c>
      <c r="E57" s="41">
        <f>'soust.uk.JMK př.č.2'!$O$24+'soust.uk.JMK př.č.2'!$P$24</f>
        <v>13218</v>
      </c>
      <c r="F57" s="41">
        <f>'soust.uk.JMK př.č.2'!$L$24</f>
        <v>1370</v>
      </c>
      <c r="G57" s="40">
        <f t="shared" si="1"/>
        <v>37385</v>
      </c>
      <c r="H57" s="40">
        <f t="shared" si="2"/>
        <v>26678</v>
      </c>
      <c r="I57" s="55"/>
      <c r="J57" s="44"/>
      <c r="K57" s="42"/>
      <c r="L57" s="55"/>
      <c r="M57" s="64"/>
      <c r="N57" s="44"/>
      <c r="O57" s="44"/>
      <c r="P57" s="40">
        <f t="shared" si="0"/>
        <v>9337</v>
      </c>
      <c r="T57" s="51"/>
      <c r="U57" s="78"/>
    </row>
    <row r="58" spans="1:21" x14ac:dyDescent="0.2">
      <c r="A58" s="45">
        <v>60</v>
      </c>
      <c r="B58" s="39">
        <v>13.7</v>
      </c>
      <c r="C58" s="39">
        <v>43.46</v>
      </c>
      <c r="D58" s="40">
        <f>'soust.uk.JMK př.č.2'!$M$24+'soust.uk.JMK př.č.2'!$N$24</f>
        <v>26186</v>
      </c>
      <c r="E58" s="41">
        <f>'soust.uk.JMK př.č.2'!$O$24+'soust.uk.JMK př.č.2'!$P$24</f>
        <v>13218</v>
      </c>
      <c r="F58" s="41">
        <f>'soust.uk.JMK př.č.2'!$L$24</f>
        <v>1370</v>
      </c>
      <c r="G58" s="40">
        <f t="shared" si="1"/>
        <v>37261</v>
      </c>
      <c r="H58" s="40">
        <f t="shared" si="2"/>
        <v>26586</v>
      </c>
      <c r="I58" s="55"/>
      <c r="J58" s="44"/>
      <c r="K58" s="42"/>
      <c r="L58" s="55"/>
      <c r="M58" s="64"/>
      <c r="N58" s="44"/>
      <c r="O58" s="44"/>
      <c r="P58" s="40">
        <f t="shared" si="0"/>
        <v>9305</v>
      </c>
      <c r="T58" s="51"/>
      <c r="U58" s="78"/>
    </row>
    <row r="59" spans="1:21" x14ac:dyDescent="0.2">
      <c r="A59" s="45">
        <v>61</v>
      </c>
      <c r="B59" s="39">
        <v>13.74</v>
      </c>
      <c r="C59" s="39">
        <v>43.74</v>
      </c>
      <c r="D59" s="40">
        <f>'soust.uk.JMK př.č.2'!$M$24+'soust.uk.JMK př.č.2'!$N$24</f>
        <v>26186</v>
      </c>
      <c r="E59" s="41">
        <f>'soust.uk.JMK př.č.2'!$O$24+'soust.uk.JMK př.č.2'!$P$24</f>
        <v>13218</v>
      </c>
      <c r="F59" s="41">
        <f>'soust.uk.JMK př.č.2'!$L$24</f>
        <v>1370</v>
      </c>
      <c r="G59" s="40">
        <f t="shared" si="1"/>
        <v>37140</v>
      </c>
      <c r="H59" s="40">
        <f t="shared" si="2"/>
        <v>26496</v>
      </c>
      <c r="I59" s="55"/>
      <c r="J59" s="44"/>
      <c r="K59" s="42"/>
      <c r="L59" s="55"/>
      <c r="M59" s="64"/>
      <c r="N59" s="44"/>
      <c r="O59" s="44"/>
      <c r="P59" s="40">
        <f t="shared" si="0"/>
        <v>9274</v>
      </c>
      <c r="T59" s="51"/>
      <c r="U59" s="78"/>
    </row>
    <row r="60" spans="1:21" x14ac:dyDescent="0.2">
      <c r="A60" s="45">
        <v>62</v>
      </c>
      <c r="B60" s="39">
        <v>13.79</v>
      </c>
      <c r="C60" s="39">
        <v>44.02</v>
      </c>
      <c r="D60" s="40">
        <f>'soust.uk.JMK př.č.2'!$M$24+'soust.uk.JMK př.č.2'!$N$24</f>
        <v>26186</v>
      </c>
      <c r="E60" s="41">
        <f>'soust.uk.JMK př.č.2'!$O$24+'soust.uk.JMK př.č.2'!$P$24</f>
        <v>13218</v>
      </c>
      <c r="F60" s="41">
        <f>'soust.uk.JMK př.č.2'!$L$24</f>
        <v>1370</v>
      </c>
      <c r="G60" s="40">
        <f t="shared" si="1"/>
        <v>36997</v>
      </c>
      <c r="H60" s="40">
        <f t="shared" si="2"/>
        <v>26390</v>
      </c>
      <c r="I60" s="55"/>
      <c r="J60" s="44"/>
      <c r="K60" s="42"/>
      <c r="L60" s="55"/>
      <c r="M60" s="64"/>
      <c r="N60" s="44"/>
      <c r="O60" s="44"/>
      <c r="P60" s="40">
        <f t="shared" si="0"/>
        <v>9237</v>
      </c>
      <c r="T60" s="51"/>
      <c r="U60" s="78"/>
    </row>
    <row r="61" spans="1:21" x14ac:dyDescent="0.2">
      <c r="A61" s="45">
        <v>63</v>
      </c>
      <c r="B61" s="39">
        <v>13.83</v>
      </c>
      <c r="C61" s="39">
        <v>44.29</v>
      </c>
      <c r="D61" s="40">
        <f>'soust.uk.JMK př.č.2'!$M$24+'soust.uk.JMK př.č.2'!$N$24</f>
        <v>26186</v>
      </c>
      <c r="E61" s="41">
        <f>'soust.uk.JMK př.č.2'!$O$24+'soust.uk.JMK př.č.2'!$P$24</f>
        <v>13218</v>
      </c>
      <c r="F61" s="41">
        <f>'soust.uk.JMK př.č.2'!$L$24</f>
        <v>1370</v>
      </c>
      <c r="G61" s="40">
        <f t="shared" si="1"/>
        <v>36878</v>
      </c>
      <c r="H61" s="40">
        <f t="shared" si="2"/>
        <v>26302</v>
      </c>
      <c r="I61" s="55"/>
      <c r="J61" s="44"/>
      <c r="K61" s="42"/>
      <c r="L61" s="55"/>
      <c r="M61" s="64"/>
      <c r="N61" s="44"/>
      <c r="O61" s="44"/>
      <c r="P61" s="40">
        <f t="shared" si="0"/>
        <v>9206</v>
      </c>
      <c r="T61" s="51"/>
      <c r="U61" s="78"/>
    </row>
    <row r="62" spans="1:21" x14ac:dyDescent="0.2">
      <c r="A62" s="45">
        <v>64</v>
      </c>
      <c r="B62" s="39">
        <v>13.87</v>
      </c>
      <c r="C62" s="39">
        <v>44.56</v>
      </c>
      <c r="D62" s="40">
        <f>'soust.uk.JMK př.č.2'!$M$24+'soust.uk.JMK př.č.2'!$N$24</f>
        <v>26186</v>
      </c>
      <c r="E62" s="41">
        <f>'soust.uk.JMK př.č.2'!$O$24+'soust.uk.JMK př.č.2'!$P$24</f>
        <v>13218</v>
      </c>
      <c r="F62" s="41">
        <f>'soust.uk.JMK př.č.2'!$L$24</f>
        <v>1370</v>
      </c>
      <c r="G62" s="40">
        <f t="shared" si="1"/>
        <v>36760</v>
      </c>
      <c r="H62" s="40">
        <f t="shared" si="2"/>
        <v>26215</v>
      </c>
      <c r="I62" s="55"/>
      <c r="J62" s="44"/>
      <c r="K62" s="42"/>
      <c r="L62" s="55"/>
      <c r="M62" s="64"/>
      <c r="N62" s="44"/>
      <c r="O62" s="44"/>
      <c r="P62" s="40">
        <f t="shared" si="0"/>
        <v>9175</v>
      </c>
      <c r="T62" s="51"/>
      <c r="U62" s="78"/>
    </row>
    <row r="63" spans="1:21" x14ac:dyDescent="0.2">
      <c r="A63" s="45">
        <v>65</v>
      </c>
      <c r="B63" s="39">
        <v>13.91</v>
      </c>
      <c r="C63" s="39">
        <v>44.82</v>
      </c>
      <c r="D63" s="40">
        <f>'soust.uk.JMK př.č.2'!$M$24+'soust.uk.JMK př.č.2'!$N$24</f>
        <v>26186</v>
      </c>
      <c r="E63" s="41">
        <f>'soust.uk.JMK př.č.2'!$O$24+'soust.uk.JMK př.č.2'!$P$24</f>
        <v>13218</v>
      </c>
      <c r="F63" s="41">
        <f>'soust.uk.JMK př.č.2'!$L$24</f>
        <v>1370</v>
      </c>
      <c r="G63" s="40">
        <f t="shared" si="1"/>
        <v>36644</v>
      </c>
      <c r="H63" s="40">
        <f t="shared" si="2"/>
        <v>26129</v>
      </c>
      <c r="I63" s="55"/>
      <c r="J63" s="44"/>
      <c r="K63" s="42"/>
      <c r="L63" s="55"/>
      <c r="M63" s="64"/>
      <c r="N63" s="44"/>
      <c r="O63" s="44"/>
      <c r="P63" s="40">
        <f t="shared" si="0"/>
        <v>9145</v>
      </c>
      <c r="T63" s="51"/>
      <c r="U63" s="78"/>
    </row>
    <row r="64" spans="1:21" x14ac:dyDescent="0.2">
      <c r="A64" s="45">
        <v>66</v>
      </c>
      <c r="B64" s="39">
        <v>13.95</v>
      </c>
      <c r="C64" s="39">
        <v>45.07</v>
      </c>
      <c r="D64" s="40">
        <f>'soust.uk.JMK př.č.2'!$M$24+'soust.uk.JMK př.č.2'!$N$24</f>
        <v>26186</v>
      </c>
      <c r="E64" s="41">
        <f>'soust.uk.JMK př.č.2'!$O$24+'soust.uk.JMK př.č.2'!$P$24</f>
        <v>13218</v>
      </c>
      <c r="F64" s="41">
        <f>'soust.uk.JMK př.č.2'!$L$24</f>
        <v>1370</v>
      </c>
      <c r="G64" s="40">
        <f t="shared" si="1"/>
        <v>36531</v>
      </c>
      <c r="H64" s="40">
        <f t="shared" si="2"/>
        <v>26045</v>
      </c>
      <c r="I64" s="55"/>
      <c r="J64" s="44"/>
      <c r="K64" s="42"/>
      <c r="L64" s="55"/>
      <c r="M64" s="64"/>
      <c r="N64" s="44"/>
      <c r="O64" s="44"/>
      <c r="P64" s="40">
        <f t="shared" si="0"/>
        <v>9116</v>
      </c>
      <c r="T64" s="51"/>
      <c r="U64" s="78"/>
    </row>
    <row r="65" spans="1:21" x14ac:dyDescent="0.2">
      <c r="A65" s="45">
        <v>67</v>
      </c>
      <c r="B65" s="39">
        <v>13.99</v>
      </c>
      <c r="C65" s="39">
        <v>45.32</v>
      </c>
      <c r="D65" s="40">
        <f>'soust.uk.JMK př.č.2'!$M$24+'soust.uk.JMK př.č.2'!$N$24</f>
        <v>26186</v>
      </c>
      <c r="E65" s="41">
        <f>'soust.uk.JMK př.č.2'!$O$24+'soust.uk.JMK př.č.2'!$P$24</f>
        <v>13218</v>
      </c>
      <c r="F65" s="41">
        <f>'soust.uk.JMK př.č.2'!$L$24</f>
        <v>1370</v>
      </c>
      <c r="G65" s="40">
        <f t="shared" si="1"/>
        <v>36417</v>
      </c>
      <c r="H65" s="40">
        <f t="shared" si="2"/>
        <v>25961</v>
      </c>
      <c r="I65" s="55"/>
      <c r="J65" s="44"/>
      <c r="K65" s="42"/>
      <c r="L65" s="55"/>
      <c r="M65" s="64"/>
      <c r="N65" s="44"/>
      <c r="O65" s="44"/>
      <c r="P65" s="40">
        <f t="shared" si="0"/>
        <v>9086</v>
      </c>
      <c r="T65" s="51"/>
      <c r="U65" s="78"/>
    </row>
    <row r="66" spans="1:21" x14ac:dyDescent="0.2">
      <c r="A66" s="45">
        <v>68</v>
      </c>
      <c r="B66" s="39">
        <v>14.03</v>
      </c>
      <c r="C66" s="39">
        <v>45.57</v>
      </c>
      <c r="D66" s="40">
        <f>'soust.uk.JMK př.č.2'!$M$24+'soust.uk.JMK př.č.2'!$N$24</f>
        <v>26186</v>
      </c>
      <c r="E66" s="41">
        <f>'soust.uk.JMK př.č.2'!$O$24+'soust.uk.JMK př.č.2'!$P$24</f>
        <v>13218</v>
      </c>
      <c r="F66" s="41">
        <f>'soust.uk.JMK př.č.2'!$L$24</f>
        <v>1370</v>
      </c>
      <c r="G66" s="40">
        <f t="shared" si="1"/>
        <v>36305</v>
      </c>
      <c r="H66" s="40">
        <f t="shared" si="2"/>
        <v>25878</v>
      </c>
      <c r="I66" s="55"/>
      <c r="J66" s="44"/>
      <c r="K66" s="42"/>
      <c r="L66" s="55"/>
      <c r="M66" s="64"/>
      <c r="N66" s="44"/>
      <c r="O66" s="44"/>
      <c r="P66" s="40">
        <f t="shared" si="0"/>
        <v>9057</v>
      </c>
      <c r="T66" s="51"/>
      <c r="U66" s="78"/>
    </row>
    <row r="67" spans="1:21" x14ac:dyDescent="0.2">
      <c r="A67" s="45">
        <v>69</v>
      </c>
      <c r="B67" s="39">
        <v>14.06</v>
      </c>
      <c r="C67" s="39">
        <v>45.8</v>
      </c>
      <c r="D67" s="40">
        <f>'soust.uk.JMK př.č.2'!$M$24+'soust.uk.JMK př.č.2'!$N$24</f>
        <v>26186</v>
      </c>
      <c r="E67" s="41">
        <f>'soust.uk.JMK př.č.2'!$O$24+'soust.uk.JMK př.č.2'!$P$24</f>
        <v>13218</v>
      </c>
      <c r="F67" s="41">
        <f>'soust.uk.JMK př.č.2'!$L$24</f>
        <v>1370</v>
      </c>
      <c r="G67" s="40">
        <f t="shared" si="1"/>
        <v>36218</v>
      </c>
      <c r="H67" s="40">
        <f t="shared" si="2"/>
        <v>25813</v>
      </c>
      <c r="I67" s="55"/>
      <c r="J67" s="44"/>
      <c r="K67" s="42"/>
      <c r="L67" s="55"/>
      <c r="M67" s="64"/>
      <c r="N67" s="44"/>
      <c r="O67" s="44"/>
      <c r="P67" s="40">
        <f t="shared" si="0"/>
        <v>9035</v>
      </c>
      <c r="T67" s="51"/>
      <c r="U67" s="78"/>
    </row>
    <row r="68" spans="1:21" x14ac:dyDescent="0.2">
      <c r="A68" s="45">
        <v>70</v>
      </c>
      <c r="B68" s="39">
        <v>14.1</v>
      </c>
      <c r="C68" s="39">
        <v>46.03</v>
      </c>
      <c r="D68" s="40">
        <f>'soust.uk.JMK př.č.2'!$M$24+'soust.uk.JMK př.č.2'!$N$24</f>
        <v>26186</v>
      </c>
      <c r="E68" s="41">
        <f>'soust.uk.JMK př.č.2'!$O$24+'soust.uk.JMK př.č.2'!$P$24</f>
        <v>13218</v>
      </c>
      <c r="F68" s="41">
        <f>'soust.uk.JMK př.č.2'!$L$24</f>
        <v>1370</v>
      </c>
      <c r="G68" s="40">
        <f t="shared" si="1"/>
        <v>36108</v>
      </c>
      <c r="H68" s="40">
        <f t="shared" si="2"/>
        <v>25732</v>
      </c>
      <c r="I68" s="55"/>
      <c r="J68" s="44"/>
      <c r="K68" s="42"/>
      <c r="L68" s="55"/>
      <c r="M68" s="64"/>
      <c r="N68" s="44"/>
      <c r="O68" s="44"/>
      <c r="P68" s="40">
        <f t="shared" si="0"/>
        <v>9006</v>
      </c>
      <c r="T68" s="51"/>
      <c r="U68" s="78"/>
    </row>
    <row r="69" spans="1:21" x14ac:dyDescent="0.2">
      <c r="A69" s="45">
        <v>71</v>
      </c>
      <c r="B69" s="39">
        <v>14.14</v>
      </c>
      <c r="C69" s="39">
        <v>46.26</v>
      </c>
      <c r="D69" s="40">
        <f>'soust.uk.JMK př.č.2'!$M$24+'soust.uk.JMK př.č.2'!$N$24</f>
        <v>26186</v>
      </c>
      <c r="E69" s="41">
        <f>'soust.uk.JMK př.č.2'!$O$24+'soust.uk.JMK př.č.2'!$P$24</f>
        <v>13218</v>
      </c>
      <c r="F69" s="41">
        <f>'soust.uk.JMK př.č.2'!$L$24</f>
        <v>1370</v>
      </c>
      <c r="G69" s="40">
        <f t="shared" si="1"/>
        <v>36000</v>
      </c>
      <c r="H69" s="40">
        <f t="shared" si="2"/>
        <v>25652</v>
      </c>
      <c r="I69" s="55"/>
      <c r="J69" s="44"/>
      <c r="K69" s="42"/>
      <c r="L69" s="55"/>
      <c r="M69" s="64"/>
      <c r="N69" s="44"/>
      <c r="O69" s="44"/>
      <c r="P69" s="40">
        <f t="shared" si="0"/>
        <v>8978</v>
      </c>
      <c r="T69" s="51"/>
      <c r="U69" s="78"/>
    </row>
    <row r="70" spans="1:21" x14ac:dyDescent="0.2">
      <c r="A70" s="45">
        <v>72</v>
      </c>
      <c r="B70" s="39">
        <v>14.17</v>
      </c>
      <c r="C70" s="39">
        <v>46.48</v>
      </c>
      <c r="D70" s="40">
        <f>'soust.uk.JMK př.č.2'!$M$24+'soust.uk.JMK př.č.2'!$N$24</f>
        <v>26186</v>
      </c>
      <c r="E70" s="41">
        <f>'soust.uk.JMK př.č.2'!$O$24+'soust.uk.JMK př.č.2'!$P$24</f>
        <v>13218</v>
      </c>
      <c r="F70" s="41">
        <f>'soust.uk.JMK př.č.2'!$L$24</f>
        <v>1370</v>
      </c>
      <c r="G70" s="40">
        <f t="shared" si="1"/>
        <v>35914</v>
      </c>
      <c r="H70" s="40">
        <f t="shared" si="2"/>
        <v>25588</v>
      </c>
      <c r="I70" s="55"/>
      <c r="J70" s="44"/>
      <c r="K70" s="42"/>
      <c r="L70" s="55"/>
      <c r="M70" s="64"/>
      <c r="N70" s="44"/>
      <c r="O70" s="44"/>
      <c r="P70" s="40">
        <f t="shared" ref="P70:P133" si="3">ROUND((H70*35%),0)</f>
        <v>8956</v>
      </c>
      <c r="T70" s="51"/>
      <c r="U70" s="78"/>
    </row>
    <row r="71" spans="1:21" x14ac:dyDescent="0.2">
      <c r="A71" s="45">
        <v>73</v>
      </c>
      <c r="B71" s="39">
        <v>14.21</v>
      </c>
      <c r="C71" s="39">
        <v>46.69</v>
      </c>
      <c r="D71" s="40">
        <f>'soust.uk.JMK př.č.2'!$M$24+'soust.uk.JMK př.č.2'!$N$24</f>
        <v>26186</v>
      </c>
      <c r="E71" s="41">
        <f>'soust.uk.JMK př.č.2'!$O$24+'soust.uk.JMK př.č.2'!$P$24</f>
        <v>13218</v>
      </c>
      <c r="F71" s="41">
        <f>'soust.uk.JMK př.č.2'!$L$24</f>
        <v>1370</v>
      </c>
      <c r="G71" s="40">
        <f t="shared" ref="G71:G134" si="4">SUM(H71,P71,F71)</f>
        <v>35810</v>
      </c>
      <c r="H71" s="40">
        <f t="shared" ref="H71:H134" si="5">ROUND(1/B71*D71*12+1/C71*E71*12,0)</f>
        <v>25511</v>
      </c>
      <c r="I71" s="55"/>
      <c r="J71" s="44"/>
      <c r="K71" s="42"/>
      <c r="L71" s="55"/>
      <c r="M71" s="64"/>
      <c r="N71" s="44"/>
      <c r="O71" s="44"/>
      <c r="P71" s="40">
        <f t="shared" si="3"/>
        <v>8929</v>
      </c>
      <c r="T71" s="51"/>
      <c r="U71" s="78"/>
    </row>
    <row r="72" spans="1:21" x14ac:dyDescent="0.2">
      <c r="A72" s="45">
        <v>74</v>
      </c>
      <c r="B72" s="39">
        <v>14.24</v>
      </c>
      <c r="C72" s="39">
        <v>46.9</v>
      </c>
      <c r="D72" s="40">
        <f>'soust.uk.JMK př.č.2'!$M$24+'soust.uk.JMK př.č.2'!$N$24</f>
        <v>26186</v>
      </c>
      <c r="E72" s="41">
        <f>'soust.uk.JMK př.č.2'!$O$24+'soust.uk.JMK př.č.2'!$P$24</f>
        <v>13218</v>
      </c>
      <c r="F72" s="41">
        <f>'soust.uk.JMK př.č.2'!$L$24</f>
        <v>1370</v>
      </c>
      <c r="G72" s="40">
        <f t="shared" si="4"/>
        <v>35726</v>
      </c>
      <c r="H72" s="40">
        <f t="shared" si="5"/>
        <v>25449</v>
      </c>
      <c r="I72" s="55"/>
      <c r="J72" s="44"/>
      <c r="K72" s="42"/>
      <c r="L72" s="55"/>
      <c r="M72" s="64"/>
      <c r="N72" s="44"/>
      <c r="O72" s="44"/>
      <c r="P72" s="40">
        <f t="shared" si="3"/>
        <v>8907</v>
      </c>
      <c r="T72" s="51"/>
      <c r="U72" s="78"/>
    </row>
    <row r="73" spans="1:21" x14ac:dyDescent="0.2">
      <c r="A73" s="45">
        <v>75</v>
      </c>
      <c r="B73" s="39">
        <v>14.28</v>
      </c>
      <c r="C73" s="39">
        <v>47.1</v>
      </c>
      <c r="D73" s="40">
        <f>'soust.uk.JMK př.č.2'!$M$24+'soust.uk.JMK př.č.2'!$N$24</f>
        <v>26186</v>
      </c>
      <c r="E73" s="41">
        <f>'soust.uk.JMK př.č.2'!$O$24+'soust.uk.JMK př.č.2'!$P$24</f>
        <v>13218</v>
      </c>
      <c r="F73" s="41">
        <f>'soust.uk.JMK př.č.2'!$L$24</f>
        <v>1370</v>
      </c>
      <c r="G73" s="40">
        <f t="shared" si="4"/>
        <v>35624</v>
      </c>
      <c r="H73" s="40">
        <f t="shared" si="5"/>
        <v>25373</v>
      </c>
      <c r="I73" s="55"/>
      <c r="J73" s="44"/>
      <c r="K73" s="42"/>
      <c r="L73" s="55"/>
      <c r="M73" s="64"/>
      <c r="N73" s="44"/>
      <c r="O73" s="44"/>
      <c r="P73" s="40">
        <f t="shared" si="3"/>
        <v>8881</v>
      </c>
      <c r="T73" s="51"/>
      <c r="U73" s="78"/>
    </row>
    <row r="74" spans="1:21" x14ac:dyDescent="0.2">
      <c r="A74" s="45">
        <v>76</v>
      </c>
      <c r="B74" s="39">
        <v>14.31</v>
      </c>
      <c r="C74" s="39">
        <v>47.3</v>
      </c>
      <c r="D74" s="40">
        <f>'soust.uk.JMK př.č.2'!$M$24+'soust.uk.JMK př.č.2'!$N$24</f>
        <v>26186</v>
      </c>
      <c r="E74" s="41">
        <f>'soust.uk.JMK př.č.2'!$O$24+'soust.uk.JMK př.č.2'!$P$24</f>
        <v>13218</v>
      </c>
      <c r="F74" s="41">
        <f>'soust.uk.JMK př.č.2'!$L$24</f>
        <v>1370</v>
      </c>
      <c r="G74" s="40">
        <f t="shared" si="4"/>
        <v>35541</v>
      </c>
      <c r="H74" s="40">
        <f t="shared" si="5"/>
        <v>25312</v>
      </c>
      <c r="I74" s="55"/>
      <c r="J74" s="44"/>
      <c r="K74" s="42"/>
      <c r="L74" s="55"/>
      <c r="M74" s="64"/>
      <c r="N74" s="44"/>
      <c r="O74" s="44"/>
      <c r="P74" s="40">
        <f t="shared" si="3"/>
        <v>8859</v>
      </c>
      <c r="T74" s="51"/>
      <c r="U74" s="78"/>
    </row>
    <row r="75" spans="1:21" x14ac:dyDescent="0.2">
      <c r="A75" s="45">
        <v>77</v>
      </c>
      <c r="B75" s="39">
        <v>14.34</v>
      </c>
      <c r="C75" s="39">
        <v>47.49</v>
      </c>
      <c r="D75" s="40">
        <f>'soust.uk.JMK př.č.2'!$M$24+'soust.uk.JMK př.č.2'!$N$24</f>
        <v>26186</v>
      </c>
      <c r="E75" s="41">
        <f>'soust.uk.JMK př.č.2'!$O$24+'soust.uk.JMK př.č.2'!$P$24</f>
        <v>13218</v>
      </c>
      <c r="F75" s="41">
        <f>'soust.uk.JMK př.č.2'!$L$24</f>
        <v>1370</v>
      </c>
      <c r="G75" s="40">
        <f t="shared" si="4"/>
        <v>35462</v>
      </c>
      <c r="H75" s="40">
        <f t="shared" si="5"/>
        <v>25253</v>
      </c>
      <c r="I75" s="55"/>
      <c r="J75" s="44"/>
      <c r="K75" s="42"/>
      <c r="L75" s="55"/>
      <c r="M75" s="64"/>
      <c r="N75" s="44"/>
      <c r="O75" s="44"/>
      <c r="P75" s="40">
        <f t="shared" si="3"/>
        <v>8839</v>
      </c>
      <c r="T75" s="51"/>
      <c r="U75" s="78"/>
    </row>
    <row r="76" spans="1:21" x14ac:dyDescent="0.2">
      <c r="A76" s="45">
        <v>78</v>
      </c>
      <c r="B76" s="39">
        <v>14.38</v>
      </c>
      <c r="C76" s="39">
        <v>47.67</v>
      </c>
      <c r="D76" s="40">
        <f>'soust.uk.JMK př.č.2'!$M$24+'soust.uk.JMK př.č.2'!$N$24</f>
        <v>26186</v>
      </c>
      <c r="E76" s="41">
        <f>'soust.uk.JMK př.č.2'!$O$24+'soust.uk.JMK př.č.2'!$P$24</f>
        <v>13218</v>
      </c>
      <c r="F76" s="41">
        <f>'soust.uk.JMK př.č.2'!$L$24</f>
        <v>1370</v>
      </c>
      <c r="G76" s="40">
        <f t="shared" si="4"/>
        <v>35362</v>
      </c>
      <c r="H76" s="40">
        <f t="shared" si="5"/>
        <v>25179</v>
      </c>
      <c r="I76" s="55"/>
      <c r="J76" s="44"/>
      <c r="K76" s="42"/>
      <c r="L76" s="55"/>
      <c r="M76" s="64"/>
      <c r="N76" s="44"/>
      <c r="O76" s="44"/>
      <c r="P76" s="40">
        <f t="shared" si="3"/>
        <v>8813</v>
      </c>
      <c r="T76" s="51"/>
      <c r="U76" s="78"/>
    </row>
    <row r="77" spans="1:21" x14ac:dyDescent="0.2">
      <c r="A77" s="45">
        <v>79</v>
      </c>
      <c r="B77" s="39">
        <v>14.41</v>
      </c>
      <c r="C77" s="39">
        <v>47.85</v>
      </c>
      <c r="D77" s="40">
        <f>'soust.uk.JMK př.č.2'!$M$24+'soust.uk.JMK př.č.2'!$N$24</f>
        <v>26186</v>
      </c>
      <c r="E77" s="41">
        <f>'soust.uk.JMK př.č.2'!$O$24+'soust.uk.JMK př.č.2'!$P$24</f>
        <v>13218</v>
      </c>
      <c r="F77" s="41">
        <f>'soust.uk.JMK př.č.2'!$L$24</f>
        <v>1370</v>
      </c>
      <c r="G77" s="40">
        <f t="shared" si="4"/>
        <v>35283</v>
      </c>
      <c r="H77" s="40">
        <f t="shared" si="5"/>
        <v>25121</v>
      </c>
      <c r="I77" s="55"/>
      <c r="J77" s="44"/>
      <c r="K77" s="42"/>
      <c r="L77" s="55"/>
      <c r="M77" s="64"/>
      <c r="N77" s="44"/>
      <c r="O77" s="44"/>
      <c r="P77" s="40">
        <f t="shared" si="3"/>
        <v>8792</v>
      </c>
      <c r="T77" s="51"/>
      <c r="U77" s="78"/>
    </row>
    <row r="78" spans="1:21" x14ac:dyDescent="0.2">
      <c r="A78" s="45">
        <v>80</v>
      </c>
      <c r="B78" s="39">
        <v>14.44</v>
      </c>
      <c r="C78" s="39">
        <v>48.03</v>
      </c>
      <c r="D78" s="40">
        <f>'soust.uk.JMK př.č.2'!$M$24+'soust.uk.JMK př.č.2'!$N$24</f>
        <v>26186</v>
      </c>
      <c r="E78" s="41">
        <f>'soust.uk.JMK př.č.2'!$O$24+'soust.uk.JMK př.č.2'!$P$24</f>
        <v>13218</v>
      </c>
      <c r="F78" s="41">
        <f>'soust.uk.JMK př.č.2'!$L$24</f>
        <v>1370</v>
      </c>
      <c r="G78" s="40">
        <f t="shared" si="4"/>
        <v>35206</v>
      </c>
      <c r="H78" s="40">
        <f t="shared" si="5"/>
        <v>25064</v>
      </c>
      <c r="I78" s="55"/>
      <c r="J78" s="44"/>
      <c r="K78" s="42"/>
      <c r="L78" s="55"/>
      <c r="M78" s="64"/>
      <c r="N78" s="44"/>
      <c r="O78" s="44"/>
      <c r="P78" s="40">
        <f t="shared" si="3"/>
        <v>8772</v>
      </c>
      <c r="T78" s="51"/>
      <c r="U78" s="78"/>
    </row>
    <row r="79" spans="1:21" x14ac:dyDescent="0.2">
      <c r="A79" s="45">
        <v>81</v>
      </c>
      <c r="B79" s="39">
        <v>14.47</v>
      </c>
      <c r="C79" s="39">
        <v>48.19</v>
      </c>
      <c r="D79" s="40">
        <f>'soust.uk.JMK př.č.2'!$M$24+'soust.uk.JMK př.č.2'!$N$24</f>
        <v>26186</v>
      </c>
      <c r="E79" s="41">
        <f>'soust.uk.JMK př.č.2'!$O$24+'soust.uk.JMK př.č.2'!$P$24</f>
        <v>13218</v>
      </c>
      <c r="F79" s="41">
        <f>'soust.uk.JMK př.č.2'!$L$24</f>
        <v>1370</v>
      </c>
      <c r="G79" s="40">
        <f t="shared" si="4"/>
        <v>35131</v>
      </c>
      <c r="H79" s="40">
        <f t="shared" si="5"/>
        <v>25008</v>
      </c>
      <c r="I79" s="55"/>
      <c r="J79" s="44"/>
      <c r="K79" s="42"/>
      <c r="L79" s="55"/>
      <c r="M79" s="64"/>
      <c r="N79" s="44"/>
      <c r="O79" s="44"/>
      <c r="P79" s="40">
        <f t="shared" si="3"/>
        <v>8753</v>
      </c>
      <c r="T79" s="51"/>
      <c r="U79" s="78"/>
    </row>
    <row r="80" spans="1:21" x14ac:dyDescent="0.2">
      <c r="A80" s="45">
        <v>82</v>
      </c>
      <c r="B80" s="39">
        <v>14.51</v>
      </c>
      <c r="C80" s="39">
        <v>48.36</v>
      </c>
      <c r="D80" s="40">
        <f>'soust.uk.JMK př.č.2'!$M$24+'soust.uk.JMK př.č.2'!$N$24</f>
        <v>26186</v>
      </c>
      <c r="E80" s="41">
        <f>'soust.uk.JMK př.č.2'!$O$24+'soust.uk.JMK př.č.2'!$P$24</f>
        <v>13218</v>
      </c>
      <c r="F80" s="41">
        <f>'soust.uk.JMK př.č.2'!$L$24</f>
        <v>1370</v>
      </c>
      <c r="G80" s="40">
        <f t="shared" si="4"/>
        <v>35034</v>
      </c>
      <c r="H80" s="40">
        <f t="shared" si="5"/>
        <v>24936</v>
      </c>
      <c r="I80" s="55"/>
      <c r="J80" s="44"/>
      <c r="K80" s="42"/>
      <c r="L80" s="55"/>
      <c r="M80" s="64"/>
      <c r="N80" s="44"/>
      <c r="O80" s="44"/>
      <c r="P80" s="40">
        <f t="shared" si="3"/>
        <v>8728</v>
      </c>
      <c r="T80" s="51"/>
      <c r="U80" s="78"/>
    </row>
    <row r="81" spans="1:21" x14ac:dyDescent="0.2">
      <c r="A81" s="45">
        <v>83</v>
      </c>
      <c r="B81" s="39">
        <v>14.54</v>
      </c>
      <c r="C81" s="39">
        <v>48.51</v>
      </c>
      <c r="D81" s="40">
        <f>'soust.uk.JMK př.č.2'!$M$24+'soust.uk.JMK př.č.2'!$N$24</f>
        <v>26186</v>
      </c>
      <c r="E81" s="41">
        <f>'soust.uk.JMK př.č.2'!$O$24+'soust.uk.JMK př.č.2'!$P$24</f>
        <v>13218</v>
      </c>
      <c r="F81" s="41">
        <f>'soust.uk.JMK př.č.2'!$L$24</f>
        <v>1370</v>
      </c>
      <c r="G81" s="40">
        <f t="shared" si="4"/>
        <v>34959</v>
      </c>
      <c r="H81" s="40">
        <f t="shared" si="5"/>
        <v>24881</v>
      </c>
      <c r="I81" s="55"/>
      <c r="J81" s="44"/>
      <c r="K81" s="42"/>
      <c r="L81" s="55"/>
      <c r="M81" s="64"/>
      <c r="N81" s="44"/>
      <c r="O81" s="44"/>
      <c r="P81" s="40">
        <f t="shared" si="3"/>
        <v>8708</v>
      </c>
      <c r="T81" s="51"/>
      <c r="U81" s="78"/>
    </row>
    <row r="82" spans="1:21" x14ac:dyDescent="0.2">
      <c r="A82" s="45">
        <v>84</v>
      </c>
      <c r="B82" s="39">
        <v>14.57</v>
      </c>
      <c r="C82" s="39">
        <v>48.66</v>
      </c>
      <c r="D82" s="40">
        <f>'soust.uk.JMK př.č.2'!$M$24+'soust.uk.JMK př.č.2'!$N$24</f>
        <v>26186</v>
      </c>
      <c r="E82" s="41">
        <f>'soust.uk.JMK př.č.2'!$O$24+'soust.uk.JMK př.č.2'!$P$24</f>
        <v>13218</v>
      </c>
      <c r="F82" s="41">
        <f>'soust.uk.JMK př.č.2'!$L$24</f>
        <v>1370</v>
      </c>
      <c r="G82" s="40">
        <f t="shared" si="4"/>
        <v>34886</v>
      </c>
      <c r="H82" s="40">
        <f t="shared" si="5"/>
        <v>24827</v>
      </c>
      <c r="I82" s="55"/>
      <c r="J82" s="44"/>
      <c r="K82" s="42"/>
      <c r="L82" s="55"/>
      <c r="M82" s="64"/>
      <c r="N82" s="44"/>
      <c r="O82" s="44"/>
      <c r="P82" s="40">
        <f t="shared" si="3"/>
        <v>8689</v>
      </c>
      <c r="T82" s="51"/>
      <c r="U82" s="78"/>
    </row>
    <row r="83" spans="1:21" x14ac:dyDescent="0.2">
      <c r="A83" s="45">
        <v>85</v>
      </c>
      <c r="B83" s="39">
        <v>14.6</v>
      </c>
      <c r="C83" s="39">
        <v>48.81</v>
      </c>
      <c r="D83" s="40">
        <f>'soust.uk.JMK př.č.2'!$M$24+'soust.uk.JMK př.č.2'!$N$24</f>
        <v>26186</v>
      </c>
      <c r="E83" s="41">
        <f>'soust.uk.JMK př.č.2'!$O$24+'soust.uk.JMK př.č.2'!$P$24</f>
        <v>13218</v>
      </c>
      <c r="F83" s="41">
        <f>'soust.uk.JMK př.č.2'!$L$24</f>
        <v>1370</v>
      </c>
      <c r="G83" s="40">
        <f t="shared" si="4"/>
        <v>34812</v>
      </c>
      <c r="H83" s="40">
        <f t="shared" si="5"/>
        <v>24772</v>
      </c>
      <c r="I83" s="55"/>
      <c r="J83" s="44"/>
      <c r="K83" s="42"/>
      <c r="L83" s="55"/>
      <c r="M83" s="64"/>
      <c r="N83" s="44"/>
      <c r="O83" s="44"/>
      <c r="P83" s="40">
        <f t="shared" si="3"/>
        <v>8670</v>
      </c>
      <c r="T83" s="51"/>
      <c r="U83" s="78"/>
    </row>
    <row r="84" spans="1:21" x14ac:dyDescent="0.2">
      <c r="A84" s="45">
        <v>86</v>
      </c>
      <c r="B84" s="39">
        <v>14.63</v>
      </c>
      <c r="C84" s="39">
        <v>48.94</v>
      </c>
      <c r="D84" s="40">
        <f>'soust.uk.JMK př.č.2'!$M$24+'soust.uk.JMK př.č.2'!$N$24</f>
        <v>26186</v>
      </c>
      <c r="E84" s="41">
        <f>'soust.uk.JMK př.č.2'!$O$24+'soust.uk.JMK př.č.2'!$P$24</f>
        <v>13218</v>
      </c>
      <c r="F84" s="41">
        <f>'soust.uk.JMK př.č.2'!$L$24</f>
        <v>1370</v>
      </c>
      <c r="G84" s="40">
        <f t="shared" si="4"/>
        <v>34742</v>
      </c>
      <c r="H84" s="40">
        <f t="shared" si="5"/>
        <v>24720</v>
      </c>
      <c r="I84" s="55"/>
      <c r="J84" s="44"/>
      <c r="K84" s="42"/>
      <c r="L84" s="55"/>
      <c r="M84" s="64"/>
      <c r="N84" s="44"/>
      <c r="O84" s="44"/>
      <c r="P84" s="40">
        <f t="shared" si="3"/>
        <v>8652</v>
      </c>
      <c r="T84" s="51"/>
      <c r="U84" s="78"/>
    </row>
    <row r="85" spans="1:21" x14ac:dyDescent="0.2">
      <c r="A85" s="45">
        <v>87</v>
      </c>
      <c r="B85" s="39">
        <v>14.66</v>
      </c>
      <c r="C85" s="39">
        <v>49.08</v>
      </c>
      <c r="D85" s="40">
        <f>'soust.uk.JMK př.č.2'!$M$24+'soust.uk.JMK př.č.2'!$N$24</f>
        <v>26186</v>
      </c>
      <c r="E85" s="41">
        <f>'soust.uk.JMK př.č.2'!$O$24+'soust.uk.JMK př.č.2'!$P$24</f>
        <v>13218</v>
      </c>
      <c r="F85" s="41">
        <f>'soust.uk.JMK př.č.2'!$L$24</f>
        <v>1370</v>
      </c>
      <c r="G85" s="40">
        <f t="shared" si="4"/>
        <v>34669</v>
      </c>
      <c r="H85" s="40">
        <f t="shared" si="5"/>
        <v>24666</v>
      </c>
      <c r="I85" s="55"/>
      <c r="J85" s="44"/>
      <c r="K85" s="42"/>
      <c r="L85" s="55"/>
      <c r="M85" s="64"/>
      <c r="N85" s="44"/>
      <c r="O85" s="44"/>
      <c r="P85" s="40">
        <f t="shared" si="3"/>
        <v>8633</v>
      </c>
      <c r="T85" s="51"/>
      <c r="U85" s="78"/>
    </row>
    <row r="86" spans="1:21" x14ac:dyDescent="0.2">
      <c r="A86" s="45">
        <v>88</v>
      </c>
      <c r="B86" s="39">
        <v>14.69</v>
      </c>
      <c r="C86" s="39">
        <v>49.2</v>
      </c>
      <c r="D86" s="40">
        <f>'soust.uk.JMK př.č.2'!$M$24+'soust.uk.JMK př.č.2'!$N$24</f>
        <v>26186</v>
      </c>
      <c r="E86" s="41">
        <f>'soust.uk.JMK př.č.2'!$O$24+'soust.uk.JMK př.č.2'!$P$24</f>
        <v>13218</v>
      </c>
      <c r="F86" s="41">
        <f>'soust.uk.JMK př.č.2'!$L$24</f>
        <v>1370</v>
      </c>
      <c r="G86" s="40">
        <f t="shared" si="4"/>
        <v>34600</v>
      </c>
      <c r="H86" s="40">
        <f t="shared" si="5"/>
        <v>24615</v>
      </c>
      <c r="I86" s="55"/>
      <c r="J86" s="44"/>
      <c r="K86" s="42"/>
      <c r="L86" s="55"/>
      <c r="M86" s="64"/>
      <c r="N86" s="44"/>
      <c r="O86" s="44"/>
      <c r="P86" s="40">
        <f t="shared" si="3"/>
        <v>8615</v>
      </c>
      <c r="T86" s="51"/>
      <c r="U86" s="78"/>
    </row>
    <row r="87" spans="1:21" x14ac:dyDescent="0.2">
      <c r="A87" s="45">
        <v>89</v>
      </c>
      <c r="B87" s="39">
        <v>14.72</v>
      </c>
      <c r="C87" s="39">
        <v>49.32</v>
      </c>
      <c r="D87" s="40">
        <f>'soust.uk.JMK př.č.2'!$M$24+'soust.uk.JMK př.č.2'!$N$24</f>
        <v>26186</v>
      </c>
      <c r="E87" s="41">
        <f>'soust.uk.JMK př.č.2'!$O$24+'soust.uk.JMK př.č.2'!$P$24</f>
        <v>13218</v>
      </c>
      <c r="F87" s="41">
        <f>'soust.uk.JMK př.č.2'!$L$24</f>
        <v>1370</v>
      </c>
      <c r="G87" s="40">
        <f t="shared" si="4"/>
        <v>34530</v>
      </c>
      <c r="H87" s="40">
        <f t="shared" si="5"/>
        <v>24563</v>
      </c>
      <c r="I87" s="55"/>
      <c r="J87" s="44"/>
      <c r="K87" s="42"/>
      <c r="L87" s="55"/>
      <c r="M87" s="64"/>
      <c r="N87" s="44"/>
      <c r="O87" s="44"/>
      <c r="P87" s="40">
        <f t="shared" si="3"/>
        <v>8597</v>
      </c>
      <c r="T87" s="51"/>
      <c r="U87" s="78"/>
    </row>
    <row r="88" spans="1:21" x14ac:dyDescent="0.2">
      <c r="A88" s="45">
        <v>90</v>
      </c>
      <c r="B88" s="39">
        <v>14.75</v>
      </c>
      <c r="C88" s="39">
        <v>49.44</v>
      </c>
      <c r="D88" s="40">
        <f>'soust.uk.JMK př.č.2'!$M$24+'soust.uk.JMK př.č.2'!$N$24</f>
        <v>26186</v>
      </c>
      <c r="E88" s="41">
        <f>'soust.uk.JMK př.č.2'!$O$24+'soust.uk.JMK př.č.2'!$P$24</f>
        <v>13218</v>
      </c>
      <c r="F88" s="41">
        <f>'soust.uk.JMK př.č.2'!$L$24</f>
        <v>1370</v>
      </c>
      <c r="G88" s="40">
        <f t="shared" si="4"/>
        <v>34461</v>
      </c>
      <c r="H88" s="40">
        <f t="shared" si="5"/>
        <v>24512</v>
      </c>
      <c r="I88" s="55"/>
      <c r="J88" s="44"/>
      <c r="K88" s="42"/>
      <c r="L88" s="55"/>
      <c r="M88" s="64"/>
      <c r="N88" s="44"/>
      <c r="O88" s="44"/>
      <c r="P88" s="40">
        <f t="shared" si="3"/>
        <v>8579</v>
      </c>
      <c r="T88" s="51"/>
      <c r="U88" s="78"/>
    </row>
    <row r="89" spans="1:21" x14ac:dyDescent="0.2">
      <c r="A89" s="45">
        <v>91</v>
      </c>
      <c r="B89" s="39">
        <v>14.78</v>
      </c>
      <c r="C89" s="39">
        <v>49.55</v>
      </c>
      <c r="D89" s="40">
        <f>'soust.uk.JMK př.č.2'!$M$24+'soust.uk.JMK př.č.2'!$N$24</f>
        <v>26186</v>
      </c>
      <c r="E89" s="41">
        <f>'soust.uk.JMK př.č.2'!$O$24+'soust.uk.JMK př.č.2'!$P$24</f>
        <v>13218</v>
      </c>
      <c r="F89" s="41">
        <f>'soust.uk.JMK př.č.2'!$L$24</f>
        <v>1370</v>
      </c>
      <c r="G89" s="40">
        <f t="shared" si="4"/>
        <v>34394</v>
      </c>
      <c r="H89" s="40">
        <f t="shared" si="5"/>
        <v>24462</v>
      </c>
      <c r="I89" s="55"/>
      <c r="J89" s="44"/>
      <c r="K89" s="42"/>
      <c r="L89" s="55"/>
      <c r="M89" s="64"/>
      <c r="N89" s="44"/>
      <c r="O89" s="44"/>
      <c r="P89" s="40">
        <f t="shared" si="3"/>
        <v>8562</v>
      </c>
      <c r="T89" s="51"/>
      <c r="U89" s="78"/>
    </row>
    <row r="90" spans="1:21" x14ac:dyDescent="0.2">
      <c r="A90" s="45">
        <v>92</v>
      </c>
      <c r="B90" s="39">
        <v>14.81</v>
      </c>
      <c r="C90" s="39">
        <v>49.65</v>
      </c>
      <c r="D90" s="40">
        <f>'soust.uk.JMK př.č.2'!$M$24+'soust.uk.JMK př.č.2'!$N$24</f>
        <v>26186</v>
      </c>
      <c r="E90" s="41">
        <f>'soust.uk.JMK př.č.2'!$O$24+'soust.uk.JMK př.č.2'!$P$24</f>
        <v>13218</v>
      </c>
      <c r="F90" s="41">
        <f>'soust.uk.JMK př.č.2'!$L$24</f>
        <v>1370</v>
      </c>
      <c r="G90" s="40">
        <f t="shared" si="4"/>
        <v>34326</v>
      </c>
      <c r="H90" s="40">
        <f t="shared" si="5"/>
        <v>24412</v>
      </c>
      <c r="I90" s="55"/>
      <c r="J90" s="44"/>
      <c r="K90" s="42"/>
      <c r="L90" s="55"/>
      <c r="M90" s="64"/>
      <c r="N90" s="44"/>
      <c r="O90" s="44"/>
      <c r="P90" s="40">
        <f t="shared" si="3"/>
        <v>8544</v>
      </c>
      <c r="T90" s="51"/>
      <c r="U90" s="78"/>
    </row>
    <row r="91" spans="1:21" x14ac:dyDescent="0.2">
      <c r="A91" s="45">
        <v>93</v>
      </c>
      <c r="B91" s="39">
        <v>14.84</v>
      </c>
      <c r="C91" s="39">
        <v>49.75</v>
      </c>
      <c r="D91" s="40">
        <f>'soust.uk.JMK př.č.2'!$M$24+'soust.uk.JMK př.č.2'!$N$24</f>
        <v>26186</v>
      </c>
      <c r="E91" s="41">
        <f>'soust.uk.JMK př.č.2'!$O$24+'soust.uk.JMK př.č.2'!$P$24</f>
        <v>13218</v>
      </c>
      <c r="F91" s="41">
        <f>'soust.uk.JMK př.č.2'!$L$24</f>
        <v>1370</v>
      </c>
      <c r="G91" s="40">
        <f t="shared" si="4"/>
        <v>34260</v>
      </c>
      <c r="H91" s="40">
        <f t="shared" si="5"/>
        <v>24363</v>
      </c>
      <c r="I91" s="55"/>
      <c r="J91" s="44"/>
      <c r="K91" s="42"/>
      <c r="L91" s="55"/>
      <c r="M91" s="64"/>
      <c r="N91" s="44"/>
      <c r="O91" s="44"/>
      <c r="P91" s="40">
        <f t="shared" si="3"/>
        <v>8527</v>
      </c>
      <c r="T91" s="51"/>
      <c r="U91" s="78"/>
    </row>
    <row r="92" spans="1:21" x14ac:dyDescent="0.2">
      <c r="A92" s="45">
        <v>94</v>
      </c>
      <c r="B92" s="39">
        <v>14.87</v>
      </c>
      <c r="C92" s="39">
        <v>49.84</v>
      </c>
      <c r="D92" s="40">
        <f>'soust.uk.JMK př.č.2'!$M$24+'soust.uk.JMK př.č.2'!$N$24</f>
        <v>26186</v>
      </c>
      <c r="E92" s="41">
        <f>'soust.uk.JMK př.č.2'!$O$24+'soust.uk.JMK př.č.2'!$P$24</f>
        <v>13218</v>
      </c>
      <c r="F92" s="41">
        <f>'soust.uk.JMK př.č.2'!$L$24</f>
        <v>1370</v>
      </c>
      <c r="G92" s="40">
        <f t="shared" si="4"/>
        <v>34194</v>
      </c>
      <c r="H92" s="40">
        <f t="shared" si="5"/>
        <v>24314</v>
      </c>
      <c r="I92" s="55"/>
      <c r="J92" s="44"/>
      <c r="K92" s="42"/>
      <c r="L92" s="55"/>
      <c r="M92" s="64"/>
      <c r="N92" s="44"/>
      <c r="O92" s="44"/>
      <c r="P92" s="40">
        <f t="shared" si="3"/>
        <v>8510</v>
      </c>
      <c r="T92" s="51"/>
      <c r="U92" s="78"/>
    </row>
    <row r="93" spans="1:21" x14ac:dyDescent="0.2">
      <c r="A93" s="45">
        <v>95</v>
      </c>
      <c r="B93" s="39">
        <v>14.9</v>
      </c>
      <c r="C93" s="39">
        <v>49.93</v>
      </c>
      <c r="D93" s="40">
        <f>'soust.uk.JMK př.č.2'!$M$24+'soust.uk.JMK př.č.2'!$N$24</f>
        <v>26186</v>
      </c>
      <c r="E93" s="41">
        <f>'soust.uk.JMK př.č.2'!$O$24+'soust.uk.JMK př.č.2'!$P$24</f>
        <v>13218</v>
      </c>
      <c r="F93" s="41">
        <f>'soust.uk.JMK př.č.2'!$L$24</f>
        <v>1370</v>
      </c>
      <c r="G93" s="40">
        <f t="shared" si="4"/>
        <v>34129</v>
      </c>
      <c r="H93" s="40">
        <f t="shared" si="5"/>
        <v>24266</v>
      </c>
      <c r="I93" s="55"/>
      <c r="J93" s="44"/>
      <c r="K93" s="42"/>
      <c r="L93" s="55"/>
      <c r="M93" s="64"/>
      <c r="N93" s="44"/>
      <c r="O93" s="44"/>
      <c r="P93" s="40">
        <f t="shared" si="3"/>
        <v>8493</v>
      </c>
      <c r="T93" s="51"/>
      <c r="U93" s="78"/>
    </row>
    <row r="94" spans="1:21" x14ac:dyDescent="0.2">
      <c r="A94" s="45">
        <v>96</v>
      </c>
      <c r="B94" s="39">
        <v>14.92</v>
      </c>
      <c r="C94" s="39">
        <v>50.01</v>
      </c>
      <c r="D94" s="40">
        <f>'soust.uk.JMK př.č.2'!$M$24+'soust.uk.JMK př.č.2'!$N$24</f>
        <v>26186</v>
      </c>
      <c r="E94" s="41">
        <f>'soust.uk.JMK př.č.2'!$O$24+'soust.uk.JMK př.č.2'!$P$24</f>
        <v>13218</v>
      </c>
      <c r="F94" s="41">
        <f>'soust.uk.JMK př.č.2'!$L$24</f>
        <v>1370</v>
      </c>
      <c r="G94" s="40">
        <f t="shared" si="4"/>
        <v>34085</v>
      </c>
      <c r="H94" s="40">
        <f t="shared" si="5"/>
        <v>24233</v>
      </c>
      <c r="I94" s="55"/>
      <c r="J94" s="44"/>
      <c r="K94" s="42"/>
      <c r="L94" s="55"/>
      <c r="M94" s="64"/>
      <c r="N94" s="44"/>
      <c r="O94" s="44"/>
      <c r="P94" s="40">
        <f t="shared" si="3"/>
        <v>8482</v>
      </c>
      <c r="T94" s="51"/>
      <c r="U94" s="78"/>
    </row>
    <row r="95" spans="1:21" x14ac:dyDescent="0.2">
      <c r="A95" s="45">
        <v>97</v>
      </c>
      <c r="B95" s="39">
        <v>14.95</v>
      </c>
      <c r="C95" s="39">
        <v>50.08</v>
      </c>
      <c r="D95" s="40">
        <f>'soust.uk.JMK př.č.2'!$M$24+'soust.uk.JMK př.č.2'!$N$24</f>
        <v>26186</v>
      </c>
      <c r="E95" s="41">
        <f>'soust.uk.JMK př.č.2'!$O$24+'soust.uk.JMK př.č.2'!$P$24</f>
        <v>13218</v>
      </c>
      <c r="F95" s="41">
        <f>'soust.uk.JMK př.č.2'!$L$24</f>
        <v>1370</v>
      </c>
      <c r="G95" s="40">
        <f t="shared" si="4"/>
        <v>34021</v>
      </c>
      <c r="H95" s="40">
        <f t="shared" si="5"/>
        <v>24186</v>
      </c>
      <c r="I95" s="55"/>
      <c r="J95" s="44"/>
      <c r="K95" s="42"/>
      <c r="L95" s="55"/>
      <c r="M95" s="64"/>
      <c r="N95" s="44"/>
      <c r="O95" s="44"/>
      <c r="P95" s="40">
        <f t="shared" si="3"/>
        <v>8465</v>
      </c>
      <c r="T95" s="51"/>
      <c r="U95" s="78"/>
    </row>
    <row r="96" spans="1:21" x14ac:dyDescent="0.2">
      <c r="A96" s="45">
        <v>98</v>
      </c>
      <c r="B96" s="39">
        <v>14.98</v>
      </c>
      <c r="C96" s="39">
        <v>50.15</v>
      </c>
      <c r="D96" s="40">
        <f>'soust.uk.JMK př.č.2'!$M$24+'soust.uk.JMK př.č.2'!$N$24</f>
        <v>26186</v>
      </c>
      <c r="E96" s="41">
        <f>'soust.uk.JMK př.č.2'!$O$24+'soust.uk.JMK př.č.2'!$P$24</f>
        <v>13218</v>
      </c>
      <c r="F96" s="41">
        <f>'soust.uk.JMK př.č.2'!$L$24</f>
        <v>1370</v>
      </c>
      <c r="G96" s="40">
        <f t="shared" si="4"/>
        <v>33959</v>
      </c>
      <c r="H96" s="40">
        <f t="shared" si="5"/>
        <v>24140</v>
      </c>
      <c r="I96" s="55"/>
      <c r="J96" s="44"/>
      <c r="K96" s="42"/>
      <c r="L96" s="55"/>
      <c r="M96" s="64"/>
      <c r="N96" s="44"/>
      <c r="O96" s="44"/>
      <c r="P96" s="40">
        <f t="shared" si="3"/>
        <v>8449</v>
      </c>
      <c r="T96" s="51"/>
      <c r="U96" s="78"/>
    </row>
    <row r="97" spans="1:21" x14ac:dyDescent="0.2">
      <c r="A97" s="45">
        <v>99</v>
      </c>
      <c r="B97" s="39">
        <v>15.01</v>
      </c>
      <c r="C97" s="39">
        <v>50.21</v>
      </c>
      <c r="D97" s="40">
        <f>'soust.uk.JMK př.č.2'!$M$24+'soust.uk.JMK př.č.2'!$N$24</f>
        <v>26186</v>
      </c>
      <c r="E97" s="41">
        <f>'soust.uk.JMK př.č.2'!$O$24+'soust.uk.JMK př.č.2'!$P$24</f>
        <v>13218</v>
      </c>
      <c r="F97" s="41">
        <f>'soust.uk.JMK př.č.2'!$L$24</f>
        <v>1370</v>
      </c>
      <c r="G97" s="40">
        <f t="shared" si="4"/>
        <v>33897</v>
      </c>
      <c r="H97" s="40">
        <f t="shared" si="5"/>
        <v>24094</v>
      </c>
      <c r="I97" s="55"/>
      <c r="J97" s="44"/>
      <c r="K97" s="42"/>
      <c r="L97" s="55"/>
      <c r="M97" s="64"/>
      <c r="N97" s="44"/>
      <c r="O97" s="44"/>
      <c r="P97" s="40">
        <f t="shared" si="3"/>
        <v>8433</v>
      </c>
      <c r="T97" s="51"/>
      <c r="U97" s="78"/>
    </row>
    <row r="98" spans="1:21" x14ac:dyDescent="0.2">
      <c r="A98" s="45">
        <v>100</v>
      </c>
      <c r="B98" s="39">
        <v>15.04</v>
      </c>
      <c r="C98" s="39">
        <v>50.27</v>
      </c>
      <c r="D98" s="40">
        <f>'soust.uk.JMK př.č.2'!$M$24+'soust.uk.JMK př.č.2'!$N$24</f>
        <v>26186</v>
      </c>
      <c r="E98" s="41">
        <f>'soust.uk.JMK př.č.2'!$O$24+'soust.uk.JMK př.č.2'!$P$24</f>
        <v>13218</v>
      </c>
      <c r="F98" s="41">
        <f>'soust.uk.JMK př.č.2'!$L$24</f>
        <v>1370</v>
      </c>
      <c r="G98" s="40">
        <f t="shared" si="4"/>
        <v>33835</v>
      </c>
      <c r="H98" s="40">
        <f t="shared" si="5"/>
        <v>24048</v>
      </c>
      <c r="I98" s="55"/>
      <c r="J98" s="44"/>
      <c r="K98" s="42"/>
      <c r="L98" s="55"/>
      <c r="M98" s="64"/>
      <c r="N98" s="44"/>
      <c r="O98" s="44"/>
      <c r="P98" s="40">
        <f t="shared" si="3"/>
        <v>8417</v>
      </c>
      <c r="T98" s="51"/>
      <c r="U98" s="78"/>
    </row>
    <row r="99" spans="1:21" x14ac:dyDescent="0.2">
      <c r="A99" s="45">
        <v>101</v>
      </c>
      <c r="B99" s="39">
        <v>15.06</v>
      </c>
      <c r="C99" s="39">
        <v>50.32</v>
      </c>
      <c r="D99" s="40">
        <f>'soust.uk.JMK př.č.2'!$M$24+'soust.uk.JMK př.č.2'!$N$24</f>
        <v>26186</v>
      </c>
      <c r="E99" s="41">
        <f>'soust.uk.JMK př.č.2'!$O$24+'soust.uk.JMK př.č.2'!$P$24</f>
        <v>13218</v>
      </c>
      <c r="F99" s="41">
        <f>'soust.uk.JMK př.č.2'!$L$24</f>
        <v>1370</v>
      </c>
      <c r="G99" s="40">
        <f t="shared" si="4"/>
        <v>33793</v>
      </c>
      <c r="H99" s="40">
        <f t="shared" si="5"/>
        <v>24017</v>
      </c>
      <c r="I99" s="55"/>
      <c r="J99" s="44"/>
      <c r="K99" s="42"/>
      <c r="L99" s="55"/>
      <c r="M99" s="64"/>
      <c r="N99" s="44"/>
      <c r="O99" s="44"/>
      <c r="P99" s="40">
        <f t="shared" si="3"/>
        <v>8406</v>
      </c>
      <c r="T99" s="51"/>
      <c r="U99" s="78"/>
    </row>
    <row r="100" spans="1:21" x14ac:dyDescent="0.2">
      <c r="A100" s="45">
        <v>102</v>
      </c>
      <c r="B100" s="39">
        <v>15.09</v>
      </c>
      <c r="C100" s="39">
        <v>50.37</v>
      </c>
      <c r="D100" s="40">
        <f>'soust.uk.JMK př.č.2'!$M$24+'soust.uk.JMK př.č.2'!$N$24</f>
        <v>26186</v>
      </c>
      <c r="E100" s="41">
        <f>'soust.uk.JMK př.č.2'!$O$24+'soust.uk.JMK př.č.2'!$P$24</f>
        <v>13218</v>
      </c>
      <c r="F100" s="41">
        <f>'soust.uk.JMK př.č.2'!$L$24</f>
        <v>1370</v>
      </c>
      <c r="G100" s="40">
        <f t="shared" si="4"/>
        <v>33734</v>
      </c>
      <c r="H100" s="40">
        <f t="shared" si="5"/>
        <v>23973</v>
      </c>
      <c r="I100" s="55"/>
      <c r="J100" s="44"/>
      <c r="K100" s="42"/>
      <c r="L100" s="55"/>
      <c r="M100" s="64"/>
      <c r="N100" s="44"/>
      <c r="O100" s="44"/>
      <c r="P100" s="40">
        <f t="shared" si="3"/>
        <v>8391</v>
      </c>
      <c r="T100" s="51"/>
      <c r="U100" s="78"/>
    </row>
    <row r="101" spans="1:21" x14ac:dyDescent="0.2">
      <c r="A101" s="45">
        <v>103</v>
      </c>
      <c r="B101" s="39">
        <v>15.12</v>
      </c>
      <c r="C101" s="39">
        <v>50.4</v>
      </c>
      <c r="D101" s="40">
        <f>'soust.uk.JMK př.č.2'!$M$24+'soust.uk.JMK př.č.2'!$N$24</f>
        <v>26186</v>
      </c>
      <c r="E101" s="41">
        <f>'soust.uk.JMK př.č.2'!$O$24+'soust.uk.JMK př.č.2'!$P$24</f>
        <v>13218</v>
      </c>
      <c r="F101" s="41">
        <f>'soust.uk.JMK př.č.2'!$L$24</f>
        <v>1370</v>
      </c>
      <c r="G101" s="40">
        <f t="shared" si="4"/>
        <v>33676</v>
      </c>
      <c r="H101" s="40">
        <f t="shared" si="5"/>
        <v>23930</v>
      </c>
      <c r="I101" s="55"/>
      <c r="J101" s="44"/>
      <c r="K101" s="42"/>
      <c r="L101" s="55"/>
      <c r="M101" s="64"/>
      <c r="N101" s="44"/>
      <c r="O101" s="44"/>
      <c r="P101" s="40">
        <f t="shared" si="3"/>
        <v>8376</v>
      </c>
      <c r="T101" s="51"/>
      <c r="U101" s="78"/>
    </row>
    <row r="102" spans="1:21" x14ac:dyDescent="0.2">
      <c r="A102" s="45">
        <v>104</v>
      </c>
      <c r="B102" s="39">
        <v>15.15</v>
      </c>
      <c r="C102" s="39">
        <v>50.44</v>
      </c>
      <c r="D102" s="40">
        <f>'soust.uk.JMK př.č.2'!$M$24+'soust.uk.JMK př.č.2'!$N$24</f>
        <v>26186</v>
      </c>
      <c r="E102" s="41">
        <f>'soust.uk.JMK př.č.2'!$O$24+'soust.uk.JMK př.č.2'!$P$24</f>
        <v>13218</v>
      </c>
      <c r="F102" s="41">
        <f>'soust.uk.JMK př.č.2'!$L$24</f>
        <v>1370</v>
      </c>
      <c r="G102" s="40">
        <f t="shared" si="4"/>
        <v>33616</v>
      </c>
      <c r="H102" s="40">
        <f t="shared" si="5"/>
        <v>23886</v>
      </c>
      <c r="I102" s="55"/>
      <c r="J102" s="44"/>
      <c r="K102" s="42"/>
      <c r="L102" s="55"/>
      <c r="M102" s="64"/>
      <c r="N102" s="44"/>
      <c r="O102" s="44"/>
      <c r="P102" s="40">
        <f t="shared" si="3"/>
        <v>8360</v>
      </c>
      <c r="T102" s="51"/>
      <c r="U102" s="78"/>
    </row>
    <row r="103" spans="1:21" x14ac:dyDescent="0.2">
      <c r="A103" s="45">
        <v>105</v>
      </c>
      <c r="B103" s="39">
        <v>15.17</v>
      </c>
      <c r="C103" s="39">
        <v>50.47</v>
      </c>
      <c r="D103" s="40">
        <f>'soust.uk.JMK př.č.2'!$M$24+'soust.uk.JMK př.č.2'!$N$24</f>
        <v>26186</v>
      </c>
      <c r="E103" s="41">
        <f>'soust.uk.JMK př.č.2'!$O$24+'soust.uk.JMK př.č.2'!$P$24</f>
        <v>13218</v>
      </c>
      <c r="F103" s="41">
        <f>'soust.uk.JMK př.č.2'!$L$24</f>
        <v>1370</v>
      </c>
      <c r="G103" s="40">
        <f t="shared" si="4"/>
        <v>33577</v>
      </c>
      <c r="H103" s="40">
        <f t="shared" si="5"/>
        <v>23857</v>
      </c>
      <c r="I103" s="55"/>
      <c r="J103" s="44"/>
      <c r="K103" s="42"/>
      <c r="L103" s="55"/>
      <c r="M103" s="64"/>
      <c r="N103" s="44"/>
      <c r="O103" s="44"/>
      <c r="P103" s="40">
        <f t="shared" si="3"/>
        <v>8350</v>
      </c>
      <c r="T103" s="51"/>
      <c r="U103" s="78"/>
    </row>
    <row r="104" spans="1:21" x14ac:dyDescent="0.2">
      <c r="A104" s="45">
        <v>106</v>
      </c>
      <c r="B104" s="39">
        <v>15.2</v>
      </c>
      <c r="C104" s="39">
        <v>50.49</v>
      </c>
      <c r="D104" s="40">
        <f>'soust.uk.JMK př.č.2'!$M$24+'soust.uk.JMK př.č.2'!$N$24</f>
        <v>26186</v>
      </c>
      <c r="E104" s="41">
        <f>'soust.uk.JMK př.č.2'!$O$24+'soust.uk.JMK př.č.2'!$P$24</f>
        <v>13218</v>
      </c>
      <c r="F104" s="41">
        <f>'soust.uk.JMK př.č.2'!$L$24</f>
        <v>1370</v>
      </c>
      <c r="G104" s="40">
        <f t="shared" si="4"/>
        <v>33520</v>
      </c>
      <c r="H104" s="40">
        <f t="shared" si="5"/>
        <v>23815</v>
      </c>
      <c r="I104" s="55"/>
      <c r="J104" s="44"/>
      <c r="K104" s="42"/>
      <c r="L104" s="55"/>
      <c r="M104" s="64"/>
      <c r="N104" s="44"/>
      <c r="O104" s="44"/>
      <c r="P104" s="40">
        <f t="shared" si="3"/>
        <v>8335</v>
      </c>
      <c r="T104" s="51"/>
      <c r="U104" s="78"/>
    </row>
    <row r="105" spans="1:21" x14ac:dyDescent="0.2">
      <c r="A105" s="45">
        <v>107</v>
      </c>
      <c r="B105" s="39">
        <v>15.23</v>
      </c>
      <c r="C105" s="39">
        <v>50.5</v>
      </c>
      <c r="D105" s="40">
        <f>'soust.uk.JMK př.č.2'!$M$24+'soust.uk.JMK př.č.2'!$N$24</f>
        <v>26186</v>
      </c>
      <c r="E105" s="41">
        <f>'soust.uk.JMK př.č.2'!$O$24+'soust.uk.JMK př.č.2'!$P$24</f>
        <v>13218</v>
      </c>
      <c r="F105" s="41">
        <f>'soust.uk.JMK př.č.2'!$L$24</f>
        <v>1370</v>
      </c>
      <c r="G105" s="40">
        <f t="shared" si="4"/>
        <v>33464</v>
      </c>
      <c r="H105" s="40">
        <f t="shared" si="5"/>
        <v>23773</v>
      </c>
      <c r="I105" s="55"/>
      <c r="J105" s="44"/>
      <c r="K105" s="42"/>
      <c r="L105" s="55"/>
      <c r="M105" s="64"/>
      <c r="N105" s="44"/>
      <c r="O105" s="44"/>
      <c r="P105" s="40">
        <f t="shared" si="3"/>
        <v>8321</v>
      </c>
      <c r="T105" s="51"/>
      <c r="U105" s="78"/>
    </row>
    <row r="106" spans="1:21" x14ac:dyDescent="0.2">
      <c r="A106" s="45">
        <v>108</v>
      </c>
      <c r="B106" s="39">
        <v>15.25</v>
      </c>
      <c r="C106" s="39">
        <v>50.51</v>
      </c>
      <c r="D106" s="40">
        <f>'soust.uk.JMK př.č.2'!$M$24+'soust.uk.JMK př.č.2'!$N$24</f>
        <v>26186</v>
      </c>
      <c r="E106" s="41">
        <f>'soust.uk.JMK př.č.2'!$O$24+'soust.uk.JMK př.č.2'!$P$24</f>
        <v>13218</v>
      </c>
      <c r="F106" s="41">
        <f>'soust.uk.JMK př.č.2'!$L$24</f>
        <v>1370</v>
      </c>
      <c r="G106" s="40">
        <f t="shared" si="4"/>
        <v>33427</v>
      </c>
      <c r="H106" s="40">
        <f t="shared" si="5"/>
        <v>23746</v>
      </c>
      <c r="I106" s="55"/>
      <c r="J106" s="44"/>
      <c r="K106" s="42"/>
      <c r="L106" s="55"/>
      <c r="M106" s="64"/>
      <c r="N106" s="44"/>
      <c r="O106" s="44"/>
      <c r="P106" s="40">
        <f t="shared" si="3"/>
        <v>8311</v>
      </c>
      <c r="T106" s="51"/>
      <c r="U106" s="78"/>
    </row>
    <row r="107" spans="1:21" x14ac:dyDescent="0.2">
      <c r="A107" s="45">
        <v>109</v>
      </c>
      <c r="B107" s="39">
        <v>15.28</v>
      </c>
      <c r="C107" s="39">
        <v>50.52</v>
      </c>
      <c r="D107" s="40">
        <f>'soust.uk.JMK př.č.2'!$M$24+'soust.uk.JMK př.č.2'!$N$24</f>
        <v>26186</v>
      </c>
      <c r="E107" s="41">
        <f>'soust.uk.JMK př.č.2'!$O$24+'soust.uk.JMK př.č.2'!$P$24</f>
        <v>13218</v>
      </c>
      <c r="F107" s="41">
        <f>'soust.uk.JMK př.č.2'!$L$24</f>
        <v>1370</v>
      </c>
      <c r="G107" s="40">
        <f t="shared" si="4"/>
        <v>33372</v>
      </c>
      <c r="H107" s="40">
        <f t="shared" si="5"/>
        <v>23705</v>
      </c>
      <c r="I107" s="55"/>
      <c r="J107" s="44"/>
      <c r="K107" s="42"/>
      <c r="L107" s="55"/>
      <c r="M107" s="64"/>
      <c r="N107" s="44"/>
      <c r="O107" s="44"/>
      <c r="P107" s="40">
        <f t="shared" si="3"/>
        <v>8297</v>
      </c>
      <c r="T107" s="51"/>
      <c r="U107" s="78"/>
    </row>
    <row r="108" spans="1:21" x14ac:dyDescent="0.2">
      <c r="A108" s="45">
        <v>110</v>
      </c>
      <c r="B108" s="39">
        <v>15.31</v>
      </c>
      <c r="C108" s="39">
        <v>50.52</v>
      </c>
      <c r="D108" s="40">
        <f>'soust.uk.JMK př.č.2'!$M$24+'soust.uk.JMK př.č.2'!$N$24</f>
        <v>26186</v>
      </c>
      <c r="E108" s="41">
        <f>'soust.uk.JMK př.č.2'!$O$24+'soust.uk.JMK př.č.2'!$P$24</f>
        <v>13218</v>
      </c>
      <c r="F108" s="41">
        <f>'soust.uk.JMK př.č.2'!$L$24</f>
        <v>1370</v>
      </c>
      <c r="G108" s="40">
        <f t="shared" si="4"/>
        <v>33316</v>
      </c>
      <c r="H108" s="40">
        <f t="shared" si="5"/>
        <v>23664</v>
      </c>
      <c r="I108" s="55"/>
      <c r="J108" s="44"/>
      <c r="K108" s="42"/>
      <c r="L108" s="55"/>
      <c r="M108" s="64"/>
      <c r="N108" s="44"/>
      <c r="O108" s="44"/>
      <c r="P108" s="40">
        <f t="shared" si="3"/>
        <v>8282</v>
      </c>
      <c r="T108" s="51"/>
      <c r="U108" s="78"/>
    </row>
    <row r="109" spans="1:21" x14ac:dyDescent="0.2">
      <c r="A109" s="45">
        <v>111</v>
      </c>
      <c r="B109" s="39">
        <v>15.33</v>
      </c>
      <c r="C109" s="39">
        <v>50.52</v>
      </c>
      <c r="D109" s="40">
        <f>'soust.uk.JMK př.č.2'!$M$24+'soust.uk.JMK př.č.2'!$N$24</f>
        <v>26186</v>
      </c>
      <c r="E109" s="41">
        <f>'soust.uk.JMK př.č.2'!$O$24+'soust.uk.JMK př.č.2'!$P$24</f>
        <v>13218</v>
      </c>
      <c r="F109" s="41">
        <f>'soust.uk.JMK př.č.2'!$L$24</f>
        <v>1370</v>
      </c>
      <c r="G109" s="40">
        <f t="shared" si="4"/>
        <v>33281</v>
      </c>
      <c r="H109" s="40">
        <f t="shared" si="5"/>
        <v>23638</v>
      </c>
      <c r="I109" s="55"/>
      <c r="J109" s="44"/>
      <c r="K109" s="42"/>
      <c r="L109" s="55"/>
      <c r="M109" s="64"/>
      <c r="N109" s="44"/>
      <c r="O109" s="44"/>
      <c r="P109" s="40">
        <f t="shared" si="3"/>
        <v>8273</v>
      </c>
      <c r="T109" s="51"/>
      <c r="U109" s="78"/>
    </row>
    <row r="110" spans="1:21" x14ac:dyDescent="0.2">
      <c r="A110" s="45">
        <v>112</v>
      </c>
      <c r="B110" s="39">
        <v>15.36</v>
      </c>
      <c r="C110" s="39">
        <v>50.52</v>
      </c>
      <c r="D110" s="40">
        <f>'soust.uk.JMK př.č.2'!$M$24+'soust.uk.JMK př.č.2'!$N$24</f>
        <v>26186</v>
      </c>
      <c r="E110" s="41">
        <f>'soust.uk.JMK př.č.2'!$O$24+'soust.uk.JMK př.č.2'!$P$24</f>
        <v>13218</v>
      </c>
      <c r="F110" s="41">
        <f>'soust.uk.JMK př.č.2'!$L$24</f>
        <v>1370</v>
      </c>
      <c r="G110" s="40">
        <f t="shared" si="4"/>
        <v>33226</v>
      </c>
      <c r="H110" s="40">
        <f t="shared" si="5"/>
        <v>23597</v>
      </c>
      <c r="I110" s="55"/>
      <c r="J110" s="44"/>
      <c r="K110" s="42"/>
      <c r="L110" s="55"/>
      <c r="M110" s="64"/>
      <c r="N110" s="44"/>
      <c r="O110" s="44"/>
      <c r="P110" s="40">
        <f t="shared" si="3"/>
        <v>8259</v>
      </c>
      <c r="T110" s="51"/>
      <c r="U110" s="78"/>
    </row>
    <row r="111" spans="1:21" x14ac:dyDescent="0.2">
      <c r="A111" s="45">
        <v>113</v>
      </c>
      <c r="B111" s="39">
        <v>15.38</v>
      </c>
      <c r="C111" s="39">
        <v>50.52</v>
      </c>
      <c r="D111" s="40">
        <f>'soust.uk.JMK př.č.2'!$M$24+'soust.uk.JMK př.č.2'!$N$24</f>
        <v>26186</v>
      </c>
      <c r="E111" s="41">
        <f>'soust.uk.JMK př.č.2'!$O$24+'soust.uk.JMK př.č.2'!$P$24</f>
        <v>13218</v>
      </c>
      <c r="F111" s="41">
        <f>'soust.uk.JMK př.č.2'!$L$24</f>
        <v>1370</v>
      </c>
      <c r="G111" s="40">
        <f t="shared" si="4"/>
        <v>33191</v>
      </c>
      <c r="H111" s="40">
        <f t="shared" si="5"/>
        <v>23571</v>
      </c>
      <c r="I111" s="55"/>
      <c r="J111" s="44"/>
      <c r="K111" s="42"/>
      <c r="L111" s="55"/>
      <c r="M111" s="64"/>
      <c r="N111" s="44"/>
      <c r="O111" s="44"/>
      <c r="P111" s="40">
        <f t="shared" si="3"/>
        <v>8250</v>
      </c>
      <c r="T111" s="51"/>
      <c r="U111" s="78"/>
    </row>
    <row r="112" spans="1:21" x14ac:dyDescent="0.2">
      <c r="A112" s="45">
        <v>114</v>
      </c>
      <c r="B112" s="39">
        <v>15.41</v>
      </c>
      <c r="C112" s="39">
        <v>50.52</v>
      </c>
      <c r="D112" s="40">
        <f>'soust.uk.JMK př.č.2'!$M$24+'soust.uk.JMK př.č.2'!$N$24</f>
        <v>26186</v>
      </c>
      <c r="E112" s="41">
        <f>'soust.uk.JMK př.č.2'!$O$24+'soust.uk.JMK př.č.2'!$P$24</f>
        <v>13218</v>
      </c>
      <c r="F112" s="41">
        <f>'soust.uk.JMK př.č.2'!$L$24</f>
        <v>1370</v>
      </c>
      <c r="G112" s="40">
        <f t="shared" si="4"/>
        <v>33137</v>
      </c>
      <c r="H112" s="40">
        <f t="shared" si="5"/>
        <v>23531</v>
      </c>
      <c r="I112" s="55"/>
      <c r="J112" s="44"/>
      <c r="K112" s="42"/>
      <c r="L112" s="55"/>
      <c r="M112" s="64"/>
      <c r="N112" s="44"/>
      <c r="O112" s="44"/>
      <c r="P112" s="40">
        <f t="shared" si="3"/>
        <v>8236</v>
      </c>
      <c r="T112" s="51"/>
      <c r="U112" s="78"/>
    </row>
    <row r="113" spans="1:21" x14ac:dyDescent="0.2">
      <c r="A113" s="45">
        <v>115</v>
      </c>
      <c r="B113" s="39">
        <v>15.43</v>
      </c>
      <c r="C113" s="39">
        <v>50.52</v>
      </c>
      <c r="D113" s="40">
        <f>'soust.uk.JMK př.č.2'!$M$24+'soust.uk.JMK př.č.2'!$N$24</f>
        <v>26186</v>
      </c>
      <c r="E113" s="41">
        <f>'soust.uk.JMK př.č.2'!$O$24+'soust.uk.JMK př.č.2'!$P$24</f>
        <v>13218</v>
      </c>
      <c r="F113" s="41">
        <f>'soust.uk.JMK př.č.2'!$L$24</f>
        <v>1370</v>
      </c>
      <c r="G113" s="40">
        <f t="shared" si="4"/>
        <v>33102</v>
      </c>
      <c r="H113" s="40">
        <f t="shared" si="5"/>
        <v>23505</v>
      </c>
      <c r="I113" s="55"/>
      <c r="J113" s="44"/>
      <c r="K113" s="42"/>
      <c r="L113" s="55"/>
      <c r="M113" s="64"/>
      <c r="N113" s="44"/>
      <c r="O113" s="44"/>
      <c r="P113" s="40">
        <f t="shared" si="3"/>
        <v>8227</v>
      </c>
      <c r="T113" s="51"/>
      <c r="U113" s="78"/>
    </row>
    <row r="114" spans="1:21" x14ac:dyDescent="0.2">
      <c r="A114" s="45">
        <v>116</v>
      </c>
      <c r="B114" s="39">
        <v>15.46</v>
      </c>
      <c r="C114" s="39">
        <v>50.52</v>
      </c>
      <c r="D114" s="40">
        <f>'soust.uk.JMK př.č.2'!$M$24+'soust.uk.JMK př.č.2'!$N$24</f>
        <v>26186</v>
      </c>
      <c r="E114" s="41">
        <f>'soust.uk.JMK př.č.2'!$O$24+'soust.uk.JMK př.č.2'!$P$24</f>
        <v>13218</v>
      </c>
      <c r="F114" s="41">
        <f>'soust.uk.JMK př.č.2'!$L$24</f>
        <v>1370</v>
      </c>
      <c r="G114" s="40">
        <f t="shared" si="4"/>
        <v>33048</v>
      </c>
      <c r="H114" s="40">
        <f t="shared" si="5"/>
        <v>23465</v>
      </c>
      <c r="I114" s="55"/>
      <c r="J114" s="44"/>
      <c r="K114" s="42"/>
      <c r="L114" s="55"/>
      <c r="M114" s="64"/>
      <c r="N114" s="44"/>
      <c r="O114" s="44"/>
      <c r="P114" s="40">
        <f t="shared" si="3"/>
        <v>8213</v>
      </c>
      <c r="T114" s="51"/>
      <c r="U114" s="78"/>
    </row>
    <row r="115" spans="1:21" x14ac:dyDescent="0.2">
      <c r="A115" s="45">
        <v>117</v>
      </c>
      <c r="B115" s="39">
        <v>15.48</v>
      </c>
      <c r="C115" s="39">
        <v>50.52</v>
      </c>
      <c r="D115" s="40">
        <f>'soust.uk.JMK př.č.2'!$M$24+'soust.uk.JMK př.č.2'!$N$24</f>
        <v>26186</v>
      </c>
      <c r="E115" s="41">
        <f>'soust.uk.JMK př.č.2'!$O$24+'soust.uk.JMK př.č.2'!$P$24</f>
        <v>13218</v>
      </c>
      <c r="F115" s="41">
        <f>'soust.uk.JMK př.č.2'!$L$24</f>
        <v>1370</v>
      </c>
      <c r="G115" s="40">
        <f t="shared" si="4"/>
        <v>33013</v>
      </c>
      <c r="H115" s="40">
        <f t="shared" si="5"/>
        <v>23439</v>
      </c>
      <c r="I115" s="55"/>
      <c r="J115" s="44"/>
      <c r="K115" s="42"/>
      <c r="L115" s="55"/>
      <c r="M115" s="64"/>
      <c r="N115" s="44"/>
      <c r="O115" s="44"/>
      <c r="P115" s="40">
        <f t="shared" si="3"/>
        <v>8204</v>
      </c>
      <c r="T115" s="51"/>
      <c r="U115" s="78"/>
    </row>
    <row r="116" spans="1:21" x14ac:dyDescent="0.2">
      <c r="A116" s="45">
        <v>118</v>
      </c>
      <c r="B116" s="39">
        <v>15.51</v>
      </c>
      <c r="C116" s="39">
        <v>50.52</v>
      </c>
      <c r="D116" s="40">
        <f>'soust.uk.JMK př.č.2'!$M$24+'soust.uk.JMK př.č.2'!$N$24</f>
        <v>26186</v>
      </c>
      <c r="E116" s="41">
        <f>'soust.uk.JMK př.č.2'!$O$24+'soust.uk.JMK př.č.2'!$P$24</f>
        <v>13218</v>
      </c>
      <c r="F116" s="41">
        <f>'soust.uk.JMK př.č.2'!$L$24</f>
        <v>1370</v>
      </c>
      <c r="G116" s="40">
        <f t="shared" si="4"/>
        <v>32960</v>
      </c>
      <c r="H116" s="40">
        <f t="shared" si="5"/>
        <v>23400</v>
      </c>
      <c r="I116" s="55"/>
      <c r="J116" s="44"/>
      <c r="K116" s="42"/>
      <c r="L116" s="55"/>
      <c r="M116" s="64"/>
      <c r="N116" s="44"/>
      <c r="O116" s="44"/>
      <c r="P116" s="40">
        <f t="shared" si="3"/>
        <v>8190</v>
      </c>
      <c r="T116" s="51"/>
      <c r="U116" s="78"/>
    </row>
    <row r="117" spans="1:21" x14ac:dyDescent="0.2">
      <c r="A117" s="45">
        <v>119</v>
      </c>
      <c r="B117" s="39">
        <v>15.53</v>
      </c>
      <c r="C117" s="39">
        <v>50.52</v>
      </c>
      <c r="D117" s="40">
        <f>'soust.uk.JMK př.č.2'!$M$24+'soust.uk.JMK př.č.2'!$N$24</f>
        <v>26186</v>
      </c>
      <c r="E117" s="41">
        <f>'soust.uk.JMK př.č.2'!$O$24+'soust.uk.JMK př.č.2'!$P$24</f>
        <v>13218</v>
      </c>
      <c r="F117" s="41">
        <f>'soust.uk.JMK př.č.2'!$L$24</f>
        <v>1370</v>
      </c>
      <c r="G117" s="40">
        <f t="shared" si="4"/>
        <v>32925</v>
      </c>
      <c r="H117" s="40">
        <f t="shared" si="5"/>
        <v>23374</v>
      </c>
      <c r="I117" s="55"/>
      <c r="J117" s="44"/>
      <c r="K117" s="42"/>
      <c r="L117" s="55"/>
      <c r="M117" s="64"/>
      <c r="N117" s="44"/>
      <c r="O117" s="44"/>
      <c r="P117" s="40">
        <f t="shared" si="3"/>
        <v>8181</v>
      </c>
      <c r="T117" s="51"/>
      <c r="U117" s="78"/>
    </row>
    <row r="118" spans="1:21" x14ac:dyDescent="0.2">
      <c r="A118" s="45">
        <v>120</v>
      </c>
      <c r="B118" s="39">
        <v>15.56</v>
      </c>
      <c r="C118" s="39">
        <v>50.52</v>
      </c>
      <c r="D118" s="40">
        <f>'soust.uk.JMK př.č.2'!$M$24+'soust.uk.JMK př.č.2'!$N$24</f>
        <v>26186</v>
      </c>
      <c r="E118" s="41">
        <f>'soust.uk.JMK př.č.2'!$O$24+'soust.uk.JMK př.č.2'!$P$24</f>
        <v>13218</v>
      </c>
      <c r="F118" s="41">
        <f>'soust.uk.JMK př.č.2'!$L$24</f>
        <v>1370</v>
      </c>
      <c r="G118" s="40">
        <f t="shared" si="4"/>
        <v>32872</v>
      </c>
      <c r="H118" s="40">
        <f t="shared" si="5"/>
        <v>23335</v>
      </c>
      <c r="I118" s="55"/>
      <c r="J118" s="44"/>
      <c r="K118" s="42"/>
      <c r="L118" s="55"/>
      <c r="M118" s="64"/>
      <c r="N118" s="44"/>
      <c r="O118" s="44"/>
      <c r="P118" s="40">
        <f t="shared" si="3"/>
        <v>8167</v>
      </c>
      <c r="T118" s="51"/>
      <c r="U118" s="78"/>
    </row>
    <row r="119" spans="1:21" x14ac:dyDescent="0.2">
      <c r="A119" s="45">
        <v>121</v>
      </c>
      <c r="B119" s="39">
        <v>15.58</v>
      </c>
      <c r="C119" s="39">
        <v>50.52</v>
      </c>
      <c r="D119" s="40">
        <f>'soust.uk.JMK př.č.2'!$M$24+'soust.uk.JMK př.č.2'!$N$24</f>
        <v>26186</v>
      </c>
      <c r="E119" s="41">
        <f>'soust.uk.JMK př.č.2'!$O$24+'soust.uk.JMK př.č.2'!$P$24</f>
        <v>13218</v>
      </c>
      <c r="F119" s="41">
        <f>'soust.uk.JMK př.č.2'!$L$24</f>
        <v>1370</v>
      </c>
      <c r="G119" s="40">
        <f t="shared" si="4"/>
        <v>32837</v>
      </c>
      <c r="H119" s="40">
        <f t="shared" si="5"/>
        <v>23309</v>
      </c>
      <c r="I119" s="55"/>
      <c r="J119" s="44"/>
      <c r="K119" s="42"/>
      <c r="L119" s="55"/>
      <c r="M119" s="64"/>
      <c r="N119" s="44"/>
      <c r="O119" s="44"/>
      <c r="P119" s="40">
        <f t="shared" si="3"/>
        <v>8158</v>
      </c>
      <c r="T119" s="51"/>
      <c r="U119" s="78"/>
    </row>
    <row r="120" spans="1:21" x14ac:dyDescent="0.2">
      <c r="A120" s="45">
        <v>122</v>
      </c>
      <c r="B120" s="39">
        <v>15.61</v>
      </c>
      <c r="C120" s="39">
        <v>50.52</v>
      </c>
      <c r="D120" s="40">
        <f>'soust.uk.JMK př.č.2'!$M$24+'soust.uk.JMK př.č.2'!$N$24</f>
        <v>26186</v>
      </c>
      <c r="E120" s="41">
        <f>'soust.uk.JMK př.č.2'!$O$24+'soust.uk.JMK př.č.2'!$P$24</f>
        <v>13218</v>
      </c>
      <c r="F120" s="41">
        <f>'soust.uk.JMK př.č.2'!$L$24</f>
        <v>1370</v>
      </c>
      <c r="G120" s="40">
        <f t="shared" si="4"/>
        <v>32785</v>
      </c>
      <c r="H120" s="40">
        <f t="shared" si="5"/>
        <v>23270</v>
      </c>
      <c r="I120" s="55"/>
      <c r="J120" s="44"/>
      <c r="K120" s="42"/>
      <c r="L120" s="55"/>
      <c r="M120" s="64"/>
      <c r="N120" s="44"/>
      <c r="O120" s="44"/>
      <c r="P120" s="40">
        <f t="shared" si="3"/>
        <v>8145</v>
      </c>
      <c r="T120" s="51"/>
      <c r="U120" s="78"/>
    </row>
    <row r="121" spans="1:21" x14ac:dyDescent="0.2">
      <c r="A121" s="45">
        <v>123</v>
      </c>
      <c r="B121" s="39">
        <v>15.63</v>
      </c>
      <c r="C121" s="39">
        <v>50.52</v>
      </c>
      <c r="D121" s="40">
        <f>'soust.uk.JMK př.č.2'!$M$24+'soust.uk.JMK př.č.2'!$N$24</f>
        <v>26186</v>
      </c>
      <c r="E121" s="41">
        <f>'soust.uk.JMK př.č.2'!$O$24+'soust.uk.JMK př.č.2'!$P$24</f>
        <v>13218</v>
      </c>
      <c r="F121" s="41">
        <f>'soust.uk.JMK př.č.2'!$L$24</f>
        <v>1370</v>
      </c>
      <c r="G121" s="40">
        <f t="shared" si="4"/>
        <v>32749</v>
      </c>
      <c r="H121" s="40">
        <f t="shared" si="5"/>
        <v>23244</v>
      </c>
      <c r="I121" s="55"/>
      <c r="J121" s="44"/>
      <c r="K121" s="42"/>
      <c r="L121" s="55"/>
      <c r="M121" s="64"/>
      <c r="N121" s="44"/>
      <c r="O121" s="44"/>
      <c r="P121" s="40">
        <f t="shared" si="3"/>
        <v>8135</v>
      </c>
      <c r="T121" s="51"/>
      <c r="U121" s="78"/>
    </row>
    <row r="122" spans="1:21" x14ac:dyDescent="0.2">
      <c r="A122" s="45">
        <v>124</v>
      </c>
      <c r="B122" s="39">
        <v>15.65</v>
      </c>
      <c r="C122" s="39">
        <v>50.52</v>
      </c>
      <c r="D122" s="40">
        <f>'soust.uk.JMK př.č.2'!$M$24+'soust.uk.JMK př.č.2'!$N$24</f>
        <v>26186</v>
      </c>
      <c r="E122" s="41">
        <f>'soust.uk.JMK př.č.2'!$O$24+'soust.uk.JMK př.č.2'!$P$24</f>
        <v>13218</v>
      </c>
      <c r="F122" s="41">
        <f>'soust.uk.JMK př.č.2'!$L$24</f>
        <v>1370</v>
      </c>
      <c r="G122" s="40">
        <f t="shared" si="4"/>
        <v>32714</v>
      </c>
      <c r="H122" s="40">
        <f t="shared" si="5"/>
        <v>23218</v>
      </c>
      <c r="I122" s="55"/>
      <c r="J122" s="44"/>
      <c r="K122" s="42"/>
      <c r="L122" s="55"/>
      <c r="M122" s="64"/>
      <c r="N122" s="44"/>
      <c r="O122" s="44"/>
      <c r="P122" s="40">
        <f t="shared" si="3"/>
        <v>8126</v>
      </c>
      <c r="T122" s="51"/>
      <c r="U122" s="78"/>
    </row>
    <row r="123" spans="1:21" x14ac:dyDescent="0.2">
      <c r="A123" s="45">
        <v>125</v>
      </c>
      <c r="B123" s="39">
        <v>15.68</v>
      </c>
      <c r="C123" s="39">
        <v>50.52</v>
      </c>
      <c r="D123" s="40">
        <f>'soust.uk.JMK př.č.2'!$M$24+'soust.uk.JMK př.č.2'!$N$24</f>
        <v>26186</v>
      </c>
      <c r="E123" s="41">
        <f>'soust.uk.JMK př.č.2'!$O$24+'soust.uk.JMK př.č.2'!$P$24</f>
        <v>13218</v>
      </c>
      <c r="F123" s="41">
        <f>'soust.uk.JMK př.č.2'!$L$24</f>
        <v>1370</v>
      </c>
      <c r="G123" s="40">
        <f t="shared" si="4"/>
        <v>32663</v>
      </c>
      <c r="H123" s="40">
        <f t="shared" si="5"/>
        <v>23180</v>
      </c>
      <c r="I123" s="55"/>
      <c r="J123" s="44"/>
      <c r="K123" s="42"/>
      <c r="L123" s="55"/>
      <c r="M123" s="64"/>
      <c r="N123" s="44"/>
      <c r="O123" s="44"/>
      <c r="P123" s="40">
        <f t="shared" si="3"/>
        <v>8113</v>
      </c>
      <c r="T123" s="51"/>
      <c r="U123" s="78"/>
    </row>
    <row r="124" spans="1:21" x14ac:dyDescent="0.2">
      <c r="A124" s="45">
        <v>126</v>
      </c>
      <c r="B124" s="39">
        <v>15.7</v>
      </c>
      <c r="C124" s="39">
        <v>50.52</v>
      </c>
      <c r="D124" s="40">
        <f>'soust.uk.JMK př.č.2'!$M$24+'soust.uk.JMK př.č.2'!$N$24</f>
        <v>26186</v>
      </c>
      <c r="E124" s="41">
        <f>'soust.uk.JMK př.č.2'!$O$24+'soust.uk.JMK př.č.2'!$P$24</f>
        <v>13218</v>
      </c>
      <c r="F124" s="41">
        <f>'soust.uk.JMK př.č.2'!$L$24</f>
        <v>1370</v>
      </c>
      <c r="G124" s="40">
        <f t="shared" si="4"/>
        <v>32628</v>
      </c>
      <c r="H124" s="40">
        <f t="shared" si="5"/>
        <v>23154</v>
      </c>
      <c r="I124" s="55"/>
      <c r="J124" s="44"/>
      <c r="K124" s="42"/>
      <c r="L124" s="55"/>
      <c r="M124" s="64"/>
      <c r="N124" s="44"/>
      <c r="O124" s="44"/>
      <c r="P124" s="40">
        <f t="shared" si="3"/>
        <v>8104</v>
      </c>
      <c r="T124" s="51"/>
      <c r="U124" s="78"/>
    </row>
    <row r="125" spans="1:21" x14ac:dyDescent="0.2">
      <c r="A125" s="45">
        <v>127</v>
      </c>
      <c r="B125" s="39">
        <v>15.72</v>
      </c>
      <c r="C125" s="39">
        <v>50.52</v>
      </c>
      <c r="D125" s="40">
        <f>'soust.uk.JMK př.č.2'!$M$24+'soust.uk.JMK př.č.2'!$N$24</f>
        <v>26186</v>
      </c>
      <c r="E125" s="41">
        <f>'soust.uk.JMK př.č.2'!$O$24+'soust.uk.JMK př.č.2'!$P$24</f>
        <v>13218</v>
      </c>
      <c r="F125" s="41">
        <f>'soust.uk.JMK př.č.2'!$L$24</f>
        <v>1370</v>
      </c>
      <c r="G125" s="40">
        <f t="shared" si="4"/>
        <v>32594</v>
      </c>
      <c r="H125" s="40">
        <f t="shared" si="5"/>
        <v>23129</v>
      </c>
      <c r="I125" s="55"/>
      <c r="J125" s="44"/>
      <c r="K125" s="42"/>
      <c r="L125" s="55"/>
      <c r="M125" s="64"/>
      <c r="N125" s="44"/>
      <c r="O125" s="44"/>
      <c r="P125" s="40">
        <f t="shared" si="3"/>
        <v>8095</v>
      </c>
      <c r="T125" s="51"/>
      <c r="U125" s="78"/>
    </row>
    <row r="126" spans="1:21" x14ac:dyDescent="0.2">
      <c r="A126" s="45">
        <v>128</v>
      </c>
      <c r="B126" s="39">
        <v>15.74</v>
      </c>
      <c r="C126" s="39">
        <v>50.52</v>
      </c>
      <c r="D126" s="40">
        <f>'soust.uk.JMK př.č.2'!$M$24+'soust.uk.JMK př.č.2'!$N$24</f>
        <v>26186</v>
      </c>
      <c r="E126" s="41">
        <f>'soust.uk.JMK př.č.2'!$O$24+'soust.uk.JMK př.č.2'!$P$24</f>
        <v>13218</v>
      </c>
      <c r="F126" s="41">
        <f>'soust.uk.JMK př.č.2'!$L$24</f>
        <v>1370</v>
      </c>
      <c r="G126" s="40">
        <f t="shared" si="4"/>
        <v>32560</v>
      </c>
      <c r="H126" s="40">
        <f t="shared" si="5"/>
        <v>23104</v>
      </c>
      <c r="I126" s="55"/>
      <c r="J126" s="44"/>
      <c r="K126" s="42"/>
      <c r="L126" s="55"/>
      <c r="M126" s="64"/>
      <c r="N126" s="44"/>
      <c r="O126" s="44"/>
      <c r="P126" s="40">
        <f t="shared" si="3"/>
        <v>8086</v>
      </c>
      <c r="T126" s="51"/>
      <c r="U126" s="78"/>
    </row>
    <row r="127" spans="1:21" x14ac:dyDescent="0.2">
      <c r="A127" s="45">
        <v>129</v>
      </c>
      <c r="B127" s="39">
        <v>15.77</v>
      </c>
      <c r="C127" s="39">
        <v>50.52</v>
      </c>
      <c r="D127" s="40">
        <f>'soust.uk.JMK př.č.2'!$M$24+'soust.uk.JMK př.č.2'!$N$24</f>
        <v>26186</v>
      </c>
      <c r="E127" s="41">
        <f>'soust.uk.JMK př.č.2'!$O$24+'soust.uk.JMK př.č.2'!$P$24</f>
        <v>13218</v>
      </c>
      <c r="F127" s="41">
        <f>'soust.uk.JMK př.č.2'!$L$24</f>
        <v>1370</v>
      </c>
      <c r="G127" s="40">
        <f t="shared" si="4"/>
        <v>32509</v>
      </c>
      <c r="H127" s="40">
        <f t="shared" si="5"/>
        <v>23066</v>
      </c>
      <c r="I127" s="55"/>
      <c r="J127" s="44"/>
      <c r="K127" s="42"/>
      <c r="L127" s="55"/>
      <c r="M127" s="64"/>
      <c r="N127" s="44"/>
      <c r="O127" s="44"/>
      <c r="P127" s="40">
        <f t="shared" si="3"/>
        <v>8073</v>
      </c>
      <c r="T127" s="51"/>
      <c r="U127" s="78"/>
    </row>
    <row r="128" spans="1:21" x14ac:dyDescent="0.2">
      <c r="A128" s="45">
        <v>130</v>
      </c>
      <c r="B128" s="39">
        <v>15.79</v>
      </c>
      <c r="C128" s="39">
        <v>50.52</v>
      </c>
      <c r="D128" s="40">
        <f>'soust.uk.JMK př.č.2'!$M$24+'soust.uk.JMK př.č.2'!$N$24</f>
        <v>26186</v>
      </c>
      <c r="E128" s="41">
        <f>'soust.uk.JMK př.č.2'!$O$24+'soust.uk.JMK př.č.2'!$P$24</f>
        <v>13218</v>
      </c>
      <c r="F128" s="41">
        <f>'soust.uk.JMK př.č.2'!$L$24</f>
        <v>1370</v>
      </c>
      <c r="G128" s="40">
        <f t="shared" si="4"/>
        <v>32474</v>
      </c>
      <c r="H128" s="40">
        <f t="shared" si="5"/>
        <v>23040</v>
      </c>
      <c r="I128" s="55"/>
      <c r="J128" s="44"/>
      <c r="K128" s="42"/>
      <c r="L128" s="55"/>
      <c r="M128" s="64"/>
      <c r="N128" s="44"/>
      <c r="O128" s="44"/>
      <c r="P128" s="40">
        <f t="shared" si="3"/>
        <v>8064</v>
      </c>
      <c r="T128" s="51"/>
      <c r="U128" s="78"/>
    </row>
    <row r="129" spans="1:21" x14ac:dyDescent="0.2">
      <c r="A129" s="45">
        <v>131</v>
      </c>
      <c r="B129" s="39">
        <v>15.81</v>
      </c>
      <c r="C129" s="39">
        <v>50.52</v>
      </c>
      <c r="D129" s="40">
        <f>'soust.uk.JMK př.č.2'!$M$24+'soust.uk.JMK př.č.2'!$N$24</f>
        <v>26186</v>
      </c>
      <c r="E129" s="41">
        <f>'soust.uk.JMK př.č.2'!$O$24+'soust.uk.JMK př.č.2'!$P$24</f>
        <v>13218</v>
      </c>
      <c r="F129" s="41">
        <f>'soust.uk.JMK př.č.2'!$L$24</f>
        <v>1370</v>
      </c>
      <c r="G129" s="40">
        <f t="shared" si="4"/>
        <v>32440</v>
      </c>
      <c r="H129" s="40">
        <f t="shared" si="5"/>
        <v>23015</v>
      </c>
      <c r="I129" s="55"/>
      <c r="J129" s="44"/>
      <c r="K129" s="42"/>
      <c r="L129" s="55"/>
      <c r="M129" s="64"/>
      <c r="N129" s="44"/>
      <c r="O129" s="44"/>
      <c r="P129" s="40">
        <f t="shared" si="3"/>
        <v>8055</v>
      </c>
      <c r="T129" s="51"/>
      <c r="U129" s="78"/>
    </row>
    <row r="130" spans="1:21" x14ac:dyDescent="0.2">
      <c r="A130" s="45">
        <v>132</v>
      </c>
      <c r="B130" s="39">
        <v>15.83</v>
      </c>
      <c r="C130" s="39">
        <v>50.52</v>
      </c>
      <c r="D130" s="40">
        <f>'soust.uk.JMK př.č.2'!$M$24+'soust.uk.JMK př.č.2'!$N$24</f>
        <v>26186</v>
      </c>
      <c r="E130" s="41">
        <f>'soust.uk.JMK př.č.2'!$O$24+'soust.uk.JMK př.č.2'!$P$24</f>
        <v>13218</v>
      </c>
      <c r="F130" s="41">
        <f>'soust.uk.JMK př.č.2'!$L$24</f>
        <v>1370</v>
      </c>
      <c r="G130" s="40">
        <f t="shared" si="4"/>
        <v>32407</v>
      </c>
      <c r="H130" s="40">
        <f t="shared" si="5"/>
        <v>22990</v>
      </c>
      <c r="I130" s="55"/>
      <c r="J130" s="44"/>
      <c r="K130" s="42"/>
      <c r="L130" s="55"/>
      <c r="M130" s="64"/>
      <c r="N130" s="44"/>
      <c r="O130" s="44"/>
      <c r="P130" s="40">
        <f t="shared" si="3"/>
        <v>8047</v>
      </c>
      <c r="T130" s="51"/>
      <c r="U130" s="78"/>
    </row>
    <row r="131" spans="1:21" x14ac:dyDescent="0.2">
      <c r="A131" s="45">
        <v>133</v>
      </c>
      <c r="B131" s="39">
        <v>15.85</v>
      </c>
      <c r="C131" s="39">
        <v>50.52</v>
      </c>
      <c r="D131" s="40">
        <f>'soust.uk.JMK př.č.2'!$M$24+'soust.uk.JMK př.č.2'!$N$24</f>
        <v>26186</v>
      </c>
      <c r="E131" s="41">
        <f>'soust.uk.JMK př.č.2'!$O$24+'soust.uk.JMK př.č.2'!$P$24</f>
        <v>13218</v>
      </c>
      <c r="F131" s="41">
        <f>'soust.uk.JMK př.č.2'!$L$24</f>
        <v>1370</v>
      </c>
      <c r="G131" s="40">
        <f t="shared" si="4"/>
        <v>32373</v>
      </c>
      <c r="H131" s="40">
        <f t="shared" si="5"/>
        <v>22965</v>
      </c>
      <c r="I131" s="55"/>
      <c r="J131" s="44"/>
      <c r="K131" s="42"/>
      <c r="L131" s="55"/>
      <c r="M131" s="64"/>
      <c r="N131" s="44"/>
      <c r="O131" s="44"/>
      <c r="P131" s="40">
        <f t="shared" si="3"/>
        <v>8038</v>
      </c>
      <c r="T131" s="51"/>
      <c r="U131" s="78"/>
    </row>
    <row r="132" spans="1:21" x14ac:dyDescent="0.2">
      <c r="A132" s="45">
        <v>134</v>
      </c>
      <c r="B132" s="39">
        <v>15.87</v>
      </c>
      <c r="C132" s="39">
        <v>50.52</v>
      </c>
      <c r="D132" s="40">
        <f>'soust.uk.JMK př.č.2'!$M$24+'soust.uk.JMK př.č.2'!$N$24</f>
        <v>26186</v>
      </c>
      <c r="E132" s="41">
        <f>'soust.uk.JMK př.č.2'!$O$24+'soust.uk.JMK př.č.2'!$P$24</f>
        <v>13218</v>
      </c>
      <c r="F132" s="41">
        <f>'soust.uk.JMK př.č.2'!$L$24</f>
        <v>1370</v>
      </c>
      <c r="G132" s="40">
        <f t="shared" si="4"/>
        <v>32339</v>
      </c>
      <c r="H132" s="40">
        <f t="shared" si="5"/>
        <v>22940</v>
      </c>
      <c r="I132" s="55"/>
      <c r="J132" s="44"/>
      <c r="K132" s="42"/>
      <c r="L132" s="55"/>
      <c r="M132" s="64"/>
      <c r="N132" s="44"/>
      <c r="O132" s="44"/>
      <c r="P132" s="40">
        <f t="shared" si="3"/>
        <v>8029</v>
      </c>
      <c r="T132" s="51"/>
      <c r="U132" s="78"/>
    </row>
    <row r="133" spans="1:21" x14ac:dyDescent="0.2">
      <c r="A133" s="45">
        <v>135</v>
      </c>
      <c r="B133" s="39">
        <v>15.89</v>
      </c>
      <c r="C133" s="39">
        <v>50.52</v>
      </c>
      <c r="D133" s="40">
        <f>'soust.uk.JMK př.č.2'!$M$24+'soust.uk.JMK př.č.2'!$N$24</f>
        <v>26186</v>
      </c>
      <c r="E133" s="41">
        <f>'soust.uk.JMK př.č.2'!$O$24+'soust.uk.JMK př.č.2'!$P$24</f>
        <v>13218</v>
      </c>
      <c r="F133" s="41">
        <f>'soust.uk.JMK př.č.2'!$L$24</f>
        <v>1370</v>
      </c>
      <c r="G133" s="40">
        <f t="shared" si="4"/>
        <v>32305</v>
      </c>
      <c r="H133" s="40">
        <f t="shared" si="5"/>
        <v>22915</v>
      </c>
      <c r="I133" s="55"/>
      <c r="J133" s="44"/>
      <c r="K133" s="42"/>
      <c r="L133" s="55"/>
      <c r="M133" s="64"/>
      <c r="N133" s="44"/>
      <c r="O133" s="44"/>
      <c r="P133" s="40">
        <f t="shared" si="3"/>
        <v>8020</v>
      </c>
      <c r="T133" s="51"/>
      <c r="U133" s="78"/>
    </row>
    <row r="134" spans="1:21" x14ac:dyDescent="0.2">
      <c r="A134" s="45">
        <v>136</v>
      </c>
      <c r="B134" s="39">
        <v>15.91</v>
      </c>
      <c r="C134" s="39">
        <v>50.52</v>
      </c>
      <c r="D134" s="40">
        <f>'soust.uk.JMK př.č.2'!$M$24+'soust.uk.JMK př.č.2'!$N$24</f>
        <v>26186</v>
      </c>
      <c r="E134" s="41">
        <f>'soust.uk.JMK př.č.2'!$O$24+'soust.uk.JMK př.č.2'!$P$24</f>
        <v>13218</v>
      </c>
      <c r="F134" s="41">
        <f>'soust.uk.JMK př.č.2'!$L$24</f>
        <v>1370</v>
      </c>
      <c r="G134" s="40">
        <f t="shared" si="4"/>
        <v>32272</v>
      </c>
      <c r="H134" s="40">
        <f t="shared" si="5"/>
        <v>22890</v>
      </c>
      <c r="I134" s="55"/>
      <c r="J134" s="44"/>
      <c r="K134" s="42"/>
      <c r="L134" s="55"/>
      <c r="M134" s="64"/>
      <c r="N134" s="44"/>
      <c r="O134" s="44"/>
      <c r="P134" s="40">
        <f t="shared" ref="P134:P149" si="6">ROUND((H134*35%),0)</f>
        <v>8012</v>
      </c>
      <c r="T134" s="51"/>
      <c r="U134" s="78"/>
    </row>
    <row r="135" spans="1:21" x14ac:dyDescent="0.2">
      <c r="A135" s="45">
        <v>137</v>
      </c>
      <c r="B135" s="39">
        <v>15.93</v>
      </c>
      <c r="C135" s="39">
        <v>50.52</v>
      </c>
      <c r="D135" s="40">
        <f>'soust.uk.JMK př.č.2'!$M$24+'soust.uk.JMK př.č.2'!$N$24</f>
        <v>26186</v>
      </c>
      <c r="E135" s="41">
        <f>'soust.uk.JMK př.č.2'!$O$24+'soust.uk.JMK př.č.2'!$P$24</f>
        <v>13218</v>
      </c>
      <c r="F135" s="41">
        <f>'soust.uk.JMK př.č.2'!$L$24</f>
        <v>1370</v>
      </c>
      <c r="G135" s="40">
        <f t="shared" ref="G135:G149" si="7">SUM(H135,P135,F135)</f>
        <v>32238</v>
      </c>
      <c r="H135" s="40">
        <f t="shared" ref="H135:H149" si="8">ROUND(1/B135*D135*12+1/C135*E135*12,0)</f>
        <v>22865</v>
      </c>
      <c r="I135" s="55"/>
      <c r="J135" s="44"/>
      <c r="K135" s="42"/>
      <c r="L135" s="55"/>
      <c r="M135" s="64"/>
      <c r="N135" s="44"/>
      <c r="O135" s="44"/>
      <c r="P135" s="40">
        <f t="shared" si="6"/>
        <v>8003</v>
      </c>
      <c r="T135" s="51"/>
      <c r="U135" s="78"/>
    </row>
    <row r="136" spans="1:21" x14ac:dyDescent="0.2">
      <c r="A136" s="45">
        <v>138</v>
      </c>
      <c r="B136" s="39">
        <v>15.95</v>
      </c>
      <c r="C136" s="39">
        <v>50.52</v>
      </c>
      <c r="D136" s="40">
        <f>'soust.uk.JMK př.č.2'!$M$24+'soust.uk.JMK př.č.2'!$N$24</f>
        <v>26186</v>
      </c>
      <c r="E136" s="41">
        <f>'soust.uk.JMK př.č.2'!$O$24+'soust.uk.JMK př.č.2'!$P$24</f>
        <v>13218</v>
      </c>
      <c r="F136" s="41">
        <f>'soust.uk.JMK př.č.2'!$L$24</f>
        <v>1370</v>
      </c>
      <c r="G136" s="40">
        <f t="shared" si="7"/>
        <v>32205</v>
      </c>
      <c r="H136" s="40">
        <f t="shared" si="8"/>
        <v>22841</v>
      </c>
      <c r="I136" s="55"/>
      <c r="J136" s="44"/>
      <c r="K136" s="42"/>
      <c r="L136" s="55"/>
      <c r="M136" s="64"/>
      <c r="N136" s="44"/>
      <c r="O136" s="44"/>
      <c r="P136" s="40">
        <f t="shared" si="6"/>
        <v>7994</v>
      </c>
      <c r="T136" s="51"/>
      <c r="U136" s="78"/>
    </row>
    <row r="137" spans="1:21" x14ac:dyDescent="0.2">
      <c r="A137" s="45">
        <v>139</v>
      </c>
      <c r="B137" s="39">
        <v>15.97</v>
      </c>
      <c r="C137" s="39">
        <v>50.52</v>
      </c>
      <c r="D137" s="40">
        <f>'soust.uk.JMK př.č.2'!$M$24+'soust.uk.JMK př.č.2'!$N$24</f>
        <v>26186</v>
      </c>
      <c r="E137" s="41">
        <f>'soust.uk.JMK př.č.2'!$O$24+'soust.uk.JMK př.č.2'!$P$24</f>
        <v>13218</v>
      </c>
      <c r="F137" s="41">
        <f>'soust.uk.JMK př.č.2'!$L$24</f>
        <v>1370</v>
      </c>
      <c r="G137" s="40">
        <f t="shared" si="7"/>
        <v>32172</v>
      </c>
      <c r="H137" s="40">
        <f t="shared" si="8"/>
        <v>22816</v>
      </c>
      <c r="I137" s="55"/>
      <c r="J137" s="44"/>
      <c r="K137" s="42"/>
      <c r="L137" s="55"/>
      <c r="M137" s="64"/>
      <c r="N137" s="44"/>
      <c r="O137" s="44"/>
      <c r="P137" s="40">
        <f t="shared" si="6"/>
        <v>7986</v>
      </c>
      <c r="T137" s="51"/>
      <c r="U137" s="78"/>
    </row>
    <row r="138" spans="1:21" x14ac:dyDescent="0.2">
      <c r="A138" s="45">
        <v>140</v>
      </c>
      <c r="B138" s="39">
        <v>15.98</v>
      </c>
      <c r="C138" s="39">
        <v>50.52</v>
      </c>
      <c r="D138" s="40">
        <f>'soust.uk.JMK př.č.2'!$M$24+'soust.uk.JMK př.č.2'!$N$24</f>
        <v>26186</v>
      </c>
      <c r="E138" s="41">
        <f>'soust.uk.JMK př.č.2'!$O$24+'soust.uk.JMK př.č.2'!$P$24</f>
        <v>13218</v>
      </c>
      <c r="F138" s="41">
        <f>'soust.uk.JMK př.č.2'!$L$24</f>
        <v>1370</v>
      </c>
      <c r="G138" s="40">
        <f t="shared" si="7"/>
        <v>32155</v>
      </c>
      <c r="H138" s="40">
        <f t="shared" si="8"/>
        <v>22804</v>
      </c>
      <c r="I138" s="55"/>
      <c r="J138" s="44"/>
      <c r="K138" s="42"/>
      <c r="L138" s="55"/>
      <c r="M138" s="64"/>
      <c r="N138" s="44"/>
      <c r="O138" s="44"/>
      <c r="P138" s="40">
        <f t="shared" si="6"/>
        <v>7981</v>
      </c>
      <c r="T138" s="51"/>
      <c r="U138" s="78"/>
    </row>
    <row r="139" spans="1:21" x14ac:dyDescent="0.2">
      <c r="A139" s="45">
        <v>141</v>
      </c>
      <c r="B139" s="39">
        <v>16</v>
      </c>
      <c r="C139" s="39">
        <v>50.52</v>
      </c>
      <c r="D139" s="40">
        <f>'soust.uk.JMK př.č.2'!$M$24+'soust.uk.JMK př.č.2'!$N$24</f>
        <v>26186</v>
      </c>
      <c r="E139" s="41">
        <f>'soust.uk.JMK př.č.2'!$O$24+'soust.uk.JMK př.č.2'!$P$24</f>
        <v>13218</v>
      </c>
      <c r="F139" s="41">
        <f>'soust.uk.JMK př.č.2'!$L$24</f>
        <v>1370</v>
      </c>
      <c r="G139" s="40">
        <f t="shared" si="7"/>
        <v>32122</v>
      </c>
      <c r="H139" s="40">
        <f t="shared" si="8"/>
        <v>22779</v>
      </c>
      <c r="I139" s="55"/>
      <c r="J139" s="44"/>
      <c r="K139" s="42"/>
      <c r="L139" s="55"/>
      <c r="M139" s="64"/>
      <c r="N139" s="44"/>
      <c r="O139" s="44"/>
      <c r="P139" s="40">
        <f t="shared" si="6"/>
        <v>7973</v>
      </c>
      <c r="T139" s="51"/>
      <c r="U139" s="78"/>
    </row>
    <row r="140" spans="1:21" x14ac:dyDescent="0.2">
      <c r="A140" s="45">
        <v>142</v>
      </c>
      <c r="B140" s="39">
        <v>16.02</v>
      </c>
      <c r="C140" s="39">
        <v>50.52</v>
      </c>
      <c r="D140" s="40">
        <f>'soust.uk.JMK př.č.2'!$M$24+'soust.uk.JMK př.č.2'!$N$24</f>
        <v>26186</v>
      </c>
      <c r="E140" s="41">
        <f>'soust.uk.JMK př.č.2'!$O$24+'soust.uk.JMK př.č.2'!$P$24</f>
        <v>13218</v>
      </c>
      <c r="F140" s="41">
        <f>'soust.uk.JMK př.č.2'!$L$24</f>
        <v>1370</v>
      </c>
      <c r="G140" s="40">
        <f t="shared" si="7"/>
        <v>32089</v>
      </c>
      <c r="H140" s="40">
        <f t="shared" si="8"/>
        <v>22755</v>
      </c>
      <c r="I140" s="55"/>
      <c r="J140" s="44"/>
      <c r="K140" s="42"/>
      <c r="L140" s="55"/>
      <c r="M140" s="64"/>
      <c r="N140" s="44"/>
      <c r="O140" s="44"/>
      <c r="P140" s="40">
        <f t="shared" si="6"/>
        <v>7964</v>
      </c>
      <c r="T140" s="51"/>
      <c r="U140" s="78"/>
    </row>
    <row r="141" spans="1:21" x14ac:dyDescent="0.2">
      <c r="A141" s="45">
        <v>143</v>
      </c>
      <c r="B141" s="39">
        <v>16.03</v>
      </c>
      <c r="C141" s="39">
        <v>50.52</v>
      </c>
      <c r="D141" s="40">
        <f>'soust.uk.JMK př.č.2'!$M$24+'soust.uk.JMK př.č.2'!$N$24</f>
        <v>26186</v>
      </c>
      <c r="E141" s="41">
        <f>'soust.uk.JMK př.č.2'!$O$24+'soust.uk.JMK př.č.2'!$P$24</f>
        <v>13218</v>
      </c>
      <c r="F141" s="41">
        <f>'soust.uk.JMK př.č.2'!$L$24</f>
        <v>1370</v>
      </c>
      <c r="G141" s="40">
        <f t="shared" si="7"/>
        <v>32072</v>
      </c>
      <c r="H141" s="40">
        <f t="shared" si="8"/>
        <v>22742</v>
      </c>
      <c r="I141" s="55"/>
      <c r="J141" s="44"/>
      <c r="K141" s="42"/>
      <c r="L141" s="55"/>
      <c r="M141" s="64"/>
      <c r="N141" s="44"/>
      <c r="O141" s="44"/>
      <c r="P141" s="40">
        <f t="shared" si="6"/>
        <v>7960</v>
      </c>
      <c r="T141" s="51"/>
      <c r="U141" s="78"/>
    </row>
    <row r="142" spans="1:21" x14ac:dyDescent="0.2">
      <c r="A142" s="45">
        <v>144</v>
      </c>
      <c r="B142" s="39">
        <v>16.05</v>
      </c>
      <c r="C142" s="39">
        <v>50.52</v>
      </c>
      <c r="D142" s="40">
        <f>'soust.uk.JMK př.č.2'!$M$24+'soust.uk.JMK př.č.2'!$N$24</f>
        <v>26186</v>
      </c>
      <c r="E142" s="41">
        <f>'soust.uk.JMK př.č.2'!$O$24+'soust.uk.JMK př.č.2'!$P$24</f>
        <v>13218</v>
      </c>
      <c r="F142" s="41">
        <f>'soust.uk.JMK př.č.2'!$L$24</f>
        <v>1370</v>
      </c>
      <c r="G142" s="40">
        <f t="shared" si="7"/>
        <v>32039</v>
      </c>
      <c r="H142" s="40">
        <f t="shared" si="8"/>
        <v>22718</v>
      </c>
      <c r="I142" s="55"/>
      <c r="J142" s="44"/>
      <c r="K142" s="42"/>
      <c r="L142" s="55"/>
      <c r="M142" s="64"/>
      <c r="N142" s="44"/>
      <c r="O142" s="44"/>
      <c r="P142" s="40">
        <f t="shared" si="6"/>
        <v>7951</v>
      </c>
      <c r="T142" s="51"/>
      <c r="U142" s="78"/>
    </row>
    <row r="143" spans="1:21" x14ac:dyDescent="0.2">
      <c r="A143" s="45">
        <v>145</v>
      </c>
      <c r="B143" s="39">
        <v>16.059999999999999</v>
      </c>
      <c r="C143" s="39">
        <v>50.52</v>
      </c>
      <c r="D143" s="40">
        <f>'soust.uk.JMK př.č.2'!$M$24+'soust.uk.JMK př.č.2'!$N$24</f>
        <v>26186</v>
      </c>
      <c r="E143" s="41">
        <f>'soust.uk.JMK př.č.2'!$O$24+'soust.uk.JMK př.č.2'!$P$24</f>
        <v>13218</v>
      </c>
      <c r="F143" s="41">
        <f>'soust.uk.JMK př.č.2'!$L$24</f>
        <v>1370</v>
      </c>
      <c r="G143" s="40">
        <f t="shared" si="7"/>
        <v>32023</v>
      </c>
      <c r="H143" s="40">
        <f t="shared" si="8"/>
        <v>22706</v>
      </c>
      <c r="I143" s="55"/>
      <c r="J143" s="44"/>
      <c r="K143" s="42"/>
      <c r="L143" s="55"/>
      <c r="M143" s="64"/>
      <c r="N143" s="44"/>
      <c r="O143" s="44"/>
      <c r="P143" s="40">
        <f t="shared" si="6"/>
        <v>7947</v>
      </c>
      <c r="T143" s="51"/>
      <c r="U143" s="78"/>
    </row>
    <row r="144" spans="1:21" x14ac:dyDescent="0.2">
      <c r="A144" s="45">
        <v>146</v>
      </c>
      <c r="B144" s="39">
        <v>16.079999999999998</v>
      </c>
      <c r="C144" s="39">
        <v>50.52</v>
      </c>
      <c r="D144" s="40">
        <f>'soust.uk.JMK př.č.2'!$M$24+'soust.uk.JMK př.č.2'!$N$24</f>
        <v>26186</v>
      </c>
      <c r="E144" s="41">
        <f>'soust.uk.JMK př.č.2'!$O$24+'soust.uk.JMK př.č.2'!$P$24</f>
        <v>13218</v>
      </c>
      <c r="F144" s="41">
        <f>'soust.uk.JMK př.č.2'!$L$24</f>
        <v>1370</v>
      </c>
      <c r="G144" s="40">
        <f t="shared" si="7"/>
        <v>31989</v>
      </c>
      <c r="H144" s="40">
        <f t="shared" si="8"/>
        <v>22681</v>
      </c>
      <c r="I144" s="55"/>
      <c r="J144" s="44"/>
      <c r="K144" s="42"/>
      <c r="L144" s="55"/>
      <c r="M144" s="64"/>
      <c r="N144" s="44"/>
      <c r="O144" s="44"/>
      <c r="P144" s="40">
        <f t="shared" si="6"/>
        <v>7938</v>
      </c>
      <c r="T144" s="51"/>
      <c r="U144" s="78"/>
    </row>
    <row r="145" spans="1:21" x14ac:dyDescent="0.2">
      <c r="A145" s="45">
        <v>147</v>
      </c>
      <c r="B145" s="39">
        <v>16.09</v>
      </c>
      <c r="C145" s="39">
        <v>50.52</v>
      </c>
      <c r="D145" s="40">
        <f>'soust.uk.JMK př.č.2'!$M$24+'soust.uk.JMK př.č.2'!$N$24</f>
        <v>26186</v>
      </c>
      <c r="E145" s="41">
        <f>'soust.uk.JMK př.č.2'!$O$24+'soust.uk.JMK př.č.2'!$P$24</f>
        <v>13218</v>
      </c>
      <c r="F145" s="41">
        <f>'soust.uk.JMK př.č.2'!$L$24</f>
        <v>1370</v>
      </c>
      <c r="G145" s="40">
        <f t="shared" si="7"/>
        <v>31973</v>
      </c>
      <c r="H145" s="40">
        <f t="shared" si="8"/>
        <v>22669</v>
      </c>
      <c r="I145" s="55"/>
      <c r="J145" s="44"/>
      <c r="K145" s="42"/>
      <c r="L145" s="55"/>
      <c r="M145" s="64"/>
      <c r="N145" s="44"/>
      <c r="O145" s="44"/>
      <c r="P145" s="40">
        <f t="shared" si="6"/>
        <v>7934</v>
      </c>
      <c r="T145" s="51"/>
      <c r="U145" s="78"/>
    </row>
    <row r="146" spans="1:21" x14ac:dyDescent="0.2">
      <c r="A146" s="45">
        <v>148</v>
      </c>
      <c r="B146" s="39">
        <v>16.100000000000001</v>
      </c>
      <c r="C146" s="39">
        <v>50.52</v>
      </c>
      <c r="D146" s="40">
        <f>'soust.uk.JMK př.č.2'!$M$24+'soust.uk.JMK př.č.2'!$N$24</f>
        <v>26186</v>
      </c>
      <c r="E146" s="41">
        <f>'soust.uk.JMK př.č.2'!$O$24+'soust.uk.JMK př.č.2'!$P$24</f>
        <v>13218</v>
      </c>
      <c r="F146" s="41">
        <f>'soust.uk.JMK př.č.2'!$L$24</f>
        <v>1370</v>
      </c>
      <c r="G146" s="40">
        <f t="shared" si="7"/>
        <v>31957</v>
      </c>
      <c r="H146" s="40">
        <f t="shared" si="8"/>
        <v>22657</v>
      </c>
      <c r="I146" s="55"/>
      <c r="J146" s="44"/>
      <c r="K146" s="42"/>
      <c r="L146" s="55"/>
      <c r="M146" s="64"/>
      <c r="N146" s="44"/>
      <c r="O146" s="44"/>
      <c r="P146" s="40">
        <f t="shared" si="6"/>
        <v>7930</v>
      </c>
      <c r="T146" s="51"/>
      <c r="U146" s="78"/>
    </row>
    <row r="147" spans="1:21" x14ac:dyDescent="0.2">
      <c r="A147" s="45">
        <v>149</v>
      </c>
      <c r="B147" s="39">
        <v>16.11</v>
      </c>
      <c r="C147" s="39">
        <v>50.52</v>
      </c>
      <c r="D147" s="40">
        <f>'soust.uk.JMK př.č.2'!$M$24+'soust.uk.JMK př.č.2'!$N$24</f>
        <v>26186</v>
      </c>
      <c r="E147" s="41">
        <f>'soust.uk.JMK př.č.2'!$O$24+'soust.uk.JMK př.č.2'!$P$24</f>
        <v>13218</v>
      </c>
      <c r="F147" s="41">
        <f>'soust.uk.JMK př.č.2'!$L$24</f>
        <v>1370</v>
      </c>
      <c r="G147" s="40">
        <f t="shared" si="7"/>
        <v>31941</v>
      </c>
      <c r="H147" s="40">
        <f t="shared" si="8"/>
        <v>22645</v>
      </c>
      <c r="I147" s="55"/>
      <c r="J147" s="44"/>
      <c r="K147" s="42"/>
      <c r="L147" s="55"/>
      <c r="M147" s="64"/>
      <c r="N147" s="44"/>
      <c r="O147" s="44"/>
      <c r="P147" s="40">
        <f t="shared" si="6"/>
        <v>7926</v>
      </c>
      <c r="T147" s="51"/>
      <c r="U147" s="78"/>
    </row>
    <row r="148" spans="1:21" x14ac:dyDescent="0.2">
      <c r="A148" s="45">
        <v>150</v>
      </c>
      <c r="B148" s="39">
        <v>16.13</v>
      </c>
      <c r="C148" s="39">
        <v>50.52</v>
      </c>
      <c r="D148" s="40">
        <f>'soust.uk.JMK př.č.2'!$M$24+'soust.uk.JMK př.č.2'!$N$24</f>
        <v>26186</v>
      </c>
      <c r="E148" s="41">
        <f>'soust.uk.JMK př.č.2'!$O$24+'soust.uk.JMK př.č.2'!$P$24</f>
        <v>13218</v>
      </c>
      <c r="F148" s="41">
        <f>'soust.uk.JMK př.č.2'!$L$24</f>
        <v>1370</v>
      </c>
      <c r="G148" s="40">
        <f t="shared" si="7"/>
        <v>31908</v>
      </c>
      <c r="H148" s="40">
        <f t="shared" si="8"/>
        <v>22621</v>
      </c>
      <c r="I148" s="55"/>
      <c r="J148" s="44"/>
      <c r="K148" s="42"/>
      <c r="L148" s="55"/>
      <c r="M148" s="64"/>
      <c r="N148" s="44"/>
      <c r="O148" s="44"/>
      <c r="P148" s="40">
        <f t="shared" si="6"/>
        <v>7917</v>
      </c>
      <c r="T148" s="51"/>
      <c r="U148" s="78"/>
    </row>
    <row r="149" spans="1:21" x14ac:dyDescent="0.2">
      <c r="A149" s="45" t="s">
        <v>770</v>
      </c>
      <c r="B149" s="39">
        <v>16.13</v>
      </c>
      <c r="C149" s="39">
        <v>50.52</v>
      </c>
      <c r="D149" s="40">
        <f>'soust.uk.JMK př.č.2'!$M$24+'soust.uk.JMK př.č.2'!$N$24</f>
        <v>26186</v>
      </c>
      <c r="E149" s="41">
        <f>'soust.uk.JMK př.č.2'!$O$24+'soust.uk.JMK př.č.2'!$P$24</f>
        <v>13218</v>
      </c>
      <c r="F149" s="41">
        <f>'soust.uk.JMK př.č.2'!$L$24</f>
        <v>1370</v>
      </c>
      <c r="G149" s="40">
        <f t="shared" si="7"/>
        <v>31908</v>
      </c>
      <c r="H149" s="40">
        <f t="shared" si="8"/>
        <v>22621</v>
      </c>
      <c r="I149" s="55"/>
      <c r="J149" s="44"/>
      <c r="K149" s="42"/>
      <c r="L149" s="55"/>
      <c r="M149" s="64"/>
      <c r="N149" s="44"/>
      <c r="O149" s="44"/>
      <c r="P149" s="40">
        <f t="shared" si="6"/>
        <v>7917</v>
      </c>
      <c r="T149" s="51"/>
      <c r="U149" s="78"/>
    </row>
    <row r="150" spans="1:21" x14ac:dyDescent="0.2">
      <c r="A150" s="79"/>
      <c r="B150" s="56"/>
      <c r="C150" s="56"/>
      <c r="D150" s="79"/>
      <c r="E150" s="79"/>
      <c r="F150" s="56"/>
      <c r="G150" s="56"/>
      <c r="H150" s="79"/>
      <c r="I150" s="79"/>
      <c r="J150" s="56"/>
      <c r="K150" s="56"/>
      <c r="L150" s="79"/>
      <c r="M150" s="51"/>
      <c r="N150" s="47"/>
      <c r="O150" s="47"/>
      <c r="T150" s="51"/>
      <c r="U150" s="78"/>
    </row>
    <row r="151" spans="1:21" x14ac:dyDescent="0.2">
      <c r="A151" s="79"/>
      <c r="B151" s="56"/>
      <c r="C151" s="56"/>
      <c r="D151" s="79"/>
      <c r="E151" s="79"/>
      <c r="F151" s="56"/>
      <c r="G151" s="56"/>
      <c r="H151" s="79"/>
      <c r="I151" s="79"/>
      <c r="J151" s="56"/>
      <c r="K151" s="56"/>
      <c r="L151" s="79"/>
      <c r="M151" s="51"/>
      <c r="N151" s="47"/>
      <c r="O151" s="47"/>
      <c r="T151" s="51"/>
      <c r="U151" s="78"/>
    </row>
    <row r="152" spans="1:21" ht="13.5" thickBot="1" x14ac:dyDescent="0.25">
      <c r="A152" s="48" t="s">
        <v>741</v>
      </c>
      <c r="B152" s="53"/>
      <c r="C152" s="53"/>
      <c r="D152" s="32"/>
      <c r="E152" s="32"/>
      <c r="F152" s="53"/>
      <c r="G152" s="53"/>
      <c r="H152" s="32"/>
      <c r="I152" s="51"/>
      <c r="J152" s="80"/>
      <c r="K152" s="53"/>
      <c r="L152" s="32"/>
      <c r="M152" s="32"/>
      <c r="N152" s="53"/>
      <c r="O152" s="53"/>
    </row>
    <row r="153" spans="1:21" ht="13.5" thickBot="1" x14ac:dyDescent="0.25">
      <c r="A153" s="243" t="s">
        <v>768</v>
      </c>
      <c r="B153" s="520" t="s">
        <v>752</v>
      </c>
      <c r="C153" s="521"/>
      <c r="D153" s="509" t="s">
        <v>753</v>
      </c>
      <c r="E153" s="521"/>
      <c r="F153" s="509" t="s">
        <v>754</v>
      </c>
      <c r="G153" s="521"/>
      <c r="H153" s="509" t="s">
        <v>755</v>
      </c>
      <c r="I153" s="521"/>
      <c r="J153" s="509" t="s">
        <v>756</v>
      </c>
      <c r="K153" s="521"/>
      <c r="L153" s="509" t="s">
        <v>757</v>
      </c>
      <c r="M153" s="521"/>
      <c r="N153" s="509" t="s">
        <v>758</v>
      </c>
      <c r="O153" s="510"/>
      <c r="P153" s="78"/>
    </row>
    <row r="154" spans="1:21" x14ac:dyDescent="0.2">
      <c r="A154" s="244" t="s">
        <v>769</v>
      </c>
      <c r="B154" s="535">
        <v>7.55</v>
      </c>
      <c r="C154" s="536"/>
      <c r="D154" s="532"/>
      <c r="E154" s="543"/>
      <c r="F154" s="532"/>
      <c r="G154" s="543"/>
      <c r="H154" s="532"/>
      <c r="I154" s="543"/>
      <c r="J154" s="532"/>
      <c r="K154" s="543"/>
      <c r="L154" s="532"/>
      <c r="M154" s="543"/>
      <c r="N154" s="532"/>
      <c r="O154" s="533"/>
      <c r="P154" s="78"/>
    </row>
    <row r="155" spans="1:21" x14ac:dyDescent="0.2">
      <c r="A155" s="245" t="s">
        <v>771</v>
      </c>
      <c r="B155" s="539">
        <v>5.1339317500000003</v>
      </c>
      <c r="C155" s="506"/>
      <c r="D155" s="505">
        <v>0.35888629</v>
      </c>
      <c r="E155" s="506"/>
      <c r="F155" s="507">
        <v>-6.6450948699999998E-3</v>
      </c>
      <c r="G155" s="508"/>
      <c r="H155" s="507">
        <v>7.3709725999999994E-5</v>
      </c>
      <c r="I155" s="508"/>
      <c r="J155" s="507">
        <v>-4.74641308E-7</v>
      </c>
      <c r="K155" s="508"/>
      <c r="L155" s="507">
        <v>1.6795518200000001E-9</v>
      </c>
      <c r="M155" s="508"/>
      <c r="N155" s="507">
        <v>-2.5767398199999998E-12</v>
      </c>
      <c r="O155" s="513"/>
      <c r="P155" s="78"/>
    </row>
    <row r="156" spans="1:21" ht="13.5" thickBot="1" x14ac:dyDescent="0.25">
      <c r="A156" s="246" t="s">
        <v>770</v>
      </c>
      <c r="B156" s="526">
        <v>16.13</v>
      </c>
      <c r="C156" s="515"/>
      <c r="D156" s="514"/>
      <c r="E156" s="515"/>
      <c r="F156" s="514"/>
      <c r="G156" s="515"/>
      <c r="H156" s="514"/>
      <c r="I156" s="515"/>
      <c r="J156" s="527"/>
      <c r="K156" s="528"/>
      <c r="L156" s="514"/>
      <c r="M156" s="515"/>
      <c r="N156" s="514"/>
      <c r="O156" s="516"/>
      <c r="P156" s="78"/>
    </row>
    <row r="157" spans="1:21" x14ac:dyDescent="0.2">
      <c r="A157" s="81"/>
      <c r="B157" s="82"/>
      <c r="C157" s="82"/>
      <c r="D157" s="82"/>
      <c r="E157" s="82"/>
      <c r="F157" s="83"/>
      <c r="G157" s="83"/>
      <c r="H157" s="82"/>
      <c r="I157" s="82"/>
      <c r="J157" s="82"/>
      <c r="K157" s="82"/>
      <c r="L157" s="82"/>
      <c r="M157" s="82"/>
      <c r="N157" s="82"/>
      <c r="O157" s="82"/>
      <c r="P157" s="78"/>
    </row>
    <row r="158" spans="1:21" ht="13.5" thickBot="1" x14ac:dyDescent="0.25">
      <c r="A158" s="84" t="s">
        <v>742</v>
      </c>
      <c r="B158" s="56"/>
      <c r="C158" s="56"/>
      <c r="D158" s="79"/>
      <c r="E158" s="79"/>
      <c r="F158" s="56"/>
      <c r="G158" s="56"/>
      <c r="H158" s="79"/>
      <c r="I158" s="79"/>
      <c r="J158" s="56"/>
      <c r="K158" s="56"/>
      <c r="L158" s="79"/>
      <c r="M158" s="51"/>
      <c r="N158" s="47"/>
      <c r="O158" s="47"/>
      <c r="T158" s="51"/>
      <c r="U158" s="78"/>
    </row>
    <row r="159" spans="1:21" ht="13.5" thickBot="1" x14ac:dyDescent="0.25">
      <c r="A159" s="243" t="s">
        <v>768</v>
      </c>
      <c r="B159" s="520" t="s">
        <v>752</v>
      </c>
      <c r="C159" s="521"/>
      <c r="D159" s="509" t="s">
        <v>753</v>
      </c>
      <c r="E159" s="521"/>
      <c r="F159" s="509" t="s">
        <v>754</v>
      </c>
      <c r="G159" s="521"/>
      <c r="H159" s="509" t="s">
        <v>755</v>
      </c>
      <c r="I159" s="510"/>
      <c r="J159"/>
      <c r="K159"/>
      <c r="L159"/>
      <c r="M159"/>
      <c r="N159"/>
      <c r="O159"/>
      <c r="P159" s="78"/>
    </row>
    <row r="160" spans="1:21" x14ac:dyDescent="0.2">
      <c r="A160" s="244" t="s">
        <v>759</v>
      </c>
      <c r="B160" s="544">
        <v>23.01</v>
      </c>
      <c r="C160" s="545"/>
      <c r="D160" s="546"/>
      <c r="E160" s="547"/>
      <c r="F160" s="548"/>
      <c r="G160" s="549"/>
      <c r="H160" s="548"/>
      <c r="I160" s="550"/>
      <c r="J160"/>
      <c r="K160"/>
      <c r="L160"/>
      <c r="M160"/>
      <c r="N160"/>
      <c r="O160"/>
      <c r="P160" s="78"/>
    </row>
    <row r="161" spans="1:21" x14ac:dyDescent="0.2">
      <c r="A161" s="245" t="s">
        <v>772</v>
      </c>
      <c r="B161" s="551">
        <v>15.806276199999999</v>
      </c>
      <c r="C161" s="552"/>
      <c r="D161" s="553">
        <v>0.63532636600000003</v>
      </c>
      <c r="E161" s="553"/>
      <c r="F161" s="554">
        <v>-2.9075893199999999E-3</v>
      </c>
      <c r="G161" s="552"/>
      <c r="H161" s="548">
        <v>5.78893111E-9</v>
      </c>
      <c r="I161" s="550"/>
      <c r="J161"/>
      <c r="K161"/>
      <c r="L161"/>
      <c r="M161"/>
      <c r="N161"/>
      <c r="O161"/>
      <c r="P161" s="78"/>
    </row>
    <row r="162" spans="1:21" ht="13.5" thickBot="1" x14ac:dyDescent="0.25">
      <c r="A162" s="246" t="s">
        <v>773</v>
      </c>
      <c r="B162" s="555">
        <v>50.52</v>
      </c>
      <c r="C162" s="556"/>
      <c r="D162" s="557"/>
      <c r="E162" s="558"/>
      <c r="F162" s="559"/>
      <c r="G162" s="560"/>
      <c r="H162" s="559"/>
      <c r="I162" s="561"/>
      <c r="J162"/>
      <c r="K162"/>
      <c r="L162"/>
      <c r="M162"/>
      <c r="N162"/>
      <c r="O162"/>
      <c r="P162" s="78"/>
    </row>
    <row r="163" spans="1:21" x14ac:dyDescent="0.2">
      <c r="A163" s="79"/>
      <c r="B163" s="56"/>
      <c r="C163" s="56"/>
      <c r="D163" s="79"/>
      <c r="E163" s="79"/>
      <c r="F163" s="56"/>
      <c r="G163" s="56"/>
      <c r="H163" s="79"/>
      <c r="I163" s="79"/>
      <c r="J163" s="56"/>
      <c r="K163" s="56"/>
      <c r="L163" s="79"/>
      <c r="M163" s="51"/>
      <c r="N163" s="47"/>
      <c r="O163" s="47"/>
      <c r="T163" s="51"/>
      <c r="U163" s="78"/>
    </row>
    <row r="164" spans="1:21" x14ac:dyDescent="0.2">
      <c r="A164" s="79"/>
      <c r="B164" s="56"/>
      <c r="C164" s="56"/>
      <c r="D164" s="79"/>
      <c r="E164" s="79"/>
      <c r="F164" s="56"/>
      <c r="G164" s="56"/>
      <c r="H164" s="79"/>
      <c r="I164" s="79"/>
      <c r="J164" s="56"/>
      <c r="K164" s="56"/>
      <c r="L164" s="79"/>
      <c r="M164" s="51"/>
      <c r="N164" s="47"/>
      <c r="O164" s="47"/>
      <c r="T164" s="51"/>
      <c r="U164" s="78"/>
    </row>
    <row r="165" spans="1:21" x14ac:dyDescent="0.2">
      <c r="A165" s="79"/>
      <c r="B165" s="56"/>
      <c r="C165" s="56"/>
      <c r="D165" s="79"/>
      <c r="E165" s="79"/>
      <c r="F165" s="56"/>
      <c r="G165" s="56"/>
      <c r="H165" s="79"/>
      <c r="I165" s="79"/>
      <c r="J165" s="56"/>
      <c r="K165" s="56"/>
      <c r="L165" s="79"/>
      <c r="M165" s="51"/>
      <c r="N165" s="47"/>
      <c r="O165" s="47"/>
      <c r="T165" s="51"/>
      <c r="U165" s="78"/>
    </row>
  </sheetData>
  <mergeCells count="46">
    <mergeCell ref="B161:C161"/>
    <mergeCell ref="D161:E161"/>
    <mergeCell ref="F161:G161"/>
    <mergeCell ref="H161:I161"/>
    <mergeCell ref="B162:C162"/>
    <mergeCell ref="D162:E162"/>
    <mergeCell ref="F162:G162"/>
    <mergeCell ref="H162:I162"/>
    <mergeCell ref="H159:I159"/>
    <mergeCell ref="B160:C160"/>
    <mergeCell ref="D160:E160"/>
    <mergeCell ref="F160:G160"/>
    <mergeCell ref="H160:I160"/>
    <mergeCell ref="B154:C154"/>
    <mergeCell ref="D154:E154"/>
    <mergeCell ref="F154:G154"/>
    <mergeCell ref="B159:C159"/>
    <mergeCell ref="D159:E159"/>
    <mergeCell ref="F159:G159"/>
    <mergeCell ref="B3:F3"/>
    <mergeCell ref="G3:H3"/>
    <mergeCell ref="B153:C153"/>
    <mergeCell ref="D153:E153"/>
    <mergeCell ref="F153:G153"/>
    <mergeCell ref="H153:I153"/>
    <mergeCell ref="J156:K156"/>
    <mergeCell ref="J155:K155"/>
    <mergeCell ref="D156:E156"/>
    <mergeCell ref="F156:G156"/>
    <mergeCell ref="H156:I156"/>
    <mergeCell ref="J153:K153"/>
    <mergeCell ref="L153:M153"/>
    <mergeCell ref="N153:O153"/>
    <mergeCell ref="N155:O155"/>
    <mergeCell ref="B156:C156"/>
    <mergeCell ref="H154:I154"/>
    <mergeCell ref="J154:K154"/>
    <mergeCell ref="L154:M154"/>
    <mergeCell ref="N154:O154"/>
    <mergeCell ref="B155:C155"/>
    <mergeCell ref="D155:E155"/>
    <mergeCell ref="L156:M156"/>
    <mergeCell ref="N156:O156"/>
    <mergeCell ref="L155:M155"/>
    <mergeCell ref="F155:G155"/>
    <mergeCell ref="H155:I155"/>
  </mergeCells>
  <conditionalFormatting sqref="I5:I149">
    <cfRule type="cellIs" dxfId="12" priority="2" stopIfTrue="1" operator="greaterThan">
      <formula>0</formula>
    </cfRule>
  </conditionalFormatting>
  <conditionalFormatting sqref="I5:I149">
    <cfRule type="cellIs" dxfId="11" priority="1" stopIfTrue="1" operator="greaterThan">
      <formula>0</formula>
    </cfRule>
  </conditionalFormatting>
  <printOptions horizontalCentered="1"/>
  <pageMargins left="0.78740157480314965" right="0" top="0.70866141732283472" bottom="0.59055118110236227" header="0.31496062992125984" footer="0.11811023622047245"/>
  <pageSetup paperSize="9" scale="75" orientation="portrait" horizontalDpi="300" verticalDpi="300" r:id="rId1"/>
  <headerFooter alignWithMargins="0">
    <oddHeader>&amp;R&amp;"Times New Roman,Kurzíva"&amp;12&amp;UPříloha č. 2d 
pracovního postupu  Rozpis rozpočtu přímých výdajů na vzdělávání</oddHeader>
    <oddFooter>&amp;C&amp;P/&amp;N</oddFooter>
  </headerFooter>
  <rowBreaks count="2" manualBreakCount="2">
    <brk id="73" max="16383" man="1"/>
    <brk id="143" max="1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>
    <tabColor indexed="51"/>
  </sheetPr>
  <dimension ref="A1:Q261"/>
  <sheetViews>
    <sheetView zoomScaleNormal="100" zoomScaleSheetLayoutView="100" workbookViewId="0">
      <pane xSplit="1" ySplit="4" topLeftCell="B5" activePane="bottomRight" state="frozen"/>
      <selection pane="topRight"/>
      <selection pane="bottomLeft"/>
      <selection pane="bottomRight" activeCell="B5" sqref="B5"/>
    </sheetView>
  </sheetViews>
  <sheetFormatPr defaultRowHeight="12.75" x14ac:dyDescent="0.2"/>
  <cols>
    <col min="1" max="2" width="7.7109375" style="56" customWidth="1"/>
    <col min="3" max="3" width="9.42578125" style="79" customWidth="1"/>
    <col min="4" max="4" width="8.42578125" style="79" customWidth="1"/>
    <col min="5" max="5" width="10" style="56" customWidth="1"/>
    <col min="6" max="6" width="10" style="79" customWidth="1"/>
    <col min="7" max="7" width="9.140625" style="79"/>
    <col min="8" max="8" width="8.5703125" style="56" customWidth="1"/>
    <col min="9" max="10" width="7.7109375" style="79" customWidth="1"/>
    <col min="11" max="11" width="7.7109375" style="56" customWidth="1"/>
    <col min="12" max="12" width="8" style="79" customWidth="1"/>
    <col min="13" max="14" width="7.7109375" style="79" customWidth="1"/>
    <col min="15" max="15" width="7.85546875" style="79" customWidth="1"/>
    <col min="16" max="16" width="9.28515625" style="79" bestFit="1" customWidth="1"/>
    <col min="17" max="17" width="10" style="79" customWidth="1"/>
    <col min="18" max="19" width="9.28515625" style="79" bestFit="1" customWidth="1"/>
    <col min="20" max="21" width="4.140625" style="79" customWidth="1"/>
    <col min="22" max="16384" width="9.140625" style="79"/>
  </cols>
  <sheetData>
    <row r="1" spans="1:17" s="21" customFormat="1" ht="15.75" x14ac:dyDescent="0.25">
      <c r="A1" s="76" t="s">
        <v>774</v>
      </c>
      <c r="B1" s="20"/>
      <c r="E1" s="20"/>
      <c r="H1" s="20"/>
      <c r="K1" s="20"/>
    </row>
    <row r="3" spans="1:17" ht="31.5" customHeight="1" x14ac:dyDescent="0.2">
      <c r="A3" s="240"/>
      <c r="B3" s="581" t="s">
        <v>738</v>
      </c>
      <c r="C3" s="581"/>
      <c r="D3" s="581"/>
      <c r="E3" s="542" t="s">
        <v>739</v>
      </c>
      <c r="F3" s="542"/>
      <c r="G3" s="28"/>
      <c r="H3" s="28"/>
      <c r="I3" s="69"/>
      <c r="J3" s="69"/>
    </row>
    <row r="4" spans="1:17" x14ac:dyDescent="0.2">
      <c r="A4" s="241" t="s">
        <v>768</v>
      </c>
      <c r="B4" s="242" t="s">
        <v>741</v>
      </c>
      <c r="C4" s="242" t="s">
        <v>743</v>
      </c>
      <c r="D4" s="242" t="s">
        <v>9</v>
      </c>
      <c r="E4" s="242" t="s">
        <v>745</v>
      </c>
      <c r="F4" s="242" t="s">
        <v>746</v>
      </c>
      <c r="G4" s="33"/>
      <c r="H4" s="65"/>
      <c r="I4" s="65"/>
      <c r="J4" s="33"/>
      <c r="K4" s="65"/>
      <c r="L4" s="65"/>
      <c r="O4" s="35" t="s">
        <v>747</v>
      </c>
      <c r="P4" s="36"/>
      <c r="Q4" s="36"/>
    </row>
    <row r="5" spans="1:17" x14ac:dyDescent="0.2">
      <c r="A5" s="38" t="s">
        <v>775</v>
      </c>
      <c r="B5" s="85">
        <v>15.17</v>
      </c>
      <c r="C5" s="40">
        <f>'soust.uk.JMK př.č.2'!$M$29+'soust.uk.JMK př.č.2'!$N$29</f>
        <v>26186</v>
      </c>
      <c r="D5" s="40">
        <f>'soust.uk.JMK př.č.2'!$L$29</f>
        <v>963</v>
      </c>
      <c r="E5" s="40">
        <f>SUM(F5,O5,D5)</f>
        <v>28927</v>
      </c>
      <c r="F5" s="40">
        <f>ROUND(1/B5*C5*12,0)</f>
        <v>20714</v>
      </c>
      <c r="G5" s="86"/>
      <c r="H5" s="87"/>
      <c r="I5" s="88"/>
      <c r="J5" s="88"/>
      <c r="L5" s="78"/>
      <c r="O5" s="40">
        <f>ROUND((F5*35%),0)</f>
        <v>7250</v>
      </c>
      <c r="P5" s="43"/>
      <c r="Q5" s="43"/>
    </row>
    <row r="6" spans="1:17" x14ac:dyDescent="0.2">
      <c r="A6" s="38">
        <v>50</v>
      </c>
      <c r="B6" s="85">
        <v>15.19</v>
      </c>
      <c r="C6" s="40">
        <f>'soust.uk.JMK př.č.2'!$M$29+'soust.uk.JMK př.č.2'!$N$29</f>
        <v>26186</v>
      </c>
      <c r="D6" s="40">
        <f>'soust.uk.JMK př.č.2'!$L$29</f>
        <v>963</v>
      </c>
      <c r="E6" s="40">
        <f>SUM(F6,O6,D6)</f>
        <v>28890</v>
      </c>
      <c r="F6" s="40">
        <f>ROUND(1/B6*C6*12,0)</f>
        <v>20687</v>
      </c>
      <c r="G6" s="86"/>
      <c r="H6" s="87"/>
      <c r="I6" s="88"/>
      <c r="J6" s="88"/>
      <c r="L6" s="78"/>
      <c r="O6" s="40">
        <f t="shared" ref="O6:O69" si="0">ROUND((F6*35%),0)</f>
        <v>7240</v>
      </c>
      <c r="P6" s="43"/>
      <c r="Q6" s="43"/>
    </row>
    <row r="7" spans="1:17" x14ac:dyDescent="0.2">
      <c r="A7" s="45">
        <v>51</v>
      </c>
      <c r="B7" s="85">
        <v>15.22</v>
      </c>
      <c r="C7" s="40">
        <f>'soust.uk.JMK př.č.2'!$M$29+'soust.uk.JMK př.č.2'!$N$29</f>
        <v>26186</v>
      </c>
      <c r="D7" s="40">
        <f>'soust.uk.JMK př.č.2'!$L$29</f>
        <v>963</v>
      </c>
      <c r="E7" s="40">
        <f t="shared" ref="E7:E70" si="1">SUM(F7,O7,D7)</f>
        <v>28835</v>
      </c>
      <c r="F7" s="40">
        <f t="shared" ref="F7:F70" si="2">ROUND(1/B7*C7*12,0)</f>
        <v>20646</v>
      </c>
      <c r="G7" s="44"/>
      <c r="H7" s="87"/>
      <c r="I7" s="88"/>
      <c r="J7" s="88"/>
      <c r="L7" s="51"/>
      <c r="O7" s="40">
        <f t="shared" si="0"/>
        <v>7226</v>
      </c>
      <c r="P7" s="43"/>
      <c r="Q7" s="43"/>
    </row>
    <row r="8" spans="1:17" x14ac:dyDescent="0.2">
      <c r="A8" s="45">
        <v>52</v>
      </c>
      <c r="B8" s="85">
        <v>15.25</v>
      </c>
      <c r="C8" s="40">
        <f>'soust.uk.JMK př.č.2'!$M$29+'soust.uk.JMK př.č.2'!$N$29</f>
        <v>26186</v>
      </c>
      <c r="D8" s="40">
        <f>'soust.uk.JMK př.č.2'!$L$29</f>
        <v>963</v>
      </c>
      <c r="E8" s="40">
        <f t="shared" si="1"/>
        <v>28780</v>
      </c>
      <c r="F8" s="40">
        <f t="shared" si="2"/>
        <v>20605</v>
      </c>
      <c r="G8" s="44"/>
      <c r="H8" s="87"/>
      <c r="I8" s="88"/>
      <c r="J8" s="88"/>
      <c r="L8" s="78"/>
      <c r="O8" s="40">
        <f t="shared" si="0"/>
        <v>7212</v>
      </c>
      <c r="P8" s="43"/>
      <c r="Q8" s="43"/>
    </row>
    <row r="9" spans="1:17" x14ac:dyDescent="0.2">
      <c r="A9" s="45">
        <v>53</v>
      </c>
      <c r="B9" s="85">
        <v>15.28</v>
      </c>
      <c r="C9" s="40">
        <f>'soust.uk.JMK př.č.2'!$M$29+'soust.uk.JMK př.č.2'!$N$29</f>
        <v>26186</v>
      </c>
      <c r="D9" s="40">
        <f>'soust.uk.JMK př.č.2'!$L$29</f>
        <v>963</v>
      </c>
      <c r="E9" s="40">
        <f t="shared" si="1"/>
        <v>28726</v>
      </c>
      <c r="F9" s="40">
        <f t="shared" si="2"/>
        <v>20565</v>
      </c>
      <c r="G9" s="44"/>
      <c r="H9" s="87"/>
      <c r="I9" s="88"/>
      <c r="J9" s="88"/>
      <c r="L9" s="51"/>
      <c r="O9" s="40">
        <f t="shared" si="0"/>
        <v>7198</v>
      </c>
      <c r="P9" s="43"/>
      <c r="Q9" s="43"/>
    </row>
    <row r="10" spans="1:17" x14ac:dyDescent="0.2">
      <c r="A10" s="45">
        <v>54</v>
      </c>
      <c r="B10" s="85">
        <v>15.31</v>
      </c>
      <c r="C10" s="40">
        <f>'soust.uk.JMK př.č.2'!$M$29+'soust.uk.JMK př.č.2'!$N$29</f>
        <v>26186</v>
      </c>
      <c r="D10" s="40">
        <f>'soust.uk.JMK př.č.2'!$L$29</f>
        <v>963</v>
      </c>
      <c r="E10" s="40">
        <f t="shared" si="1"/>
        <v>28672</v>
      </c>
      <c r="F10" s="40">
        <f t="shared" si="2"/>
        <v>20525</v>
      </c>
      <c r="G10" s="44"/>
      <c r="H10" s="87"/>
      <c r="I10" s="88"/>
      <c r="J10" s="88"/>
      <c r="L10" s="78"/>
      <c r="O10" s="40">
        <f t="shared" si="0"/>
        <v>7184</v>
      </c>
      <c r="P10" s="43"/>
      <c r="Q10" s="43"/>
    </row>
    <row r="11" spans="1:17" x14ac:dyDescent="0.2">
      <c r="A11" s="45">
        <v>55</v>
      </c>
      <c r="B11" s="85">
        <v>15.34</v>
      </c>
      <c r="C11" s="40">
        <f>'soust.uk.JMK př.č.2'!$M$29+'soust.uk.JMK př.č.2'!$N$29</f>
        <v>26186</v>
      </c>
      <c r="D11" s="40">
        <f>'soust.uk.JMK př.č.2'!$L$29</f>
        <v>963</v>
      </c>
      <c r="E11" s="40">
        <f t="shared" si="1"/>
        <v>28616</v>
      </c>
      <c r="F11" s="40">
        <f t="shared" si="2"/>
        <v>20484</v>
      </c>
      <c r="G11" s="44"/>
      <c r="H11" s="87"/>
      <c r="I11" s="88"/>
      <c r="J11" s="88"/>
      <c r="L11" s="51"/>
      <c r="O11" s="40">
        <f t="shared" si="0"/>
        <v>7169</v>
      </c>
      <c r="P11" s="43"/>
      <c r="Q11" s="43"/>
    </row>
    <row r="12" spans="1:17" x14ac:dyDescent="0.2">
      <c r="A12" s="45">
        <v>56</v>
      </c>
      <c r="B12" s="85">
        <v>15.37</v>
      </c>
      <c r="C12" s="40">
        <f>'soust.uk.JMK př.č.2'!$M$29+'soust.uk.JMK př.č.2'!$N$29</f>
        <v>26186</v>
      </c>
      <c r="D12" s="40">
        <f>'soust.uk.JMK př.č.2'!$L$29</f>
        <v>963</v>
      </c>
      <c r="E12" s="40">
        <f t="shared" si="1"/>
        <v>28564</v>
      </c>
      <c r="F12" s="40">
        <f t="shared" si="2"/>
        <v>20445</v>
      </c>
      <c r="G12" s="44"/>
      <c r="H12" s="87"/>
      <c r="I12" s="88"/>
      <c r="J12" s="88"/>
      <c r="L12" s="78"/>
      <c r="O12" s="40">
        <f t="shared" si="0"/>
        <v>7156</v>
      </c>
      <c r="P12" s="43"/>
      <c r="Q12" s="43"/>
    </row>
    <row r="13" spans="1:17" x14ac:dyDescent="0.2">
      <c r="A13" s="45">
        <v>57</v>
      </c>
      <c r="B13" s="85">
        <v>15.41</v>
      </c>
      <c r="C13" s="40">
        <f>'soust.uk.JMK př.č.2'!$M$29+'soust.uk.JMK př.č.2'!$N$29</f>
        <v>26186</v>
      </c>
      <c r="D13" s="40">
        <f>'soust.uk.JMK př.č.2'!$L$29</f>
        <v>963</v>
      </c>
      <c r="E13" s="40">
        <f t="shared" si="1"/>
        <v>28491</v>
      </c>
      <c r="F13" s="40">
        <f t="shared" si="2"/>
        <v>20391</v>
      </c>
      <c r="G13" s="44"/>
      <c r="H13" s="87"/>
      <c r="I13" s="88"/>
      <c r="J13" s="88"/>
      <c r="L13" s="51"/>
      <c r="O13" s="40">
        <f t="shared" si="0"/>
        <v>7137</v>
      </c>
      <c r="P13" s="43"/>
      <c r="Q13" s="43"/>
    </row>
    <row r="14" spans="1:17" x14ac:dyDescent="0.2">
      <c r="A14" s="45">
        <v>58</v>
      </c>
      <c r="B14" s="85">
        <v>15.44</v>
      </c>
      <c r="C14" s="40">
        <f>'soust.uk.JMK př.č.2'!$M$29+'soust.uk.JMK př.č.2'!$N$29</f>
        <v>26186</v>
      </c>
      <c r="D14" s="40">
        <f>'soust.uk.JMK př.č.2'!$L$29</f>
        <v>963</v>
      </c>
      <c r="E14" s="40">
        <f t="shared" si="1"/>
        <v>28438</v>
      </c>
      <c r="F14" s="40">
        <f t="shared" si="2"/>
        <v>20352</v>
      </c>
      <c r="G14" s="44"/>
      <c r="H14" s="87"/>
      <c r="I14" s="88"/>
      <c r="J14" s="88"/>
      <c r="L14" s="78"/>
      <c r="O14" s="40">
        <f t="shared" si="0"/>
        <v>7123</v>
      </c>
      <c r="P14" s="43"/>
      <c r="Q14" s="43"/>
    </row>
    <row r="15" spans="1:17" x14ac:dyDescent="0.2">
      <c r="A15" s="45">
        <v>59</v>
      </c>
      <c r="B15" s="85">
        <v>15.47</v>
      </c>
      <c r="C15" s="40">
        <f>'soust.uk.JMK př.č.2'!$M$29+'soust.uk.JMK př.č.2'!$N$29</f>
        <v>26186</v>
      </c>
      <c r="D15" s="40">
        <f>'soust.uk.JMK př.č.2'!$L$29</f>
        <v>963</v>
      </c>
      <c r="E15" s="40">
        <f t="shared" si="1"/>
        <v>28384</v>
      </c>
      <c r="F15" s="40">
        <f t="shared" si="2"/>
        <v>20312</v>
      </c>
      <c r="G15" s="44"/>
      <c r="H15" s="87"/>
      <c r="I15" s="88"/>
      <c r="J15" s="88"/>
      <c r="L15" s="51"/>
      <c r="O15" s="40">
        <f t="shared" si="0"/>
        <v>7109</v>
      </c>
      <c r="P15" s="43"/>
      <c r="Q15" s="43"/>
    </row>
    <row r="16" spans="1:17" x14ac:dyDescent="0.2">
      <c r="A16" s="45">
        <v>60</v>
      </c>
      <c r="B16" s="85">
        <v>15.5</v>
      </c>
      <c r="C16" s="40">
        <f>'soust.uk.JMK př.č.2'!$M$29+'soust.uk.JMK př.č.2'!$N$29</f>
        <v>26186</v>
      </c>
      <c r="D16" s="40">
        <f>'soust.uk.JMK př.č.2'!$L$29</f>
        <v>963</v>
      </c>
      <c r="E16" s="40">
        <f t="shared" si="1"/>
        <v>28332</v>
      </c>
      <c r="F16" s="40">
        <f t="shared" si="2"/>
        <v>20273</v>
      </c>
      <c r="G16" s="44"/>
      <c r="H16" s="87"/>
      <c r="I16" s="88"/>
      <c r="J16" s="88"/>
      <c r="L16" s="78"/>
      <c r="O16" s="40">
        <f t="shared" si="0"/>
        <v>7096</v>
      </c>
      <c r="P16" s="43"/>
      <c r="Q16" s="43"/>
    </row>
    <row r="17" spans="1:17" x14ac:dyDescent="0.2">
      <c r="A17" s="45">
        <v>61</v>
      </c>
      <c r="B17" s="85">
        <v>15.53</v>
      </c>
      <c r="C17" s="40">
        <f>'soust.uk.JMK př.č.2'!$M$29+'soust.uk.JMK př.č.2'!$N$29</f>
        <v>26186</v>
      </c>
      <c r="D17" s="40">
        <f>'soust.uk.JMK př.č.2'!$L$29</f>
        <v>963</v>
      </c>
      <c r="E17" s="40">
        <f t="shared" si="1"/>
        <v>28279</v>
      </c>
      <c r="F17" s="40">
        <f t="shared" si="2"/>
        <v>20234</v>
      </c>
      <c r="G17" s="44"/>
      <c r="H17" s="87"/>
      <c r="I17" s="88"/>
      <c r="J17" s="88"/>
      <c r="L17" s="51"/>
      <c r="O17" s="40">
        <f t="shared" si="0"/>
        <v>7082</v>
      </c>
      <c r="P17" s="43"/>
      <c r="Q17" s="43"/>
    </row>
    <row r="18" spans="1:17" x14ac:dyDescent="0.2">
      <c r="A18" s="45">
        <v>62</v>
      </c>
      <c r="B18" s="85">
        <v>15.56</v>
      </c>
      <c r="C18" s="40">
        <f>'soust.uk.JMK př.č.2'!$M$29+'soust.uk.JMK př.č.2'!$N$29</f>
        <v>26186</v>
      </c>
      <c r="D18" s="40">
        <f>'soust.uk.JMK př.č.2'!$L$29</f>
        <v>963</v>
      </c>
      <c r="E18" s="40">
        <f t="shared" si="1"/>
        <v>28226</v>
      </c>
      <c r="F18" s="40">
        <f t="shared" si="2"/>
        <v>20195</v>
      </c>
      <c r="G18" s="44"/>
      <c r="H18" s="87"/>
      <c r="I18" s="88"/>
      <c r="J18" s="88"/>
      <c r="L18" s="78"/>
      <c r="O18" s="40">
        <f t="shared" si="0"/>
        <v>7068</v>
      </c>
      <c r="P18" s="43"/>
      <c r="Q18" s="43"/>
    </row>
    <row r="19" spans="1:17" x14ac:dyDescent="0.2">
      <c r="A19" s="45">
        <v>63</v>
      </c>
      <c r="B19" s="85">
        <v>15.59</v>
      </c>
      <c r="C19" s="40">
        <f>'soust.uk.JMK př.č.2'!$M$29+'soust.uk.JMK př.č.2'!$N$29</f>
        <v>26186</v>
      </c>
      <c r="D19" s="40">
        <f>'soust.uk.JMK př.č.2'!$L$29</f>
        <v>963</v>
      </c>
      <c r="E19" s="40">
        <f t="shared" si="1"/>
        <v>28174</v>
      </c>
      <c r="F19" s="40">
        <f t="shared" si="2"/>
        <v>20156</v>
      </c>
      <c r="G19" s="44"/>
      <c r="H19" s="87"/>
      <c r="I19" s="88"/>
      <c r="J19" s="88"/>
      <c r="L19" s="51"/>
      <c r="O19" s="40">
        <f t="shared" si="0"/>
        <v>7055</v>
      </c>
      <c r="P19" s="43"/>
      <c r="Q19" s="43"/>
    </row>
    <row r="20" spans="1:17" x14ac:dyDescent="0.2">
      <c r="A20" s="45">
        <v>64</v>
      </c>
      <c r="B20" s="85">
        <v>15.62</v>
      </c>
      <c r="C20" s="40">
        <f>'soust.uk.JMK př.č.2'!$M$29+'soust.uk.JMK př.č.2'!$N$29</f>
        <v>26186</v>
      </c>
      <c r="D20" s="40">
        <f>'soust.uk.JMK př.č.2'!$L$29</f>
        <v>963</v>
      </c>
      <c r="E20" s="40">
        <f t="shared" si="1"/>
        <v>28121</v>
      </c>
      <c r="F20" s="40">
        <f t="shared" si="2"/>
        <v>20117</v>
      </c>
      <c r="G20" s="44"/>
      <c r="H20" s="87"/>
      <c r="I20" s="88"/>
      <c r="J20" s="88"/>
      <c r="L20" s="78"/>
      <c r="O20" s="40">
        <f t="shared" si="0"/>
        <v>7041</v>
      </c>
      <c r="P20" s="43"/>
      <c r="Q20" s="43"/>
    </row>
    <row r="21" spans="1:17" x14ac:dyDescent="0.2">
      <c r="A21" s="45">
        <v>65</v>
      </c>
      <c r="B21" s="85">
        <v>15.65</v>
      </c>
      <c r="C21" s="40">
        <f>'soust.uk.JMK př.č.2'!$M$29+'soust.uk.JMK př.č.2'!$N$29</f>
        <v>26186</v>
      </c>
      <c r="D21" s="40">
        <f>'soust.uk.JMK př.č.2'!$L$29</f>
        <v>963</v>
      </c>
      <c r="E21" s="40">
        <f t="shared" si="1"/>
        <v>28070</v>
      </c>
      <c r="F21" s="40">
        <f t="shared" si="2"/>
        <v>20079</v>
      </c>
      <c r="G21" s="44"/>
      <c r="H21" s="87"/>
      <c r="I21" s="88"/>
      <c r="J21" s="88"/>
      <c r="L21" s="51"/>
      <c r="O21" s="40">
        <f t="shared" si="0"/>
        <v>7028</v>
      </c>
      <c r="P21" s="43"/>
      <c r="Q21" s="43"/>
    </row>
    <row r="22" spans="1:17" x14ac:dyDescent="0.2">
      <c r="A22" s="45">
        <v>66</v>
      </c>
      <c r="B22" s="85">
        <v>15.68</v>
      </c>
      <c r="C22" s="40">
        <f>'soust.uk.JMK př.č.2'!$M$29+'soust.uk.JMK př.č.2'!$N$29</f>
        <v>26186</v>
      </c>
      <c r="D22" s="40">
        <f>'soust.uk.JMK př.č.2'!$L$29</f>
        <v>963</v>
      </c>
      <c r="E22" s="40">
        <f t="shared" si="1"/>
        <v>28017</v>
      </c>
      <c r="F22" s="40">
        <f t="shared" si="2"/>
        <v>20040</v>
      </c>
      <c r="G22" s="44"/>
      <c r="H22" s="87"/>
      <c r="I22" s="88"/>
      <c r="J22" s="88"/>
      <c r="L22" s="78"/>
      <c r="O22" s="40">
        <f t="shared" si="0"/>
        <v>7014</v>
      </c>
      <c r="P22" s="43"/>
      <c r="Q22" s="43"/>
    </row>
    <row r="23" spans="1:17" x14ac:dyDescent="0.2">
      <c r="A23" s="45">
        <v>67</v>
      </c>
      <c r="B23" s="85">
        <v>15.71</v>
      </c>
      <c r="C23" s="40">
        <f>'soust.uk.JMK př.č.2'!$M$29+'soust.uk.JMK př.č.2'!$N$29</f>
        <v>26186</v>
      </c>
      <c r="D23" s="40">
        <f>'soust.uk.JMK př.č.2'!$L$29</f>
        <v>963</v>
      </c>
      <c r="E23" s="40">
        <f t="shared" si="1"/>
        <v>27966</v>
      </c>
      <c r="F23" s="40">
        <f t="shared" si="2"/>
        <v>20002</v>
      </c>
      <c r="G23" s="44"/>
      <c r="H23" s="87"/>
      <c r="I23" s="88"/>
      <c r="J23" s="88"/>
      <c r="L23" s="51"/>
      <c r="O23" s="40">
        <f t="shared" si="0"/>
        <v>7001</v>
      </c>
      <c r="P23" s="43"/>
      <c r="Q23" s="43"/>
    </row>
    <row r="24" spans="1:17" x14ac:dyDescent="0.2">
      <c r="A24" s="45">
        <v>68</v>
      </c>
      <c r="B24" s="85">
        <v>15.73</v>
      </c>
      <c r="C24" s="40">
        <f>'soust.uk.JMK př.č.2'!$M$29+'soust.uk.JMK př.č.2'!$N$29</f>
        <v>26186</v>
      </c>
      <c r="D24" s="40">
        <f>'soust.uk.JMK př.č.2'!$L$29</f>
        <v>963</v>
      </c>
      <c r="E24" s="40">
        <f t="shared" si="1"/>
        <v>27932</v>
      </c>
      <c r="F24" s="40">
        <f t="shared" si="2"/>
        <v>19977</v>
      </c>
      <c r="G24" s="44"/>
      <c r="H24" s="87"/>
      <c r="I24" s="88"/>
      <c r="J24" s="88"/>
      <c r="L24" s="78"/>
      <c r="O24" s="40">
        <f t="shared" si="0"/>
        <v>6992</v>
      </c>
      <c r="P24" s="43"/>
      <c r="Q24" s="43"/>
    </row>
    <row r="25" spans="1:17" x14ac:dyDescent="0.2">
      <c r="A25" s="45">
        <v>69</v>
      </c>
      <c r="B25" s="85">
        <v>15.76</v>
      </c>
      <c r="C25" s="40">
        <f>'soust.uk.JMK př.č.2'!$M$29+'soust.uk.JMK př.č.2'!$N$29</f>
        <v>26186</v>
      </c>
      <c r="D25" s="40">
        <f>'soust.uk.JMK př.č.2'!$L$29</f>
        <v>963</v>
      </c>
      <c r="E25" s="40">
        <f t="shared" si="1"/>
        <v>27881</v>
      </c>
      <c r="F25" s="40">
        <f t="shared" si="2"/>
        <v>19939</v>
      </c>
      <c r="G25" s="44"/>
      <c r="H25" s="87"/>
      <c r="I25" s="88"/>
      <c r="J25" s="88"/>
      <c r="L25" s="51"/>
      <c r="O25" s="40">
        <f t="shared" si="0"/>
        <v>6979</v>
      </c>
      <c r="P25" s="43"/>
      <c r="Q25" s="43"/>
    </row>
    <row r="26" spans="1:17" x14ac:dyDescent="0.2">
      <c r="A26" s="45">
        <v>70</v>
      </c>
      <c r="B26" s="85">
        <v>15.78</v>
      </c>
      <c r="C26" s="40">
        <f>'soust.uk.JMK př.č.2'!$M$29+'soust.uk.JMK př.č.2'!$N$29</f>
        <v>26186</v>
      </c>
      <c r="D26" s="40">
        <f>'soust.uk.JMK př.č.2'!$L$29</f>
        <v>963</v>
      </c>
      <c r="E26" s="40">
        <f t="shared" si="1"/>
        <v>27846</v>
      </c>
      <c r="F26" s="40">
        <f t="shared" si="2"/>
        <v>19913</v>
      </c>
      <c r="G26" s="44"/>
      <c r="H26" s="87"/>
      <c r="I26" s="88"/>
      <c r="J26" s="88"/>
      <c r="L26" s="78"/>
      <c r="O26" s="40">
        <f t="shared" si="0"/>
        <v>6970</v>
      </c>
      <c r="P26" s="43"/>
      <c r="Q26" s="43"/>
    </row>
    <row r="27" spans="1:17" x14ac:dyDescent="0.2">
      <c r="A27" s="45">
        <v>71</v>
      </c>
      <c r="B27" s="85">
        <v>15.81</v>
      </c>
      <c r="C27" s="40">
        <f>'soust.uk.JMK př.č.2'!$M$29+'soust.uk.JMK př.č.2'!$N$29</f>
        <v>26186</v>
      </c>
      <c r="D27" s="40">
        <f>'soust.uk.JMK př.č.2'!$L$29</f>
        <v>963</v>
      </c>
      <c r="E27" s="40">
        <f t="shared" si="1"/>
        <v>27796</v>
      </c>
      <c r="F27" s="40">
        <f t="shared" si="2"/>
        <v>19876</v>
      </c>
      <c r="G27" s="44"/>
      <c r="H27" s="87"/>
      <c r="I27" s="88"/>
      <c r="J27" s="88"/>
      <c r="L27" s="51"/>
      <c r="O27" s="40">
        <f t="shared" si="0"/>
        <v>6957</v>
      </c>
      <c r="P27" s="43"/>
      <c r="Q27" s="43"/>
    </row>
    <row r="28" spans="1:17" x14ac:dyDescent="0.2">
      <c r="A28" s="45">
        <v>72</v>
      </c>
      <c r="B28" s="85">
        <v>15.83</v>
      </c>
      <c r="C28" s="40">
        <f>'soust.uk.JMK př.č.2'!$M$29+'soust.uk.JMK př.č.2'!$N$29</f>
        <v>26186</v>
      </c>
      <c r="D28" s="40">
        <f>'soust.uk.JMK př.č.2'!$L$29</f>
        <v>963</v>
      </c>
      <c r="E28" s="40">
        <f t="shared" si="1"/>
        <v>27761</v>
      </c>
      <c r="F28" s="40">
        <f t="shared" si="2"/>
        <v>19850</v>
      </c>
      <c r="G28" s="44"/>
      <c r="H28" s="87"/>
      <c r="I28" s="88"/>
      <c r="J28" s="88"/>
      <c r="L28" s="78"/>
      <c r="O28" s="40">
        <f t="shared" si="0"/>
        <v>6948</v>
      </c>
      <c r="P28" s="43"/>
      <c r="Q28" s="43"/>
    </row>
    <row r="29" spans="1:17" x14ac:dyDescent="0.2">
      <c r="A29" s="45">
        <v>73</v>
      </c>
      <c r="B29" s="85">
        <v>15.85</v>
      </c>
      <c r="C29" s="40">
        <f>'soust.uk.JMK př.č.2'!$M$29+'soust.uk.JMK př.č.2'!$N$29</f>
        <v>26186</v>
      </c>
      <c r="D29" s="40">
        <f>'soust.uk.JMK př.č.2'!$L$29</f>
        <v>963</v>
      </c>
      <c r="E29" s="40">
        <f t="shared" si="1"/>
        <v>27727</v>
      </c>
      <c r="F29" s="40">
        <f t="shared" si="2"/>
        <v>19825</v>
      </c>
      <c r="G29" s="44"/>
      <c r="H29" s="87"/>
      <c r="I29" s="88"/>
      <c r="J29" s="88"/>
      <c r="L29" s="51"/>
      <c r="O29" s="40">
        <f t="shared" si="0"/>
        <v>6939</v>
      </c>
      <c r="P29" s="43"/>
      <c r="Q29" s="43"/>
    </row>
    <row r="30" spans="1:17" x14ac:dyDescent="0.2">
      <c r="A30" s="45">
        <v>74</v>
      </c>
      <c r="B30" s="85">
        <v>15.88</v>
      </c>
      <c r="C30" s="40">
        <f>'soust.uk.JMK př.č.2'!$M$29+'soust.uk.JMK př.č.2'!$N$29</f>
        <v>26186</v>
      </c>
      <c r="D30" s="40">
        <f>'soust.uk.JMK př.č.2'!$L$29</f>
        <v>963</v>
      </c>
      <c r="E30" s="40">
        <f t="shared" si="1"/>
        <v>27677</v>
      </c>
      <c r="F30" s="40">
        <f t="shared" si="2"/>
        <v>19788</v>
      </c>
      <c r="G30" s="44"/>
      <c r="H30" s="87"/>
      <c r="I30" s="88"/>
      <c r="J30" s="88"/>
      <c r="L30" s="78"/>
      <c r="O30" s="40">
        <f t="shared" si="0"/>
        <v>6926</v>
      </c>
      <c r="P30" s="43"/>
      <c r="Q30" s="43"/>
    </row>
    <row r="31" spans="1:17" x14ac:dyDescent="0.2">
      <c r="A31" s="45">
        <v>75</v>
      </c>
      <c r="B31" s="85">
        <v>15.91</v>
      </c>
      <c r="C31" s="40">
        <f>'soust.uk.JMK př.č.2'!$M$29+'soust.uk.JMK př.č.2'!$N$29</f>
        <v>26186</v>
      </c>
      <c r="D31" s="40">
        <f>'soust.uk.JMK př.č.2'!$L$29</f>
        <v>963</v>
      </c>
      <c r="E31" s="40">
        <f t="shared" si="1"/>
        <v>27627</v>
      </c>
      <c r="F31" s="40">
        <f t="shared" si="2"/>
        <v>19751</v>
      </c>
      <c r="G31" s="44"/>
      <c r="H31" s="87"/>
      <c r="I31" s="88"/>
      <c r="J31" s="88"/>
      <c r="L31" s="51"/>
      <c r="O31" s="40">
        <f t="shared" si="0"/>
        <v>6913</v>
      </c>
      <c r="P31" s="43"/>
      <c r="Q31" s="43"/>
    </row>
    <row r="32" spans="1:17" x14ac:dyDescent="0.2">
      <c r="A32" s="45">
        <v>76</v>
      </c>
      <c r="B32" s="85">
        <v>15.93</v>
      </c>
      <c r="C32" s="40">
        <f>'soust.uk.JMK př.č.2'!$M$29+'soust.uk.JMK př.č.2'!$N$29</f>
        <v>26186</v>
      </c>
      <c r="D32" s="40">
        <f>'soust.uk.JMK př.č.2'!$L$29</f>
        <v>963</v>
      </c>
      <c r="E32" s="40">
        <f t="shared" si="1"/>
        <v>27593</v>
      </c>
      <c r="F32" s="40">
        <f t="shared" si="2"/>
        <v>19726</v>
      </c>
      <c r="G32" s="44"/>
      <c r="H32" s="87"/>
      <c r="I32" s="88"/>
      <c r="J32" s="88"/>
      <c r="L32" s="78"/>
      <c r="O32" s="40">
        <f t="shared" si="0"/>
        <v>6904</v>
      </c>
      <c r="P32" s="43"/>
      <c r="Q32" s="43"/>
    </row>
    <row r="33" spans="1:17" x14ac:dyDescent="0.2">
      <c r="A33" s="45">
        <v>77</v>
      </c>
      <c r="B33" s="85">
        <v>15.96</v>
      </c>
      <c r="C33" s="40">
        <f>'soust.uk.JMK př.č.2'!$M$29+'soust.uk.JMK př.č.2'!$N$29</f>
        <v>26186</v>
      </c>
      <c r="D33" s="40">
        <f>'soust.uk.JMK př.č.2'!$L$29</f>
        <v>963</v>
      </c>
      <c r="E33" s="40">
        <f t="shared" si="1"/>
        <v>27543</v>
      </c>
      <c r="F33" s="40">
        <f t="shared" si="2"/>
        <v>19689</v>
      </c>
      <c r="G33" s="44"/>
      <c r="H33" s="87"/>
      <c r="I33" s="88"/>
      <c r="J33" s="88"/>
      <c r="L33" s="51"/>
      <c r="O33" s="40">
        <f t="shared" si="0"/>
        <v>6891</v>
      </c>
      <c r="P33" s="43"/>
      <c r="Q33" s="43"/>
    </row>
    <row r="34" spans="1:17" x14ac:dyDescent="0.2">
      <c r="A34" s="45">
        <v>78</v>
      </c>
      <c r="B34" s="85">
        <v>15.98</v>
      </c>
      <c r="C34" s="40">
        <f>'soust.uk.JMK př.č.2'!$M$29+'soust.uk.JMK př.č.2'!$N$29</f>
        <v>26186</v>
      </c>
      <c r="D34" s="40">
        <f>'soust.uk.JMK př.č.2'!$L$29</f>
        <v>963</v>
      </c>
      <c r="E34" s="40">
        <f t="shared" si="1"/>
        <v>27509</v>
      </c>
      <c r="F34" s="40">
        <f t="shared" si="2"/>
        <v>19664</v>
      </c>
      <c r="G34" s="44"/>
      <c r="H34" s="87"/>
      <c r="I34" s="88"/>
      <c r="J34" s="88"/>
      <c r="L34" s="78"/>
      <c r="O34" s="40">
        <f t="shared" si="0"/>
        <v>6882</v>
      </c>
      <c r="P34" s="43"/>
      <c r="Q34" s="43"/>
    </row>
    <row r="35" spans="1:17" x14ac:dyDescent="0.2">
      <c r="A35" s="45">
        <v>79</v>
      </c>
      <c r="B35" s="85">
        <v>16</v>
      </c>
      <c r="C35" s="40">
        <f>'soust.uk.JMK př.č.2'!$M$29+'soust.uk.JMK př.č.2'!$N$29</f>
        <v>26186</v>
      </c>
      <c r="D35" s="40">
        <f>'soust.uk.JMK př.č.2'!$L$29</f>
        <v>963</v>
      </c>
      <c r="E35" s="40">
        <f t="shared" si="1"/>
        <v>27477</v>
      </c>
      <c r="F35" s="40">
        <f t="shared" si="2"/>
        <v>19640</v>
      </c>
      <c r="G35" s="44"/>
      <c r="H35" s="87"/>
      <c r="I35" s="88"/>
      <c r="J35" s="88"/>
      <c r="L35" s="51"/>
      <c r="O35" s="40">
        <f t="shared" si="0"/>
        <v>6874</v>
      </c>
      <c r="P35" s="43"/>
      <c r="Q35" s="43"/>
    </row>
    <row r="36" spans="1:17" x14ac:dyDescent="0.2">
      <c r="A36" s="45">
        <v>80</v>
      </c>
      <c r="B36" s="85">
        <v>16.03</v>
      </c>
      <c r="C36" s="40">
        <f>'soust.uk.JMK př.č.2'!$M$29+'soust.uk.JMK př.č.2'!$N$29</f>
        <v>26186</v>
      </c>
      <c r="D36" s="40">
        <f>'soust.uk.JMK př.č.2'!$L$29</f>
        <v>963</v>
      </c>
      <c r="E36" s="40">
        <f t="shared" si="1"/>
        <v>27427</v>
      </c>
      <c r="F36" s="40">
        <f t="shared" si="2"/>
        <v>19603</v>
      </c>
      <c r="G36" s="44"/>
      <c r="H36" s="87"/>
      <c r="I36" s="88"/>
      <c r="J36" s="88"/>
      <c r="L36" s="78"/>
      <c r="O36" s="40">
        <f t="shared" si="0"/>
        <v>6861</v>
      </c>
      <c r="P36" s="43"/>
      <c r="Q36" s="43"/>
    </row>
    <row r="37" spans="1:17" x14ac:dyDescent="0.2">
      <c r="A37" s="45">
        <v>81</v>
      </c>
      <c r="B37" s="85">
        <v>16.05</v>
      </c>
      <c r="C37" s="40">
        <f>'soust.uk.JMK př.č.2'!$M$29+'soust.uk.JMK př.č.2'!$N$29</f>
        <v>26186</v>
      </c>
      <c r="D37" s="40">
        <f>'soust.uk.JMK př.č.2'!$L$29</f>
        <v>963</v>
      </c>
      <c r="E37" s="40">
        <f t="shared" si="1"/>
        <v>27393</v>
      </c>
      <c r="F37" s="40">
        <f t="shared" si="2"/>
        <v>19578</v>
      </c>
      <c r="G37" s="44"/>
      <c r="H37" s="87"/>
      <c r="I37" s="88"/>
      <c r="J37" s="88"/>
      <c r="L37" s="51"/>
      <c r="O37" s="40">
        <f t="shared" si="0"/>
        <v>6852</v>
      </c>
      <c r="P37" s="43"/>
      <c r="Q37" s="43"/>
    </row>
    <row r="38" spans="1:17" x14ac:dyDescent="0.2">
      <c r="A38" s="45">
        <v>82</v>
      </c>
      <c r="B38" s="85">
        <v>16.07</v>
      </c>
      <c r="C38" s="40">
        <f>'soust.uk.JMK př.č.2'!$M$29+'soust.uk.JMK př.č.2'!$N$29</f>
        <v>26186</v>
      </c>
      <c r="D38" s="40">
        <f>'soust.uk.JMK př.č.2'!$L$29</f>
        <v>963</v>
      </c>
      <c r="E38" s="40">
        <f t="shared" si="1"/>
        <v>27361</v>
      </c>
      <c r="F38" s="40">
        <f t="shared" si="2"/>
        <v>19554</v>
      </c>
      <c r="G38" s="44"/>
      <c r="H38" s="87"/>
      <c r="I38" s="88"/>
      <c r="J38" s="88"/>
      <c r="L38" s="78"/>
      <c r="O38" s="40">
        <f t="shared" si="0"/>
        <v>6844</v>
      </c>
      <c r="P38" s="43"/>
      <c r="Q38" s="43"/>
    </row>
    <row r="39" spans="1:17" x14ac:dyDescent="0.2">
      <c r="A39" s="45">
        <v>83</v>
      </c>
      <c r="B39" s="85">
        <v>16.100000000000001</v>
      </c>
      <c r="C39" s="40">
        <f>'soust.uk.JMK př.č.2'!$M$29+'soust.uk.JMK př.č.2'!$N$29</f>
        <v>26186</v>
      </c>
      <c r="D39" s="40">
        <f>'soust.uk.JMK př.č.2'!$L$29</f>
        <v>963</v>
      </c>
      <c r="E39" s="40">
        <f t="shared" si="1"/>
        <v>27312</v>
      </c>
      <c r="F39" s="40">
        <f t="shared" si="2"/>
        <v>19518</v>
      </c>
      <c r="G39" s="44"/>
      <c r="H39" s="87"/>
      <c r="I39" s="88"/>
      <c r="J39" s="88"/>
      <c r="L39" s="51"/>
      <c r="O39" s="40">
        <f t="shared" si="0"/>
        <v>6831</v>
      </c>
      <c r="P39" s="43"/>
      <c r="Q39" s="43"/>
    </row>
    <row r="40" spans="1:17" x14ac:dyDescent="0.2">
      <c r="A40" s="45">
        <v>84</v>
      </c>
      <c r="B40" s="85">
        <v>16.12</v>
      </c>
      <c r="C40" s="40">
        <f>'soust.uk.JMK př.č.2'!$M$29+'soust.uk.JMK př.č.2'!$N$29</f>
        <v>26186</v>
      </c>
      <c r="D40" s="40">
        <f>'soust.uk.JMK př.č.2'!$L$29</f>
        <v>963</v>
      </c>
      <c r="E40" s="40">
        <f t="shared" si="1"/>
        <v>27279</v>
      </c>
      <c r="F40" s="40">
        <f t="shared" si="2"/>
        <v>19493</v>
      </c>
      <c r="G40" s="44"/>
      <c r="H40" s="87"/>
      <c r="I40" s="88"/>
      <c r="J40" s="88"/>
      <c r="L40" s="78"/>
      <c r="O40" s="40">
        <f t="shared" si="0"/>
        <v>6823</v>
      </c>
      <c r="P40" s="43"/>
      <c r="Q40" s="43"/>
    </row>
    <row r="41" spans="1:17" x14ac:dyDescent="0.2">
      <c r="A41" s="45">
        <v>85</v>
      </c>
      <c r="B41" s="85">
        <v>16.14</v>
      </c>
      <c r="C41" s="40">
        <f>'soust.uk.JMK př.č.2'!$M$29+'soust.uk.JMK př.č.2'!$N$29</f>
        <v>26186</v>
      </c>
      <c r="D41" s="40">
        <f>'soust.uk.JMK př.č.2'!$L$29</f>
        <v>963</v>
      </c>
      <c r="E41" s="40">
        <f t="shared" si="1"/>
        <v>27246</v>
      </c>
      <c r="F41" s="40">
        <f t="shared" si="2"/>
        <v>19469</v>
      </c>
      <c r="G41" s="44"/>
      <c r="H41" s="87"/>
      <c r="I41" s="88"/>
      <c r="J41" s="88"/>
      <c r="L41" s="51"/>
      <c r="O41" s="40">
        <f t="shared" si="0"/>
        <v>6814</v>
      </c>
      <c r="P41" s="43"/>
      <c r="Q41" s="43"/>
    </row>
    <row r="42" spans="1:17" x14ac:dyDescent="0.2">
      <c r="A42" s="45">
        <v>86</v>
      </c>
      <c r="B42" s="85">
        <v>16.16</v>
      </c>
      <c r="C42" s="40">
        <f>'soust.uk.JMK př.č.2'!$M$29+'soust.uk.JMK př.č.2'!$N$29</f>
        <v>26186</v>
      </c>
      <c r="D42" s="40">
        <f>'soust.uk.JMK př.č.2'!$L$29</f>
        <v>963</v>
      </c>
      <c r="E42" s="40">
        <f t="shared" si="1"/>
        <v>27214</v>
      </c>
      <c r="F42" s="40">
        <f t="shared" si="2"/>
        <v>19445</v>
      </c>
      <c r="G42" s="44"/>
      <c r="H42" s="87"/>
      <c r="I42" s="88"/>
      <c r="J42" s="88"/>
      <c r="L42" s="78"/>
      <c r="O42" s="40">
        <f t="shared" si="0"/>
        <v>6806</v>
      </c>
      <c r="P42" s="43"/>
      <c r="Q42" s="43"/>
    </row>
    <row r="43" spans="1:17" x14ac:dyDescent="0.2">
      <c r="A43" s="45">
        <v>87</v>
      </c>
      <c r="B43" s="85">
        <v>16.190000000000001</v>
      </c>
      <c r="C43" s="40">
        <f>'soust.uk.JMK př.č.2'!$M$29+'soust.uk.JMK př.č.2'!$N$29</f>
        <v>26186</v>
      </c>
      <c r="D43" s="40">
        <f>'soust.uk.JMK př.č.2'!$L$29</f>
        <v>963</v>
      </c>
      <c r="E43" s="40">
        <f t="shared" si="1"/>
        <v>27165</v>
      </c>
      <c r="F43" s="40">
        <f t="shared" si="2"/>
        <v>19409</v>
      </c>
      <c r="G43" s="44"/>
      <c r="H43" s="87"/>
      <c r="I43" s="88"/>
      <c r="J43" s="88"/>
      <c r="L43" s="51"/>
      <c r="O43" s="40">
        <f t="shared" si="0"/>
        <v>6793</v>
      </c>
      <c r="P43" s="43"/>
      <c r="Q43" s="43"/>
    </row>
    <row r="44" spans="1:17" x14ac:dyDescent="0.2">
      <c r="A44" s="45">
        <v>88</v>
      </c>
      <c r="B44" s="85">
        <v>16.21</v>
      </c>
      <c r="C44" s="40">
        <f>'soust.uk.JMK př.č.2'!$M$29+'soust.uk.JMK př.č.2'!$N$29</f>
        <v>26186</v>
      </c>
      <c r="D44" s="40">
        <f>'soust.uk.JMK př.č.2'!$L$29</f>
        <v>963</v>
      </c>
      <c r="E44" s="40">
        <f t="shared" si="1"/>
        <v>27133</v>
      </c>
      <c r="F44" s="40">
        <f t="shared" si="2"/>
        <v>19385</v>
      </c>
      <c r="G44" s="44"/>
      <c r="H44" s="87"/>
      <c r="I44" s="88"/>
      <c r="J44" s="88"/>
      <c r="L44" s="78"/>
      <c r="O44" s="40">
        <f t="shared" si="0"/>
        <v>6785</v>
      </c>
      <c r="P44" s="43"/>
      <c r="Q44" s="43"/>
    </row>
    <row r="45" spans="1:17" x14ac:dyDescent="0.2">
      <c r="A45" s="45">
        <v>89</v>
      </c>
      <c r="B45" s="85">
        <v>16.23</v>
      </c>
      <c r="C45" s="40">
        <f>'soust.uk.JMK př.č.2'!$M$29+'soust.uk.JMK př.č.2'!$N$29</f>
        <v>26186</v>
      </c>
      <c r="D45" s="40">
        <f>'soust.uk.JMK př.č.2'!$L$29</f>
        <v>963</v>
      </c>
      <c r="E45" s="40">
        <f t="shared" si="1"/>
        <v>27100</v>
      </c>
      <c r="F45" s="40">
        <f t="shared" si="2"/>
        <v>19361</v>
      </c>
      <c r="G45" s="44"/>
      <c r="H45" s="87"/>
      <c r="I45" s="88"/>
      <c r="J45" s="88"/>
      <c r="L45" s="51"/>
      <c r="O45" s="40">
        <f t="shared" si="0"/>
        <v>6776</v>
      </c>
      <c r="P45" s="43"/>
      <c r="Q45" s="43"/>
    </row>
    <row r="46" spans="1:17" x14ac:dyDescent="0.2">
      <c r="A46" s="45">
        <v>90</v>
      </c>
      <c r="B46" s="85">
        <v>16.260000000000002</v>
      </c>
      <c r="C46" s="40">
        <f>'soust.uk.JMK př.č.2'!$M$29+'soust.uk.JMK př.č.2'!$N$29</f>
        <v>26186</v>
      </c>
      <c r="D46" s="40">
        <f>'soust.uk.JMK př.č.2'!$L$29</f>
        <v>963</v>
      </c>
      <c r="E46" s="40">
        <f t="shared" si="1"/>
        <v>27052</v>
      </c>
      <c r="F46" s="40">
        <f t="shared" si="2"/>
        <v>19325</v>
      </c>
      <c r="G46" s="44"/>
      <c r="H46" s="87"/>
      <c r="I46" s="88"/>
      <c r="J46" s="88"/>
      <c r="L46" s="78"/>
      <c r="O46" s="40">
        <f t="shared" si="0"/>
        <v>6764</v>
      </c>
      <c r="P46" s="43"/>
      <c r="Q46" s="43"/>
    </row>
    <row r="47" spans="1:17" x14ac:dyDescent="0.2">
      <c r="A47" s="45">
        <v>91</v>
      </c>
      <c r="B47" s="85">
        <v>16.28</v>
      </c>
      <c r="C47" s="40">
        <f>'soust.uk.JMK př.č.2'!$M$29+'soust.uk.JMK př.č.2'!$N$29</f>
        <v>26186</v>
      </c>
      <c r="D47" s="40">
        <f>'soust.uk.JMK př.č.2'!$L$29</f>
        <v>963</v>
      </c>
      <c r="E47" s="40">
        <f t="shared" si="1"/>
        <v>27021</v>
      </c>
      <c r="F47" s="40">
        <f t="shared" si="2"/>
        <v>19302</v>
      </c>
      <c r="G47" s="44"/>
      <c r="H47" s="87"/>
      <c r="I47" s="88"/>
      <c r="J47" s="88"/>
      <c r="L47" s="51"/>
      <c r="O47" s="40">
        <f t="shared" si="0"/>
        <v>6756</v>
      </c>
      <c r="P47" s="43"/>
      <c r="Q47" s="43"/>
    </row>
    <row r="48" spans="1:17" x14ac:dyDescent="0.2">
      <c r="A48" s="45">
        <v>92</v>
      </c>
      <c r="B48" s="85">
        <v>16.3</v>
      </c>
      <c r="C48" s="40">
        <f>'soust.uk.JMK př.č.2'!$M$29+'soust.uk.JMK př.č.2'!$N$29</f>
        <v>26186</v>
      </c>
      <c r="D48" s="40">
        <f>'soust.uk.JMK př.č.2'!$L$29</f>
        <v>963</v>
      </c>
      <c r="E48" s="40">
        <f t="shared" si="1"/>
        <v>26988</v>
      </c>
      <c r="F48" s="40">
        <f t="shared" si="2"/>
        <v>19278</v>
      </c>
      <c r="G48" s="44"/>
      <c r="H48" s="87"/>
      <c r="I48" s="88"/>
      <c r="J48" s="88"/>
      <c r="L48" s="78"/>
      <c r="O48" s="40">
        <f t="shared" si="0"/>
        <v>6747</v>
      </c>
      <c r="P48" s="43"/>
      <c r="Q48" s="43"/>
    </row>
    <row r="49" spans="1:17" x14ac:dyDescent="0.2">
      <c r="A49" s="45">
        <v>93</v>
      </c>
      <c r="B49" s="85">
        <v>16.32</v>
      </c>
      <c r="C49" s="40">
        <f>'soust.uk.JMK př.č.2'!$M$29+'soust.uk.JMK př.č.2'!$N$29</f>
        <v>26186</v>
      </c>
      <c r="D49" s="40">
        <f>'soust.uk.JMK př.č.2'!$L$29</f>
        <v>963</v>
      </c>
      <c r="E49" s="40">
        <f t="shared" si="1"/>
        <v>26956</v>
      </c>
      <c r="F49" s="40">
        <f t="shared" si="2"/>
        <v>19254</v>
      </c>
      <c r="G49" s="44"/>
      <c r="H49" s="87"/>
      <c r="I49" s="88"/>
      <c r="J49" s="88"/>
      <c r="L49" s="51"/>
      <c r="O49" s="40">
        <f t="shared" si="0"/>
        <v>6739</v>
      </c>
      <c r="P49" s="43"/>
      <c r="Q49" s="43"/>
    </row>
    <row r="50" spans="1:17" x14ac:dyDescent="0.2">
      <c r="A50" s="45">
        <v>94</v>
      </c>
      <c r="B50" s="85">
        <v>16.350000000000001</v>
      </c>
      <c r="C50" s="40">
        <f>'soust.uk.JMK př.č.2'!$M$29+'soust.uk.JMK př.č.2'!$N$29</f>
        <v>26186</v>
      </c>
      <c r="D50" s="40">
        <f>'soust.uk.JMK př.č.2'!$L$29</f>
        <v>963</v>
      </c>
      <c r="E50" s="40">
        <f t="shared" si="1"/>
        <v>26909</v>
      </c>
      <c r="F50" s="40">
        <f t="shared" si="2"/>
        <v>19219</v>
      </c>
      <c r="G50" s="44"/>
      <c r="H50" s="87"/>
      <c r="I50" s="88"/>
      <c r="J50" s="88"/>
      <c r="L50" s="78"/>
      <c r="O50" s="40">
        <f t="shared" si="0"/>
        <v>6727</v>
      </c>
      <c r="P50" s="43"/>
      <c r="Q50" s="43"/>
    </row>
    <row r="51" spans="1:17" x14ac:dyDescent="0.2">
      <c r="A51" s="45">
        <v>95</v>
      </c>
      <c r="B51" s="85">
        <v>16.37</v>
      </c>
      <c r="C51" s="40">
        <f>'soust.uk.JMK př.č.2'!$M$29+'soust.uk.JMK př.č.2'!$N$29</f>
        <v>26186</v>
      </c>
      <c r="D51" s="40">
        <f>'soust.uk.JMK př.č.2'!$L$29</f>
        <v>963</v>
      </c>
      <c r="E51" s="40">
        <f t="shared" si="1"/>
        <v>26878</v>
      </c>
      <c r="F51" s="40">
        <f t="shared" si="2"/>
        <v>19196</v>
      </c>
      <c r="G51" s="44"/>
      <c r="H51" s="87"/>
      <c r="I51" s="88"/>
      <c r="J51" s="88"/>
      <c r="L51" s="51"/>
      <c r="O51" s="40">
        <f t="shared" si="0"/>
        <v>6719</v>
      </c>
      <c r="P51" s="43"/>
      <c r="Q51" s="43"/>
    </row>
    <row r="52" spans="1:17" x14ac:dyDescent="0.2">
      <c r="A52" s="45">
        <v>96</v>
      </c>
      <c r="B52" s="85">
        <v>16.39</v>
      </c>
      <c r="C52" s="40">
        <f>'soust.uk.JMK př.č.2'!$M$29+'soust.uk.JMK př.č.2'!$N$29</f>
        <v>26186</v>
      </c>
      <c r="D52" s="40">
        <f>'soust.uk.JMK př.č.2'!$L$29</f>
        <v>963</v>
      </c>
      <c r="E52" s="40">
        <f t="shared" si="1"/>
        <v>26845</v>
      </c>
      <c r="F52" s="40">
        <f t="shared" si="2"/>
        <v>19172</v>
      </c>
      <c r="G52" s="44"/>
      <c r="H52" s="87"/>
      <c r="I52" s="88"/>
      <c r="J52" s="88"/>
      <c r="L52" s="78"/>
      <c r="O52" s="40">
        <f t="shared" si="0"/>
        <v>6710</v>
      </c>
      <c r="P52" s="43"/>
      <c r="Q52" s="43"/>
    </row>
    <row r="53" spans="1:17" x14ac:dyDescent="0.2">
      <c r="A53" s="45">
        <v>97</v>
      </c>
      <c r="B53" s="85">
        <v>16.41</v>
      </c>
      <c r="C53" s="40">
        <f>'soust.uk.JMK př.č.2'!$M$29+'soust.uk.JMK př.č.2'!$N$29</f>
        <v>26186</v>
      </c>
      <c r="D53" s="40">
        <f>'soust.uk.JMK př.č.2'!$L$29</f>
        <v>963</v>
      </c>
      <c r="E53" s="40">
        <f t="shared" si="1"/>
        <v>26814</v>
      </c>
      <c r="F53" s="40">
        <f t="shared" si="2"/>
        <v>19149</v>
      </c>
      <c r="G53" s="44"/>
      <c r="H53" s="87"/>
      <c r="I53" s="88"/>
      <c r="J53" s="88"/>
      <c r="L53" s="51"/>
      <c r="O53" s="40">
        <f t="shared" si="0"/>
        <v>6702</v>
      </c>
      <c r="P53" s="43"/>
      <c r="Q53" s="43"/>
    </row>
    <row r="54" spans="1:17" x14ac:dyDescent="0.2">
      <c r="A54" s="45">
        <v>98</v>
      </c>
      <c r="B54" s="85">
        <v>16.43</v>
      </c>
      <c r="C54" s="40">
        <f>'soust.uk.JMK př.č.2'!$M$29+'soust.uk.JMK př.č.2'!$N$29</f>
        <v>26186</v>
      </c>
      <c r="D54" s="40">
        <f>'soust.uk.JMK př.č.2'!$L$29</f>
        <v>963</v>
      </c>
      <c r="E54" s="40">
        <f t="shared" si="1"/>
        <v>26783</v>
      </c>
      <c r="F54" s="40">
        <f t="shared" si="2"/>
        <v>19126</v>
      </c>
      <c r="G54" s="44"/>
      <c r="H54" s="87"/>
      <c r="I54" s="88"/>
      <c r="J54" s="88"/>
      <c r="L54" s="78"/>
      <c r="O54" s="40">
        <f t="shared" si="0"/>
        <v>6694</v>
      </c>
      <c r="P54" s="43"/>
      <c r="Q54" s="43"/>
    </row>
    <row r="55" spans="1:17" x14ac:dyDescent="0.2">
      <c r="A55" s="45">
        <v>99</v>
      </c>
      <c r="B55" s="85">
        <v>16.46</v>
      </c>
      <c r="C55" s="40">
        <f>'soust.uk.JMK př.č.2'!$M$29+'soust.uk.JMK př.č.2'!$N$29</f>
        <v>26186</v>
      </c>
      <c r="D55" s="40">
        <f>'soust.uk.JMK př.č.2'!$L$29</f>
        <v>963</v>
      </c>
      <c r="E55" s="40">
        <f t="shared" si="1"/>
        <v>26736</v>
      </c>
      <c r="F55" s="40">
        <f t="shared" si="2"/>
        <v>19091</v>
      </c>
      <c r="G55" s="44"/>
      <c r="H55" s="87"/>
      <c r="I55" s="88"/>
      <c r="J55" s="88"/>
      <c r="L55" s="51"/>
      <c r="O55" s="40">
        <f t="shared" si="0"/>
        <v>6682</v>
      </c>
      <c r="P55" s="43"/>
      <c r="Q55" s="43"/>
    </row>
    <row r="56" spans="1:17" x14ac:dyDescent="0.2">
      <c r="A56" s="45">
        <v>100</v>
      </c>
      <c r="B56" s="85">
        <v>16.48</v>
      </c>
      <c r="C56" s="40">
        <f>'soust.uk.JMK př.č.2'!$M$29+'soust.uk.JMK př.č.2'!$N$29</f>
        <v>26186</v>
      </c>
      <c r="D56" s="40">
        <f>'soust.uk.JMK př.č.2'!$L$29</f>
        <v>963</v>
      </c>
      <c r="E56" s="40">
        <f t="shared" si="1"/>
        <v>26703</v>
      </c>
      <c r="F56" s="40">
        <f t="shared" si="2"/>
        <v>19067</v>
      </c>
      <c r="G56" s="44"/>
      <c r="H56" s="87"/>
      <c r="I56" s="88"/>
      <c r="J56" s="88"/>
      <c r="L56" s="78"/>
      <c r="O56" s="40">
        <f t="shared" si="0"/>
        <v>6673</v>
      </c>
      <c r="P56" s="43"/>
      <c r="Q56" s="43"/>
    </row>
    <row r="57" spans="1:17" x14ac:dyDescent="0.2">
      <c r="A57" s="45">
        <v>101</v>
      </c>
      <c r="B57" s="85">
        <v>16.5</v>
      </c>
      <c r="C57" s="40">
        <f>'soust.uk.JMK př.č.2'!$M$29+'soust.uk.JMK př.č.2'!$N$29</f>
        <v>26186</v>
      </c>
      <c r="D57" s="40">
        <f>'soust.uk.JMK př.č.2'!$L$29</f>
        <v>963</v>
      </c>
      <c r="E57" s="40">
        <f t="shared" si="1"/>
        <v>26672</v>
      </c>
      <c r="F57" s="40">
        <f t="shared" si="2"/>
        <v>19044</v>
      </c>
      <c r="G57" s="44"/>
      <c r="H57" s="87"/>
      <c r="I57" s="88"/>
      <c r="J57" s="88"/>
      <c r="L57" s="51"/>
      <c r="O57" s="40">
        <f t="shared" si="0"/>
        <v>6665</v>
      </c>
      <c r="P57" s="43"/>
      <c r="Q57" s="43"/>
    </row>
    <row r="58" spans="1:17" x14ac:dyDescent="0.2">
      <c r="A58" s="45">
        <v>102</v>
      </c>
      <c r="B58" s="85">
        <v>16.52</v>
      </c>
      <c r="C58" s="40">
        <f>'soust.uk.JMK př.č.2'!$M$29+'soust.uk.JMK př.č.2'!$N$29</f>
        <v>26186</v>
      </c>
      <c r="D58" s="40">
        <f>'soust.uk.JMK př.č.2'!$L$29</f>
        <v>963</v>
      </c>
      <c r="E58" s="40">
        <f t="shared" si="1"/>
        <v>26641</v>
      </c>
      <c r="F58" s="40">
        <f t="shared" si="2"/>
        <v>19021</v>
      </c>
      <c r="G58" s="44"/>
      <c r="H58" s="87"/>
      <c r="I58" s="88"/>
      <c r="J58" s="88"/>
      <c r="L58" s="78"/>
      <c r="O58" s="40">
        <f t="shared" si="0"/>
        <v>6657</v>
      </c>
      <c r="P58" s="43"/>
      <c r="Q58" s="43"/>
    </row>
    <row r="59" spans="1:17" x14ac:dyDescent="0.2">
      <c r="A59" s="45">
        <v>103</v>
      </c>
      <c r="B59" s="85">
        <v>16.54</v>
      </c>
      <c r="C59" s="40">
        <f>'soust.uk.JMK př.č.2'!$M$29+'soust.uk.JMK př.č.2'!$N$29</f>
        <v>26186</v>
      </c>
      <c r="D59" s="40">
        <f>'soust.uk.JMK př.č.2'!$L$29</f>
        <v>963</v>
      </c>
      <c r="E59" s="40">
        <f t="shared" si="1"/>
        <v>26610</v>
      </c>
      <c r="F59" s="40">
        <f t="shared" si="2"/>
        <v>18998</v>
      </c>
      <c r="G59" s="44"/>
      <c r="H59" s="87"/>
      <c r="I59" s="88"/>
      <c r="J59" s="88"/>
      <c r="L59" s="51"/>
      <c r="O59" s="40">
        <f t="shared" si="0"/>
        <v>6649</v>
      </c>
      <c r="P59" s="43"/>
      <c r="Q59" s="43"/>
    </row>
    <row r="60" spans="1:17" x14ac:dyDescent="0.2">
      <c r="A60" s="45">
        <v>104</v>
      </c>
      <c r="B60" s="85">
        <v>16.559999999999999</v>
      </c>
      <c r="C60" s="40">
        <f>'soust.uk.JMK př.č.2'!$M$29+'soust.uk.JMK př.č.2'!$N$29</f>
        <v>26186</v>
      </c>
      <c r="D60" s="40">
        <f>'soust.uk.JMK př.č.2'!$L$29</f>
        <v>963</v>
      </c>
      <c r="E60" s="40">
        <f t="shared" si="1"/>
        <v>26579</v>
      </c>
      <c r="F60" s="40">
        <f t="shared" si="2"/>
        <v>18975</v>
      </c>
      <c r="G60" s="44"/>
      <c r="H60" s="87"/>
      <c r="I60" s="88"/>
      <c r="J60" s="88"/>
      <c r="L60" s="78"/>
      <c r="O60" s="40">
        <f t="shared" si="0"/>
        <v>6641</v>
      </c>
      <c r="P60" s="43"/>
      <c r="Q60" s="43"/>
    </row>
    <row r="61" spans="1:17" x14ac:dyDescent="0.2">
      <c r="A61" s="45">
        <v>105</v>
      </c>
      <c r="B61" s="85">
        <v>16.59</v>
      </c>
      <c r="C61" s="40">
        <f>'soust.uk.JMK př.č.2'!$M$29+'soust.uk.JMK př.č.2'!$N$29</f>
        <v>26186</v>
      </c>
      <c r="D61" s="40">
        <f>'soust.uk.JMK př.č.2'!$L$29</f>
        <v>963</v>
      </c>
      <c r="E61" s="40">
        <f t="shared" si="1"/>
        <v>26533</v>
      </c>
      <c r="F61" s="40">
        <f t="shared" si="2"/>
        <v>18941</v>
      </c>
      <c r="G61" s="44"/>
      <c r="H61" s="87"/>
      <c r="I61" s="88"/>
      <c r="J61" s="88"/>
      <c r="L61" s="51"/>
      <c r="O61" s="40">
        <f t="shared" si="0"/>
        <v>6629</v>
      </c>
      <c r="P61" s="43"/>
      <c r="Q61" s="43"/>
    </row>
    <row r="62" spans="1:17" x14ac:dyDescent="0.2">
      <c r="A62" s="45">
        <v>106</v>
      </c>
      <c r="B62" s="85">
        <v>16.61</v>
      </c>
      <c r="C62" s="40">
        <f>'soust.uk.JMK př.č.2'!$M$29+'soust.uk.JMK př.č.2'!$N$29</f>
        <v>26186</v>
      </c>
      <c r="D62" s="40">
        <f>'soust.uk.JMK př.č.2'!$L$29</f>
        <v>963</v>
      </c>
      <c r="E62" s="40">
        <f t="shared" si="1"/>
        <v>26502</v>
      </c>
      <c r="F62" s="40">
        <f t="shared" si="2"/>
        <v>18918</v>
      </c>
      <c r="G62" s="44"/>
      <c r="H62" s="87"/>
      <c r="I62" s="88"/>
      <c r="J62" s="88"/>
      <c r="L62" s="78"/>
      <c r="O62" s="40">
        <f t="shared" si="0"/>
        <v>6621</v>
      </c>
      <c r="P62" s="43"/>
      <c r="Q62" s="43"/>
    </row>
    <row r="63" spans="1:17" x14ac:dyDescent="0.2">
      <c r="A63" s="45">
        <v>107</v>
      </c>
      <c r="B63" s="85">
        <v>16.63</v>
      </c>
      <c r="C63" s="40">
        <f>'soust.uk.JMK př.č.2'!$M$29+'soust.uk.JMK př.č.2'!$N$29</f>
        <v>26186</v>
      </c>
      <c r="D63" s="40">
        <f>'soust.uk.JMK př.č.2'!$L$29</f>
        <v>963</v>
      </c>
      <c r="E63" s="40">
        <f t="shared" si="1"/>
        <v>26471</v>
      </c>
      <c r="F63" s="40">
        <f t="shared" si="2"/>
        <v>18895</v>
      </c>
      <c r="G63" s="44"/>
      <c r="H63" s="87"/>
      <c r="I63" s="88"/>
      <c r="J63" s="88"/>
      <c r="L63" s="51"/>
      <c r="O63" s="40">
        <f t="shared" si="0"/>
        <v>6613</v>
      </c>
      <c r="P63" s="43"/>
      <c r="Q63" s="43"/>
    </row>
    <row r="64" spans="1:17" x14ac:dyDescent="0.2">
      <c r="A64" s="45">
        <v>108</v>
      </c>
      <c r="B64" s="85">
        <v>16.649999999999999</v>
      </c>
      <c r="C64" s="40">
        <f>'soust.uk.JMK př.č.2'!$M$29+'soust.uk.JMK př.č.2'!$N$29</f>
        <v>26186</v>
      </c>
      <c r="D64" s="40">
        <f>'soust.uk.JMK př.č.2'!$L$29</f>
        <v>963</v>
      </c>
      <c r="E64" s="40">
        <f t="shared" si="1"/>
        <v>26442</v>
      </c>
      <c r="F64" s="40">
        <f t="shared" si="2"/>
        <v>18873</v>
      </c>
      <c r="G64" s="44"/>
      <c r="H64" s="87"/>
      <c r="I64" s="88"/>
      <c r="J64" s="88"/>
      <c r="L64" s="78"/>
      <c r="O64" s="40">
        <f t="shared" si="0"/>
        <v>6606</v>
      </c>
      <c r="P64" s="43"/>
      <c r="Q64" s="43"/>
    </row>
    <row r="65" spans="1:17" x14ac:dyDescent="0.2">
      <c r="A65" s="45">
        <v>109</v>
      </c>
      <c r="B65" s="85">
        <v>16.670000000000002</v>
      </c>
      <c r="C65" s="40">
        <f>'soust.uk.JMK př.č.2'!$M$29+'soust.uk.JMK př.č.2'!$N$29</f>
        <v>26186</v>
      </c>
      <c r="D65" s="40">
        <f>'soust.uk.JMK př.č.2'!$L$29</f>
        <v>963</v>
      </c>
      <c r="E65" s="40">
        <f t="shared" si="1"/>
        <v>26411</v>
      </c>
      <c r="F65" s="40">
        <f t="shared" si="2"/>
        <v>18850</v>
      </c>
      <c r="G65" s="44"/>
      <c r="H65" s="87"/>
      <c r="I65" s="88"/>
      <c r="J65" s="88"/>
      <c r="L65" s="51"/>
      <c r="O65" s="40">
        <f t="shared" si="0"/>
        <v>6598</v>
      </c>
      <c r="P65" s="43"/>
      <c r="Q65" s="43"/>
    </row>
    <row r="66" spans="1:17" x14ac:dyDescent="0.2">
      <c r="A66" s="45">
        <v>110</v>
      </c>
      <c r="B66" s="85">
        <v>16.690000000000001</v>
      </c>
      <c r="C66" s="40">
        <f>'soust.uk.JMK př.č.2'!$M$29+'soust.uk.JMK př.č.2'!$N$29</f>
        <v>26186</v>
      </c>
      <c r="D66" s="40">
        <f>'soust.uk.JMK př.č.2'!$L$29</f>
        <v>963</v>
      </c>
      <c r="E66" s="40">
        <f t="shared" si="1"/>
        <v>26381</v>
      </c>
      <c r="F66" s="40">
        <f t="shared" si="2"/>
        <v>18828</v>
      </c>
      <c r="G66" s="44"/>
      <c r="H66" s="87"/>
      <c r="I66" s="88"/>
      <c r="J66" s="88"/>
      <c r="L66" s="78"/>
      <c r="O66" s="40">
        <f t="shared" si="0"/>
        <v>6590</v>
      </c>
      <c r="P66" s="43"/>
      <c r="Q66" s="43"/>
    </row>
    <row r="67" spans="1:17" x14ac:dyDescent="0.2">
      <c r="A67" s="45">
        <v>111</v>
      </c>
      <c r="B67" s="85">
        <v>16.71</v>
      </c>
      <c r="C67" s="40">
        <f>'soust.uk.JMK př.č.2'!$M$29+'soust.uk.JMK př.č.2'!$N$29</f>
        <v>26186</v>
      </c>
      <c r="D67" s="40">
        <f>'soust.uk.JMK př.č.2'!$L$29</f>
        <v>963</v>
      </c>
      <c r="E67" s="40">
        <f t="shared" si="1"/>
        <v>26350</v>
      </c>
      <c r="F67" s="40">
        <f t="shared" si="2"/>
        <v>18805</v>
      </c>
      <c r="G67" s="44"/>
      <c r="H67" s="87"/>
      <c r="I67" s="88"/>
      <c r="J67" s="88"/>
      <c r="L67" s="51"/>
      <c r="O67" s="40">
        <f t="shared" si="0"/>
        <v>6582</v>
      </c>
      <c r="P67" s="43"/>
      <c r="Q67" s="43"/>
    </row>
    <row r="68" spans="1:17" x14ac:dyDescent="0.2">
      <c r="A68" s="45">
        <v>112</v>
      </c>
      <c r="B68" s="85">
        <v>16.73</v>
      </c>
      <c r="C68" s="40">
        <f>'soust.uk.JMK př.č.2'!$M$29+'soust.uk.JMK př.č.2'!$N$29</f>
        <v>26186</v>
      </c>
      <c r="D68" s="40">
        <f>'soust.uk.JMK př.č.2'!$L$29</f>
        <v>963</v>
      </c>
      <c r="E68" s="40">
        <f t="shared" si="1"/>
        <v>26320</v>
      </c>
      <c r="F68" s="40">
        <f t="shared" si="2"/>
        <v>18783</v>
      </c>
      <c r="G68" s="44"/>
      <c r="H68" s="87"/>
      <c r="I68" s="88"/>
      <c r="J68" s="88"/>
      <c r="L68" s="78"/>
      <c r="O68" s="40">
        <f t="shared" si="0"/>
        <v>6574</v>
      </c>
      <c r="P68" s="43"/>
      <c r="Q68" s="43"/>
    </row>
    <row r="69" spans="1:17" x14ac:dyDescent="0.2">
      <c r="A69" s="45">
        <v>113</v>
      </c>
      <c r="B69" s="85">
        <v>16.75</v>
      </c>
      <c r="C69" s="40">
        <f>'soust.uk.JMK př.č.2'!$M$29+'soust.uk.JMK př.č.2'!$N$29</f>
        <v>26186</v>
      </c>
      <c r="D69" s="40">
        <f>'soust.uk.JMK př.č.2'!$L$29</f>
        <v>963</v>
      </c>
      <c r="E69" s="40">
        <f t="shared" si="1"/>
        <v>26289</v>
      </c>
      <c r="F69" s="40">
        <f t="shared" si="2"/>
        <v>18760</v>
      </c>
      <c r="G69" s="44"/>
      <c r="H69" s="87"/>
      <c r="I69" s="88"/>
      <c r="J69" s="88"/>
      <c r="L69" s="51"/>
      <c r="O69" s="40">
        <f t="shared" si="0"/>
        <v>6566</v>
      </c>
      <c r="P69" s="43"/>
      <c r="Q69" s="43"/>
    </row>
    <row r="70" spans="1:17" x14ac:dyDescent="0.2">
      <c r="A70" s="45">
        <v>114</v>
      </c>
      <c r="B70" s="85">
        <v>16.77</v>
      </c>
      <c r="C70" s="40">
        <f>'soust.uk.JMK př.č.2'!$M$29+'soust.uk.JMK př.č.2'!$N$29</f>
        <v>26186</v>
      </c>
      <c r="D70" s="40">
        <f>'soust.uk.JMK př.č.2'!$L$29</f>
        <v>963</v>
      </c>
      <c r="E70" s="40">
        <f t="shared" si="1"/>
        <v>26259</v>
      </c>
      <c r="F70" s="40">
        <f t="shared" si="2"/>
        <v>18738</v>
      </c>
      <c r="G70" s="44"/>
      <c r="H70" s="87"/>
      <c r="I70" s="88"/>
      <c r="J70" s="88"/>
      <c r="L70" s="78"/>
      <c r="O70" s="40">
        <f t="shared" ref="O70:O133" si="3">ROUND((F70*35%),0)</f>
        <v>6558</v>
      </c>
      <c r="P70" s="43"/>
      <c r="Q70" s="43"/>
    </row>
    <row r="71" spans="1:17" x14ac:dyDescent="0.2">
      <c r="A71" s="45">
        <v>115</v>
      </c>
      <c r="B71" s="85">
        <v>16.79</v>
      </c>
      <c r="C71" s="40">
        <f>'soust.uk.JMK př.č.2'!$M$29+'soust.uk.JMK př.č.2'!$N$29</f>
        <v>26186</v>
      </c>
      <c r="D71" s="40">
        <f>'soust.uk.JMK př.č.2'!$L$29</f>
        <v>963</v>
      </c>
      <c r="E71" s="40">
        <f t="shared" ref="E71:E134" si="4">SUM(F71,O71,D71)</f>
        <v>26228</v>
      </c>
      <c r="F71" s="40">
        <f t="shared" ref="F71:F134" si="5">ROUND(1/B71*C71*12,0)</f>
        <v>18715</v>
      </c>
      <c r="G71" s="44"/>
      <c r="H71" s="87"/>
      <c r="I71" s="88"/>
      <c r="J71" s="88"/>
      <c r="L71" s="51"/>
      <c r="O71" s="40">
        <f t="shared" si="3"/>
        <v>6550</v>
      </c>
      <c r="P71" s="43"/>
      <c r="Q71" s="43"/>
    </row>
    <row r="72" spans="1:17" x14ac:dyDescent="0.2">
      <c r="A72" s="45">
        <v>116</v>
      </c>
      <c r="B72" s="85">
        <v>16.809999999999999</v>
      </c>
      <c r="C72" s="40">
        <f>'soust.uk.JMK př.č.2'!$M$29+'soust.uk.JMK př.č.2'!$N$29</f>
        <v>26186</v>
      </c>
      <c r="D72" s="40">
        <f>'soust.uk.JMK př.č.2'!$L$29</f>
        <v>963</v>
      </c>
      <c r="E72" s="40">
        <f t="shared" si="4"/>
        <v>26199</v>
      </c>
      <c r="F72" s="40">
        <f t="shared" si="5"/>
        <v>18693</v>
      </c>
      <c r="G72" s="44"/>
      <c r="H72" s="87"/>
      <c r="I72" s="88"/>
      <c r="J72" s="88"/>
      <c r="L72" s="78"/>
      <c r="O72" s="40">
        <f t="shared" si="3"/>
        <v>6543</v>
      </c>
      <c r="P72" s="43"/>
      <c r="Q72" s="43"/>
    </row>
    <row r="73" spans="1:17" x14ac:dyDescent="0.2">
      <c r="A73" s="45">
        <v>117</v>
      </c>
      <c r="B73" s="85">
        <v>16.829999999999998</v>
      </c>
      <c r="C73" s="40">
        <f>'soust.uk.JMK př.č.2'!$M$29+'soust.uk.JMK př.č.2'!$N$29</f>
        <v>26186</v>
      </c>
      <c r="D73" s="40">
        <f>'soust.uk.JMK př.č.2'!$L$29</f>
        <v>963</v>
      </c>
      <c r="E73" s="40">
        <f t="shared" si="4"/>
        <v>26169</v>
      </c>
      <c r="F73" s="40">
        <f t="shared" si="5"/>
        <v>18671</v>
      </c>
      <c r="G73" s="44"/>
      <c r="H73" s="87"/>
      <c r="I73" s="88"/>
      <c r="J73" s="88"/>
      <c r="L73" s="51"/>
      <c r="O73" s="40">
        <f t="shared" si="3"/>
        <v>6535</v>
      </c>
      <c r="P73" s="43"/>
      <c r="Q73" s="43"/>
    </row>
    <row r="74" spans="1:17" x14ac:dyDescent="0.2">
      <c r="A74" s="45">
        <v>118</v>
      </c>
      <c r="B74" s="85">
        <v>16.850000000000001</v>
      </c>
      <c r="C74" s="40">
        <f>'soust.uk.JMK př.č.2'!$M$29+'soust.uk.JMK př.č.2'!$N$29</f>
        <v>26186</v>
      </c>
      <c r="D74" s="40">
        <f>'soust.uk.JMK př.č.2'!$L$29</f>
        <v>963</v>
      </c>
      <c r="E74" s="40">
        <f t="shared" si="4"/>
        <v>26139</v>
      </c>
      <c r="F74" s="40">
        <f t="shared" si="5"/>
        <v>18649</v>
      </c>
      <c r="G74" s="44"/>
      <c r="H74" s="87"/>
      <c r="I74" s="88"/>
      <c r="J74" s="88"/>
      <c r="L74" s="78"/>
      <c r="O74" s="40">
        <f t="shared" si="3"/>
        <v>6527</v>
      </c>
      <c r="P74" s="43"/>
      <c r="Q74" s="43"/>
    </row>
    <row r="75" spans="1:17" x14ac:dyDescent="0.2">
      <c r="A75" s="45">
        <v>119</v>
      </c>
      <c r="B75" s="85">
        <v>16.86</v>
      </c>
      <c r="C75" s="40">
        <f>'soust.uk.JMK př.č.2'!$M$29+'soust.uk.JMK př.č.2'!$N$29</f>
        <v>26186</v>
      </c>
      <c r="D75" s="40">
        <f>'soust.uk.JMK př.č.2'!$L$29</f>
        <v>963</v>
      </c>
      <c r="E75" s="40">
        <f t="shared" si="4"/>
        <v>26124</v>
      </c>
      <c r="F75" s="40">
        <f t="shared" si="5"/>
        <v>18638</v>
      </c>
      <c r="G75" s="44"/>
      <c r="H75" s="87"/>
      <c r="I75" s="88"/>
      <c r="J75" s="88"/>
      <c r="L75" s="51"/>
      <c r="O75" s="40">
        <f t="shared" si="3"/>
        <v>6523</v>
      </c>
      <c r="P75" s="43"/>
      <c r="Q75" s="43"/>
    </row>
    <row r="76" spans="1:17" x14ac:dyDescent="0.2">
      <c r="A76" s="45">
        <v>120</v>
      </c>
      <c r="B76" s="85">
        <v>16.88</v>
      </c>
      <c r="C76" s="40">
        <f>'soust.uk.JMK př.č.2'!$M$29+'soust.uk.JMK př.č.2'!$N$29</f>
        <v>26186</v>
      </c>
      <c r="D76" s="40">
        <f>'soust.uk.JMK př.č.2'!$L$29</f>
        <v>963</v>
      </c>
      <c r="E76" s="40">
        <f t="shared" si="4"/>
        <v>26095</v>
      </c>
      <c r="F76" s="40">
        <f t="shared" si="5"/>
        <v>18616</v>
      </c>
      <c r="G76" s="44"/>
      <c r="H76" s="87"/>
      <c r="I76" s="88"/>
      <c r="J76" s="88"/>
      <c r="L76" s="78"/>
      <c r="O76" s="40">
        <f t="shared" si="3"/>
        <v>6516</v>
      </c>
      <c r="P76" s="43"/>
      <c r="Q76" s="43"/>
    </row>
    <row r="77" spans="1:17" x14ac:dyDescent="0.2">
      <c r="A77" s="45">
        <v>121</v>
      </c>
      <c r="B77" s="85">
        <v>16.899999999999999</v>
      </c>
      <c r="C77" s="40">
        <f>'soust.uk.JMK př.č.2'!$M$29+'soust.uk.JMK př.č.2'!$N$29</f>
        <v>26186</v>
      </c>
      <c r="D77" s="40">
        <f>'soust.uk.JMK př.č.2'!$L$29</f>
        <v>963</v>
      </c>
      <c r="E77" s="40">
        <f t="shared" si="4"/>
        <v>26065</v>
      </c>
      <c r="F77" s="40">
        <f t="shared" si="5"/>
        <v>18594</v>
      </c>
      <c r="G77" s="44"/>
      <c r="H77" s="87"/>
      <c r="I77" s="88"/>
      <c r="J77" s="88"/>
      <c r="L77" s="51"/>
      <c r="O77" s="40">
        <f t="shared" si="3"/>
        <v>6508</v>
      </c>
      <c r="P77" s="43"/>
      <c r="Q77" s="43"/>
    </row>
    <row r="78" spans="1:17" x14ac:dyDescent="0.2">
      <c r="A78" s="45">
        <v>122</v>
      </c>
      <c r="B78" s="85">
        <v>16.920000000000002</v>
      </c>
      <c r="C78" s="40">
        <f>'soust.uk.JMK př.č.2'!$M$29+'soust.uk.JMK př.č.2'!$N$29</f>
        <v>26186</v>
      </c>
      <c r="D78" s="40">
        <f>'soust.uk.JMK př.č.2'!$L$29</f>
        <v>963</v>
      </c>
      <c r="E78" s="40">
        <f t="shared" si="4"/>
        <v>26035</v>
      </c>
      <c r="F78" s="40">
        <f t="shared" si="5"/>
        <v>18572</v>
      </c>
      <c r="G78" s="44"/>
      <c r="H78" s="87"/>
      <c r="I78" s="88"/>
      <c r="J78" s="88"/>
      <c r="L78" s="78"/>
      <c r="O78" s="40">
        <f t="shared" si="3"/>
        <v>6500</v>
      </c>
      <c r="P78" s="43"/>
      <c r="Q78" s="43"/>
    </row>
    <row r="79" spans="1:17" x14ac:dyDescent="0.2">
      <c r="A79" s="45">
        <v>123</v>
      </c>
      <c r="B79" s="85">
        <v>16.940000000000001</v>
      </c>
      <c r="C79" s="40">
        <f>'soust.uk.JMK př.č.2'!$M$29+'soust.uk.JMK př.č.2'!$N$29</f>
        <v>26186</v>
      </c>
      <c r="D79" s="40">
        <f>'soust.uk.JMK př.č.2'!$L$29</f>
        <v>963</v>
      </c>
      <c r="E79" s="40">
        <f t="shared" si="4"/>
        <v>26006</v>
      </c>
      <c r="F79" s="40">
        <f t="shared" si="5"/>
        <v>18550</v>
      </c>
      <c r="G79" s="44"/>
      <c r="H79" s="87"/>
      <c r="I79" s="88"/>
      <c r="J79" s="88"/>
      <c r="L79" s="51"/>
      <c r="O79" s="40">
        <f t="shared" si="3"/>
        <v>6493</v>
      </c>
      <c r="P79" s="43"/>
      <c r="Q79" s="43"/>
    </row>
    <row r="80" spans="1:17" x14ac:dyDescent="0.2">
      <c r="A80" s="45">
        <v>124</v>
      </c>
      <c r="B80" s="85">
        <v>16.96</v>
      </c>
      <c r="C80" s="40">
        <f>'soust.uk.JMK př.č.2'!$M$29+'soust.uk.JMK př.č.2'!$N$29</f>
        <v>26186</v>
      </c>
      <c r="D80" s="40">
        <f>'soust.uk.JMK př.č.2'!$L$29</f>
        <v>963</v>
      </c>
      <c r="E80" s="40">
        <f t="shared" si="4"/>
        <v>25976</v>
      </c>
      <c r="F80" s="40">
        <f t="shared" si="5"/>
        <v>18528</v>
      </c>
      <c r="G80" s="44"/>
      <c r="H80" s="87"/>
      <c r="I80" s="88"/>
      <c r="J80" s="88"/>
      <c r="L80" s="78"/>
      <c r="O80" s="40">
        <f t="shared" si="3"/>
        <v>6485</v>
      </c>
      <c r="P80" s="43"/>
      <c r="Q80" s="43"/>
    </row>
    <row r="81" spans="1:17" x14ac:dyDescent="0.2">
      <c r="A81" s="45">
        <v>125</v>
      </c>
      <c r="B81" s="85">
        <v>16.97</v>
      </c>
      <c r="C81" s="40">
        <f>'soust.uk.JMK př.č.2'!$M$29+'soust.uk.JMK př.č.2'!$N$29</f>
        <v>26186</v>
      </c>
      <c r="D81" s="40">
        <f>'soust.uk.JMK př.č.2'!$L$29</f>
        <v>963</v>
      </c>
      <c r="E81" s="40">
        <f t="shared" si="4"/>
        <v>25961</v>
      </c>
      <c r="F81" s="40">
        <f t="shared" si="5"/>
        <v>18517</v>
      </c>
      <c r="G81" s="44"/>
      <c r="H81" s="87"/>
      <c r="I81" s="88"/>
      <c r="J81" s="88"/>
      <c r="L81" s="51"/>
      <c r="O81" s="40">
        <f t="shared" si="3"/>
        <v>6481</v>
      </c>
      <c r="P81" s="43"/>
      <c r="Q81" s="43"/>
    </row>
    <row r="82" spans="1:17" x14ac:dyDescent="0.2">
      <c r="A82" s="45">
        <v>126</v>
      </c>
      <c r="B82" s="85">
        <v>16.989999999999998</v>
      </c>
      <c r="C82" s="40">
        <f>'soust.uk.JMK př.č.2'!$M$29+'soust.uk.JMK př.č.2'!$N$29</f>
        <v>26186</v>
      </c>
      <c r="D82" s="40">
        <f>'soust.uk.JMK př.č.2'!$L$29</f>
        <v>963</v>
      </c>
      <c r="E82" s="40">
        <f t="shared" si="4"/>
        <v>25931</v>
      </c>
      <c r="F82" s="40">
        <f t="shared" si="5"/>
        <v>18495</v>
      </c>
      <c r="G82" s="44"/>
      <c r="H82" s="87"/>
      <c r="I82" s="88"/>
      <c r="J82" s="88"/>
      <c r="L82" s="78"/>
      <c r="O82" s="40">
        <f t="shared" si="3"/>
        <v>6473</v>
      </c>
      <c r="P82" s="43"/>
      <c r="Q82" s="43"/>
    </row>
    <row r="83" spans="1:17" x14ac:dyDescent="0.2">
      <c r="A83" s="45">
        <v>127</v>
      </c>
      <c r="B83" s="85">
        <v>17.010000000000002</v>
      </c>
      <c r="C83" s="40">
        <f>'soust.uk.JMK př.č.2'!$M$29+'soust.uk.JMK př.č.2'!$N$29</f>
        <v>26186</v>
      </c>
      <c r="D83" s="40">
        <f>'soust.uk.JMK př.č.2'!$L$29</f>
        <v>963</v>
      </c>
      <c r="E83" s="40">
        <f t="shared" si="4"/>
        <v>25902</v>
      </c>
      <c r="F83" s="40">
        <f t="shared" si="5"/>
        <v>18473</v>
      </c>
      <c r="G83" s="44"/>
      <c r="H83" s="87"/>
      <c r="I83" s="88"/>
      <c r="J83" s="88"/>
      <c r="L83" s="51"/>
      <c r="O83" s="40">
        <f t="shared" si="3"/>
        <v>6466</v>
      </c>
      <c r="P83" s="43"/>
      <c r="Q83" s="43"/>
    </row>
    <row r="84" spans="1:17" x14ac:dyDescent="0.2">
      <c r="A84" s="45">
        <v>128</v>
      </c>
      <c r="B84" s="85">
        <v>17.03</v>
      </c>
      <c r="C84" s="40">
        <f>'soust.uk.JMK př.č.2'!$M$29+'soust.uk.JMK př.č.2'!$N$29</f>
        <v>26186</v>
      </c>
      <c r="D84" s="40">
        <f>'soust.uk.JMK př.č.2'!$L$29</f>
        <v>963</v>
      </c>
      <c r="E84" s="40">
        <f t="shared" si="4"/>
        <v>25873</v>
      </c>
      <c r="F84" s="40">
        <f t="shared" si="5"/>
        <v>18452</v>
      </c>
      <c r="G84" s="44"/>
      <c r="H84" s="87"/>
      <c r="I84" s="88"/>
      <c r="J84" s="88"/>
      <c r="L84" s="78"/>
      <c r="O84" s="40">
        <f t="shared" si="3"/>
        <v>6458</v>
      </c>
      <c r="P84" s="43"/>
      <c r="Q84" s="43"/>
    </row>
    <row r="85" spans="1:17" x14ac:dyDescent="0.2">
      <c r="A85" s="45">
        <v>129</v>
      </c>
      <c r="B85" s="85">
        <v>17.04</v>
      </c>
      <c r="C85" s="40">
        <f>'soust.uk.JMK př.č.2'!$M$29+'soust.uk.JMK př.č.2'!$N$29</f>
        <v>26186</v>
      </c>
      <c r="D85" s="40">
        <f>'soust.uk.JMK př.č.2'!$L$29</f>
        <v>963</v>
      </c>
      <c r="E85" s="40">
        <f t="shared" si="4"/>
        <v>25858</v>
      </c>
      <c r="F85" s="40">
        <f t="shared" si="5"/>
        <v>18441</v>
      </c>
      <c r="G85" s="44"/>
      <c r="H85" s="87"/>
      <c r="I85" s="88"/>
      <c r="J85" s="88"/>
      <c r="L85" s="51"/>
      <c r="O85" s="40">
        <f t="shared" si="3"/>
        <v>6454</v>
      </c>
      <c r="P85" s="43"/>
      <c r="Q85" s="43"/>
    </row>
    <row r="86" spans="1:17" x14ac:dyDescent="0.2">
      <c r="A86" s="45">
        <v>130</v>
      </c>
      <c r="B86" s="85">
        <v>17.059999999999999</v>
      </c>
      <c r="C86" s="40">
        <f>'soust.uk.JMK př.č.2'!$M$29+'soust.uk.JMK př.č.2'!$N$29</f>
        <v>26186</v>
      </c>
      <c r="D86" s="40">
        <f>'soust.uk.JMK př.č.2'!$L$29</f>
        <v>963</v>
      </c>
      <c r="E86" s="40">
        <f t="shared" si="4"/>
        <v>25829</v>
      </c>
      <c r="F86" s="40">
        <f t="shared" si="5"/>
        <v>18419</v>
      </c>
      <c r="G86" s="44"/>
      <c r="H86" s="87"/>
      <c r="I86" s="88"/>
      <c r="J86" s="88"/>
      <c r="L86" s="78"/>
      <c r="O86" s="40">
        <f t="shared" si="3"/>
        <v>6447</v>
      </c>
      <c r="P86" s="43"/>
      <c r="Q86" s="43"/>
    </row>
    <row r="87" spans="1:17" x14ac:dyDescent="0.2">
      <c r="A87" s="45">
        <v>131</v>
      </c>
      <c r="B87" s="85">
        <v>17.079999999999998</v>
      </c>
      <c r="C87" s="40">
        <f>'soust.uk.JMK př.č.2'!$M$29+'soust.uk.JMK př.č.2'!$N$29</f>
        <v>26186</v>
      </c>
      <c r="D87" s="40">
        <f>'soust.uk.JMK př.č.2'!$L$29</f>
        <v>963</v>
      </c>
      <c r="E87" s="40">
        <f t="shared" si="4"/>
        <v>25800</v>
      </c>
      <c r="F87" s="40">
        <f t="shared" si="5"/>
        <v>18398</v>
      </c>
      <c r="G87" s="44"/>
      <c r="H87" s="87"/>
      <c r="I87" s="88"/>
      <c r="J87" s="88"/>
      <c r="L87" s="51"/>
      <c r="O87" s="40">
        <f t="shared" si="3"/>
        <v>6439</v>
      </c>
      <c r="P87" s="43"/>
      <c r="Q87" s="43"/>
    </row>
    <row r="88" spans="1:17" x14ac:dyDescent="0.2">
      <c r="A88" s="45">
        <v>132</v>
      </c>
      <c r="B88" s="85">
        <v>17.09</v>
      </c>
      <c r="C88" s="40">
        <f>'soust.uk.JMK př.č.2'!$M$29+'soust.uk.JMK př.č.2'!$N$29</f>
        <v>26186</v>
      </c>
      <c r="D88" s="40">
        <f>'soust.uk.JMK př.č.2'!$L$29</f>
        <v>963</v>
      </c>
      <c r="E88" s="40">
        <f t="shared" si="4"/>
        <v>25785</v>
      </c>
      <c r="F88" s="40">
        <f t="shared" si="5"/>
        <v>18387</v>
      </c>
      <c r="G88" s="44"/>
      <c r="H88" s="87"/>
      <c r="I88" s="88"/>
      <c r="J88" s="88"/>
      <c r="L88" s="78"/>
      <c r="O88" s="40">
        <f t="shared" si="3"/>
        <v>6435</v>
      </c>
      <c r="P88" s="43"/>
      <c r="Q88" s="43"/>
    </row>
    <row r="89" spans="1:17" x14ac:dyDescent="0.2">
      <c r="A89" s="45">
        <v>133</v>
      </c>
      <c r="B89" s="85">
        <v>17.11</v>
      </c>
      <c r="C89" s="40">
        <f>'soust.uk.JMK př.č.2'!$M$29+'soust.uk.JMK př.č.2'!$N$29</f>
        <v>26186</v>
      </c>
      <c r="D89" s="40">
        <f>'soust.uk.JMK př.č.2'!$L$29</f>
        <v>963</v>
      </c>
      <c r="E89" s="40">
        <f t="shared" si="4"/>
        <v>25756</v>
      </c>
      <c r="F89" s="40">
        <f t="shared" si="5"/>
        <v>18365</v>
      </c>
      <c r="G89" s="44"/>
      <c r="H89" s="87"/>
      <c r="I89" s="88"/>
      <c r="J89" s="88"/>
      <c r="L89" s="51"/>
      <c r="O89" s="40">
        <f t="shared" si="3"/>
        <v>6428</v>
      </c>
      <c r="P89" s="43"/>
      <c r="Q89" s="43"/>
    </row>
    <row r="90" spans="1:17" x14ac:dyDescent="0.2">
      <c r="A90" s="45">
        <v>134</v>
      </c>
      <c r="B90" s="85">
        <v>17.12</v>
      </c>
      <c r="C90" s="40">
        <f>'soust.uk.JMK př.č.2'!$M$29+'soust.uk.JMK př.č.2'!$N$29</f>
        <v>26186</v>
      </c>
      <c r="D90" s="40">
        <f>'soust.uk.JMK př.č.2'!$L$29</f>
        <v>963</v>
      </c>
      <c r="E90" s="40">
        <f t="shared" si="4"/>
        <v>25742</v>
      </c>
      <c r="F90" s="40">
        <f t="shared" si="5"/>
        <v>18355</v>
      </c>
      <c r="G90" s="44"/>
      <c r="H90" s="87"/>
      <c r="I90" s="88"/>
      <c r="J90" s="88"/>
      <c r="L90" s="78"/>
      <c r="O90" s="40">
        <f t="shared" si="3"/>
        <v>6424</v>
      </c>
      <c r="P90" s="43"/>
      <c r="Q90" s="43"/>
    </row>
    <row r="91" spans="1:17" x14ac:dyDescent="0.2">
      <c r="A91" s="45">
        <v>135</v>
      </c>
      <c r="B91" s="85">
        <v>17.14</v>
      </c>
      <c r="C91" s="40">
        <f>'soust.uk.JMK př.č.2'!$M$29+'soust.uk.JMK př.č.2'!$N$29</f>
        <v>26186</v>
      </c>
      <c r="D91" s="40">
        <f>'soust.uk.JMK př.č.2'!$L$29</f>
        <v>963</v>
      </c>
      <c r="E91" s="40">
        <f t="shared" si="4"/>
        <v>25713</v>
      </c>
      <c r="F91" s="40">
        <f t="shared" si="5"/>
        <v>18333</v>
      </c>
      <c r="G91" s="44"/>
      <c r="H91" s="87"/>
      <c r="I91" s="88"/>
      <c r="J91" s="88"/>
      <c r="L91" s="51"/>
      <c r="O91" s="40">
        <f t="shared" si="3"/>
        <v>6417</v>
      </c>
      <c r="P91" s="43"/>
      <c r="Q91" s="43"/>
    </row>
    <row r="92" spans="1:17" x14ac:dyDescent="0.2">
      <c r="A92" s="45">
        <v>136</v>
      </c>
      <c r="B92" s="85">
        <v>17.16</v>
      </c>
      <c r="C92" s="40">
        <f>'soust.uk.JMK př.č.2'!$M$29+'soust.uk.JMK př.č.2'!$N$29</f>
        <v>26186</v>
      </c>
      <c r="D92" s="40">
        <f>'soust.uk.JMK př.č.2'!$L$29</f>
        <v>963</v>
      </c>
      <c r="E92" s="40">
        <f t="shared" si="4"/>
        <v>25684</v>
      </c>
      <c r="F92" s="40">
        <f t="shared" si="5"/>
        <v>18312</v>
      </c>
      <c r="G92" s="44"/>
      <c r="H92" s="87"/>
      <c r="I92" s="88"/>
      <c r="J92" s="88"/>
      <c r="L92" s="78"/>
      <c r="O92" s="40">
        <f t="shared" si="3"/>
        <v>6409</v>
      </c>
      <c r="P92" s="43"/>
      <c r="Q92" s="43"/>
    </row>
    <row r="93" spans="1:17" x14ac:dyDescent="0.2">
      <c r="A93" s="45">
        <v>137</v>
      </c>
      <c r="B93" s="85">
        <v>17.170000000000002</v>
      </c>
      <c r="C93" s="40">
        <f>'soust.uk.JMK př.č.2'!$M$29+'soust.uk.JMK př.č.2'!$N$29</f>
        <v>26186</v>
      </c>
      <c r="D93" s="40">
        <f>'soust.uk.JMK př.č.2'!$L$29</f>
        <v>963</v>
      </c>
      <c r="E93" s="40">
        <f t="shared" si="4"/>
        <v>25669</v>
      </c>
      <c r="F93" s="40">
        <f t="shared" si="5"/>
        <v>18301</v>
      </c>
      <c r="G93" s="44"/>
      <c r="H93" s="87"/>
      <c r="I93" s="88"/>
      <c r="J93" s="88"/>
      <c r="L93" s="51"/>
      <c r="O93" s="40">
        <f t="shared" si="3"/>
        <v>6405</v>
      </c>
      <c r="P93" s="43"/>
      <c r="Q93" s="43"/>
    </row>
    <row r="94" spans="1:17" x14ac:dyDescent="0.2">
      <c r="A94" s="45">
        <v>138</v>
      </c>
      <c r="B94" s="85">
        <v>17.190000000000001</v>
      </c>
      <c r="C94" s="40">
        <f>'soust.uk.JMK př.č.2'!$M$29+'soust.uk.JMK př.č.2'!$N$29</f>
        <v>26186</v>
      </c>
      <c r="D94" s="40">
        <f>'soust.uk.JMK př.č.2'!$L$29</f>
        <v>963</v>
      </c>
      <c r="E94" s="40">
        <f t="shared" si="4"/>
        <v>25641</v>
      </c>
      <c r="F94" s="40">
        <f t="shared" si="5"/>
        <v>18280</v>
      </c>
      <c r="G94" s="44"/>
      <c r="H94" s="87"/>
      <c r="I94" s="88"/>
      <c r="J94" s="88"/>
      <c r="L94" s="78"/>
      <c r="O94" s="40">
        <f t="shared" si="3"/>
        <v>6398</v>
      </c>
      <c r="P94" s="43"/>
      <c r="Q94" s="43"/>
    </row>
    <row r="95" spans="1:17" x14ac:dyDescent="0.2">
      <c r="A95" s="45">
        <v>139</v>
      </c>
      <c r="B95" s="85">
        <v>17.2</v>
      </c>
      <c r="C95" s="40">
        <f>'soust.uk.JMK př.č.2'!$M$29+'soust.uk.JMK př.č.2'!$N$29</f>
        <v>26186</v>
      </c>
      <c r="D95" s="40">
        <f>'soust.uk.JMK př.č.2'!$L$29</f>
        <v>963</v>
      </c>
      <c r="E95" s="40">
        <f t="shared" si="4"/>
        <v>25626</v>
      </c>
      <c r="F95" s="40">
        <f t="shared" si="5"/>
        <v>18269</v>
      </c>
      <c r="G95" s="44"/>
      <c r="H95" s="87"/>
      <c r="I95" s="88"/>
      <c r="J95" s="88"/>
      <c r="L95" s="51"/>
      <c r="O95" s="40">
        <f t="shared" si="3"/>
        <v>6394</v>
      </c>
      <c r="P95" s="43"/>
      <c r="Q95" s="43"/>
    </row>
    <row r="96" spans="1:17" x14ac:dyDescent="0.2">
      <c r="A96" s="45">
        <v>140</v>
      </c>
      <c r="B96" s="85">
        <v>17.22</v>
      </c>
      <c r="C96" s="40">
        <f>'soust.uk.JMK př.č.2'!$M$29+'soust.uk.JMK př.č.2'!$N$29</f>
        <v>26186</v>
      </c>
      <c r="D96" s="40">
        <f>'soust.uk.JMK př.č.2'!$L$29</f>
        <v>963</v>
      </c>
      <c r="E96" s="40">
        <f t="shared" si="4"/>
        <v>25598</v>
      </c>
      <c r="F96" s="40">
        <f t="shared" si="5"/>
        <v>18248</v>
      </c>
      <c r="G96" s="44"/>
      <c r="H96" s="87"/>
      <c r="I96" s="88"/>
      <c r="J96" s="88"/>
      <c r="L96" s="78"/>
      <c r="O96" s="40">
        <f t="shared" si="3"/>
        <v>6387</v>
      </c>
      <c r="P96" s="43"/>
      <c r="Q96" s="43"/>
    </row>
    <row r="97" spans="1:17" x14ac:dyDescent="0.2">
      <c r="A97" s="45">
        <v>141</v>
      </c>
      <c r="B97" s="85">
        <v>17.23</v>
      </c>
      <c r="C97" s="40">
        <f>'soust.uk.JMK př.č.2'!$M$29+'soust.uk.JMK př.č.2'!$N$29</f>
        <v>26186</v>
      </c>
      <c r="D97" s="40">
        <f>'soust.uk.JMK př.č.2'!$L$29</f>
        <v>963</v>
      </c>
      <c r="E97" s="40">
        <f t="shared" si="4"/>
        <v>25583</v>
      </c>
      <c r="F97" s="40">
        <f t="shared" si="5"/>
        <v>18237</v>
      </c>
      <c r="G97" s="44"/>
      <c r="H97" s="87"/>
      <c r="I97" s="88"/>
      <c r="J97" s="88"/>
      <c r="L97" s="51"/>
      <c r="O97" s="40">
        <f t="shared" si="3"/>
        <v>6383</v>
      </c>
      <c r="P97" s="43"/>
      <c r="Q97" s="43"/>
    </row>
    <row r="98" spans="1:17" x14ac:dyDescent="0.2">
      <c r="A98" s="45">
        <v>142</v>
      </c>
      <c r="B98" s="85">
        <v>17.25</v>
      </c>
      <c r="C98" s="40">
        <f>'soust.uk.JMK př.č.2'!$M$29+'soust.uk.JMK př.č.2'!$N$29</f>
        <v>26186</v>
      </c>
      <c r="D98" s="40">
        <f>'soust.uk.JMK př.č.2'!$L$29</f>
        <v>963</v>
      </c>
      <c r="E98" s="40">
        <f t="shared" si="4"/>
        <v>25555</v>
      </c>
      <c r="F98" s="40">
        <f t="shared" si="5"/>
        <v>18216</v>
      </c>
      <c r="G98" s="44"/>
      <c r="H98" s="87"/>
      <c r="I98" s="88"/>
      <c r="J98" s="88"/>
      <c r="L98" s="78"/>
      <c r="O98" s="40">
        <f t="shared" si="3"/>
        <v>6376</v>
      </c>
      <c r="P98" s="43"/>
      <c r="Q98" s="43"/>
    </row>
    <row r="99" spans="1:17" x14ac:dyDescent="0.2">
      <c r="A99" s="45">
        <v>143</v>
      </c>
      <c r="B99" s="85">
        <v>17.260000000000002</v>
      </c>
      <c r="C99" s="40">
        <f>'soust.uk.JMK př.č.2'!$M$29+'soust.uk.JMK př.č.2'!$N$29</f>
        <v>26186</v>
      </c>
      <c r="D99" s="40">
        <f>'soust.uk.JMK př.č.2'!$L$29</f>
        <v>963</v>
      </c>
      <c r="E99" s="40">
        <f t="shared" si="4"/>
        <v>25541</v>
      </c>
      <c r="F99" s="40">
        <f t="shared" si="5"/>
        <v>18206</v>
      </c>
      <c r="G99" s="44"/>
      <c r="H99" s="87"/>
      <c r="I99" s="88"/>
      <c r="J99" s="88"/>
      <c r="L99" s="51"/>
      <c r="O99" s="40">
        <f t="shared" si="3"/>
        <v>6372</v>
      </c>
      <c r="P99" s="43"/>
      <c r="Q99" s="43"/>
    </row>
    <row r="100" spans="1:17" x14ac:dyDescent="0.2">
      <c r="A100" s="45">
        <v>144</v>
      </c>
      <c r="B100" s="85">
        <v>17.28</v>
      </c>
      <c r="C100" s="40">
        <f>'soust.uk.JMK př.č.2'!$M$29+'soust.uk.JMK př.č.2'!$N$29</f>
        <v>26186</v>
      </c>
      <c r="D100" s="40">
        <f>'soust.uk.JMK př.č.2'!$L$29</f>
        <v>963</v>
      </c>
      <c r="E100" s="40">
        <f t="shared" si="4"/>
        <v>25513</v>
      </c>
      <c r="F100" s="40">
        <f t="shared" si="5"/>
        <v>18185</v>
      </c>
      <c r="G100" s="44"/>
      <c r="H100" s="87"/>
      <c r="I100" s="88"/>
      <c r="J100" s="88"/>
      <c r="L100" s="78"/>
      <c r="O100" s="40">
        <f t="shared" si="3"/>
        <v>6365</v>
      </c>
      <c r="P100" s="43"/>
      <c r="Q100" s="43"/>
    </row>
    <row r="101" spans="1:17" x14ac:dyDescent="0.2">
      <c r="A101" s="45">
        <v>145</v>
      </c>
      <c r="B101" s="85">
        <v>17.29</v>
      </c>
      <c r="C101" s="40">
        <f>'soust.uk.JMK př.č.2'!$M$29+'soust.uk.JMK př.č.2'!$N$29</f>
        <v>26186</v>
      </c>
      <c r="D101" s="40">
        <f>'soust.uk.JMK př.č.2'!$L$29</f>
        <v>963</v>
      </c>
      <c r="E101" s="40">
        <f t="shared" si="4"/>
        <v>25498</v>
      </c>
      <c r="F101" s="40">
        <f t="shared" si="5"/>
        <v>18174</v>
      </c>
      <c r="G101" s="44"/>
      <c r="H101" s="87"/>
      <c r="I101" s="88"/>
      <c r="J101" s="88"/>
      <c r="L101" s="51"/>
      <c r="O101" s="40">
        <f t="shared" si="3"/>
        <v>6361</v>
      </c>
      <c r="P101" s="43"/>
      <c r="Q101" s="43"/>
    </row>
    <row r="102" spans="1:17" x14ac:dyDescent="0.2">
      <c r="A102" s="45">
        <v>146</v>
      </c>
      <c r="B102" s="85">
        <v>17.3</v>
      </c>
      <c r="C102" s="40">
        <f>'soust.uk.JMK př.č.2'!$M$29+'soust.uk.JMK př.č.2'!$N$29</f>
        <v>26186</v>
      </c>
      <c r="D102" s="40">
        <f>'soust.uk.JMK př.č.2'!$L$29</f>
        <v>963</v>
      </c>
      <c r="E102" s="40">
        <f t="shared" si="4"/>
        <v>25484</v>
      </c>
      <c r="F102" s="40">
        <f t="shared" si="5"/>
        <v>18164</v>
      </c>
      <c r="G102" s="44"/>
      <c r="H102" s="87"/>
      <c r="I102" s="88"/>
      <c r="J102" s="88"/>
      <c r="L102" s="78"/>
      <c r="O102" s="40">
        <f t="shared" si="3"/>
        <v>6357</v>
      </c>
      <c r="P102" s="43"/>
      <c r="Q102" s="43"/>
    </row>
    <row r="103" spans="1:17" x14ac:dyDescent="0.2">
      <c r="A103" s="45">
        <v>147</v>
      </c>
      <c r="B103" s="85">
        <v>17.32</v>
      </c>
      <c r="C103" s="40">
        <f>'soust.uk.JMK př.č.2'!$M$29+'soust.uk.JMK př.č.2'!$N$29</f>
        <v>26186</v>
      </c>
      <c r="D103" s="40">
        <f>'soust.uk.JMK př.č.2'!$L$29</f>
        <v>963</v>
      </c>
      <c r="E103" s="40">
        <f t="shared" si="4"/>
        <v>25456</v>
      </c>
      <c r="F103" s="40">
        <f t="shared" si="5"/>
        <v>18143</v>
      </c>
      <c r="G103" s="44"/>
      <c r="H103" s="87"/>
      <c r="I103" s="88"/>
      <c r="J103" s="88"/>
      <c r="L103" s="51"/>
      <c r="O103" s="40">
        <f t="shared" si="3"/>
        <v>6350</v>
      </c>
      <c r="P103" s="43"/>
      <c r="Q103" s="43"/>
    </row>
    <row r="104" spans="1:17" x14ac:dyDescent="0.2">
      <c r="A104" s="45">
        <v>148</v>
      </c>
      <c r="B104" s="85">
        <v>17.329999999999998</v>
      </c>
      <c r="C104" s="40">
        <f>'soust.uk.JMK př.č.2'!$M$29+'soust.uk.JMK př.č.2'!$N$29</f>
        <v>26186</v>
      </c>
      <c r="D104" s="40">
        <f>'soust.uk.JMK př.č.2'!$L$29</f>
        <v>963</v>
      </c>
      <c r="E104" s="40">
        <f t="shared" si="4"/>
        <v>25441</v>
      </c>
      <c r="F104" s="40">
        <f t="shared" si="5"/>
        <v>18132</v>
      </c>
      <c r="G104" s="44"/>
      <c r="H104" s="87"/>
      <c r="I104" s="88"/>
      <c r="J104" s="88"/>
      <c r="L104" s="78"/>
      <c r="O104" s="40">
        <f t="shared" si="3"/>
        <v>6346</v>
      </c>
      <c r="P104" s="43"/>
      <c r="Q104" s="43"/>
    </row>
    <row r="105" spans="1:17" x14ac:dyDescent="0.2">
      <c r="A105" s="45">
        <v>149</v>
      </c>
      <c r="B105" s="85">
        <v>17.350000000000001</v>
      </c>
      <c r="C105" s="40">
        <f>'soust.uk.JMK př.č.2'!$M$29+'soust.uk.JMK př.č.2'!$N$29</f>
        <v>26186</v>
      </c>
      <c r="D105" s="40">
        <f>'soust.uk.JMK př.č.2'!$L$29</f>
        <v>963</v>
      </c>
      <c r="E105" s="40">
        <f t="shared" si="4"/>
        <v>25413</v>
      </c>
      <c r="F105" s="40">
        <f t="shared" si="5"/>
        <v>18111</v>
      </c>
      <c r="G105" s="44"/>
      <c r="H105" s="87"/>
      <c r="I105" s="88"/>
      <c r="J105" s="88"/>
      <c r="L105" s="51"/>
      <c r="O105" s="40">
        <f t="shared" si="3"/>
        <v>6339</v>
      </c>
      <c r="P105" s="43"/>
      <c r="Q105" s="43"/>
    </row>
    <row r="106" spans="1:17" x14ac:dyDescent="0.2">
      <c r="A106" s="45">
        <v>150</v>
      </c>
      <c r="B106" s="85">
        <v>17.36</v>
      </c>
      <c r="C106" s="40">
        <f>'soust.uk.JMK př.č.2'!$M$29+'soust.uk.JMK př.č.2'!$N$29</f>
        <v>26186</v>
      </c>
      <c r="D106" s="40">
        <f>'soust.uk.JMK př.č.2'!$L$29</f>
        <v>963</v>
      </c>
      <c r="E106" s="40">
        <f t="shared" si="4"/>
        <v>25399</v>
      </c>
      <c r="F106" s="40">
        <f t="shared" si="5"/>
        <v>18101</v>
      </c>
      <c r="G106" s="44"/>
      <c r="H106" s="87"/>
      <c r="I106" s="88"/>
      <c r="J106" s="88"/>
      <c r="L106" s="78"/>
      <c r="O106" s="40">
        <f t="shared" si="3"/>
        <v>6335</v>
      </c>
      <c r="P106" s="43"/>
      <c r="Q106" s="43"/>
    </row>
    <row r="107" spans="1:17" x14ac:dyDescent="0.2">
      <c r="A107" s="45">
        <v>151</v>
      </c>
      <c r="B107" s="85">
        <v>17.37</v>
      </c>
      <c r="C107" s="40">
        <f>'soust.uk.JMK př.č.2'!$M$29+'soust.uk.JMK př.č.2'!$N$29</f>
        <v>26186</v>
      </c>
      <c r="D107" s="40">
        <f>'soust.uk.JMK př.č.2'!$L$29</f>
        <v>963</v>
      </c>
      <c r="E107" s="40">
        <f t="shared" si="4"/>
        <v>25386</v>
      </c>
      <c r="F107" s="40">
        <f t="shared" si="5"/>
        <v>18091</v>
      </c>
      <c r="G107" s="44"/>
      <c r="H107" s="87"/>
      <c r="I107" s="88"/>
      <c r="J107" s="88"/>
      <c r="L107" s="51"/>
      <c r="O107" s="40">
        <f t="shared" si="3"/>
        <v>6332</v>
      </c>
      <c r="P107" s="43"/>
      <c r="Q107" s="43"/>
    </row>
    <row r="108" spans="1:17" x14ac:dyDescent="0.2">
      <c r="A108" s="45">
        <v>152</v>
      </c>
      <c r="B108" s="85">
        <v>17.39</v>
      </c>
      <c r="C108" s="40">
        <f>'soust.uk.JMK př.č.2'!$M$29+'soust.uk.JMK př.č.2'!$N$29</f>
        <v>26186</v>
      </c>
      <c r="D108" s="40">
        <f>'soust.uk.JMK př.č.2'!$L$29</f>
        <v>963</v>
      </c>
      <c r="E108" s="40">
        <f t="shared" si="4"/>
        <v>25358</v>
      </c>
      <c r="F108" s="40">
        <f t="shared" si="5"/>
        <v>18070</v>
      </c>
      <c r="G108" s="44"/>
      <c r="H108" s="87"/>
      <c r="I108" s="88"/>
      <c r="J108" s="88"/>
      <c r="L108" s="78"/>
      <c r="O108" s="40">
        <f t="shared" si="3"/>
        <v>6325</v>
      </c>
      <c r="P108" s="43"/>
      <c r="Q108" s="43"/>
    </row>
    <row r="109" spans="1:17" x14ac:dyDescent="0.2">
      <c r="A109" s="45">
        <v>153</v>
      </c>
      <c r="B109" s="85">
        <v>17.399999999999999</v>
      </c>
      <c r="C109" s="40">
        <f>'soust.uk.JMK př.č.2'!$M$29+'soust.uk.JMK př.č.2'!$N$29</f>
        <v>26186</v>
      </c>
      <c r="D109" s="40">
        <f>'soust.uk.JMK př.č.2'!$L$29</f>
        <v>963</v>
      </c>
      <c r="E109" s="40">
        <f t="shared" si="4"/>
        <v>25343</v>
      </c>
      <c r="F109" s="40">
        <f t="shared" si="5"/>
        <v>18059</v>
      </c>
      <c r="G109" s="44"/>
      <c r="H109" s="87"/>
      <c r="I109" s="88"/>
      <c r="J109" s="88"/>
      <c r="L109" s="51"/>
      <c r="O109" s="40">
        <f t="shared" si="3"/>
        <v>6321</v>
      </c>
      <c r="P109" s="43"/>
      <c r="Q109" s="43"/>
    </row>
    <row r="110" spans="1:17" x14ac:dyDescent="0.2">
      <c r="A110" s="45">
        <v>154</v>
      </c>
      <c r="B110" s="85">
        <v>17.41</v>
      </c>
      <c r="C110" s="40">
        <f>'soust.uk.JMK př.č.2'!$M$29+'soust.uk.JMK př.č.2'!$N$29</f>
        <v>26186</v>
      </c>
      <c r="D110" s="40">
        <f>'soust.uk.JMK př.č.2'!$L$29</f>
        <v>963</v>
      </c>
      <c r="E110" s="40">
        <f t="shared" si="4"/>
        <v>25329</v>
      </c>
      <c r="F110" s="40">
        <f t="shared" si="5"/>
        <v>18049</v>
      </c>
      <c r="G110" s="44"/>
      <c r="H110" s="87"/>
      <c r="I110" s="88"/>
      <c r="J110" s="88"/>
      <c r="L110" s="78"/>
      <c r="O110" s="40">
        <f t="shared" si="3"/>
        <v>6317</v>
      </c>
      <c r="P110" s="43"/>
      <c r="Q110" s="43"/>
    </row>
    <row r="111" spans="1:17" x14ac:dyDescent="0.2">
      <c r="A111" s="45">
        <v>155</v>
      </c>
      <c r="B111" s="85">
        <v>17.420000000000002</v>
      </c>
      <c r="C111" s="40">
        <f>'soust.uk.JMK př.č.2'!$M$29+'soust.uk.JMK př.č.2'!$N$29</f>
        <v>26186</v>
      </c>
      <c r="D111" s="40">
        <f>'soust.uk.JMK př.č.2'!$L$29</f>
        <v>963</v>
      </c>
      <c r="E111" s="40">
        <f t="shared" si="4"/>
        <v>25316</v>
      </c>
      <c r="F111" s="40">
        <f t="shared" si="5"/>
        <v>18039</v>
      </c>
      <c r="G111" s="44"/>
      <c r="H111" s="87"/>
      <c r="I111" s="88"/>
      <c r="J111" s="88"/>
      <c r="L111" s="51"/>
      <c r="O111" s="40">
        <f t="shared" si="3"/>
        <v>6314</v>
      </c>
      <c r="P111" s="43"/>
      <c r="Q111" s="43"/>
    </row>
    <row r="112" spans="1:17" x14ac:dyDescent="0.2">
      <c r="A112" s="45">
        <v>156</v>
      </c>
      <c r="B112" s="85">
        <v>17.440000000000001</v>
      </c>
      <c r="C112" s="40">
        <f>'soust.uk.JMK př.č.2'!$M$29+'soust.uk.JMK př.č.2'!$N$29</f>
        <v>26186</v>
      </c>
      <c r="D112" s="40">
        <f>'soust.uk.JMK př.č.2'!$L$29</f>
        <v>963</v>
      </c>
      <c r="E112" s="40">
        <f t="shared" si="4"/>
        <v>25287</v>
      </c>
      <c r="F112" s="40">
        <f t="shared" si="5"/>
        <v>18018</v>
      </c>
      <c r="G112" s="44"/>
      <c r="H112" s="87"/>
      <c r="I112" s="88"/>
      <c r="J112" s="88"/>
      <c r="L112" s="78"/>
      <c r="O112" s="40">
        <f t="shared" si="3"/>
        <v>6306</v>
      </c>
      <c r="P112" s="43"/>
      <c r="Q112" s="43"/>
    </row>
    <row r="113" spans="1:17" x14ac:dyDescent="0.2">
      <c r="A113" s="45">
        <v>157</v>
      </c>
      <c r="B113" s="85">
        <v>17.45</v>
      </c>
      <c r="C113" s="40">
        <f>'soust.uk.JMK př.č.2'!$M$29+'soust.uk.JMK př.č.2'!$N$29</f>
        <v>26186</v>
      </c>
      <c r="D113" s="40">
        <f>'soust.uk.JMK př.č.2'!$L$29</f>
        <v>963</v>
      </c>
      <c r="E113" s="40">
        <f t="shared" si="4"/>
        <v>25274</v>
      </c>
      <c r="F113" s="40">
        <f t="shared" si="5"/>
        <v>18008</v>
      </c>
      <c r="G113" s="44"/>
      <c r="H113" s="87"/>
      <c r="I113" s="88"/>
      <c r="J113" s="88"/>
      <c r="L113" s="51"/>
      <c r="O113" s="40">
        <f t="shared" si="3"/>
        <v>6303</v>
      </c>
      <c r="P113" s="43"/>
      <c r="Q113" s="43"/>
    </row>
    <row r="114" spans="1:17" x14ac:dyDescent="0.2">
      <c r="A114" s="45">
        <v>158</v>
      </c>
      <c r="B114" s="85">
        <v>17.46</v>
      </c>
      <c r="C114" s="40">
        <f>'soust.uk.JMK př.č.2'!$M$29+'soust.uk.JMK př.č.2'!$N$29</f>
        <v>26186</v>
      </c>
      <c r="D114" s="40">
        <f>'soust.uk.JMK př.č.2'!$L$29</f>
        <v>963</v>
      </c>
      <c r="E114" s="40">
        <f t="shared" si="4"/>
        <v>25259</v>
      </c>
      <c r="F114" s="40">
        <f t="shared" si="5"/>
        <v>17997</v>
      </c>
      <c r="G114" s="44"/>
      <c r="H114" s="87"/>
      <c r="I114" s="88"/>
      <c r="J114" s="88"/>
      <c r="L114" s="78"/>
      <c r="O114" s="40">
        <f t="shared" si="3"/>
        <v>6299</v>
      </c>
      <c r="P114" s="43"/>
      <c r="Q114" s="43"/>
    </row>
    <row r="115" spans="1:17" x14ac:dyDescent="0.2">
      <c r="A115" s="45">
        <v>159</v>
      </c>
      <c r="B115" s="85">
        <v>17.47</v>
      </c>
      <c r="C115" s="40">
        <f>'soust.uk.JMK př.č.2'!$M$29+'soust.uk.JMK př.č.2'!$N$29</f>
        <v>26186</v>
      </c>
      <c r="D115" s="40">
        <f>'soust.uk.JMK př.č.2'!$L$29</f>
        <v>963</v>
      </c>
      <c r="E115" s="40">
        <f t="shared" si="4"/>
        <v>25245</v>
      </c>
      <c r="F115" s="40">
        <f t="shared" si="5"/>
        <v>17987</v>
      </c>
      <c r="G115" s="44"/>
      <c r="H115" s="87"/>
      <c r="I115" s="88"/>
      <c r="J115" s="88"/>
      <c r="L115" s="51"/>
      <c r="O115" s="40">
        <f t="shared" si="3"/>
        <v>6295</v>
      </c>
      <c r="P115" s="43"/>
      <c r="Q115" s="43"/>
    </row>
    <row r="116" spans="1:17" x14ac:dyDescent="0.2">
      <c r="A116" s="45">
        <v>160</v>
      </c>
      <c r="B116" s="85">
        <v>17.489999999999998</v>
      </c>
      <c r="C116" s="40">
        <f>'soust.uk.JMK př.č.2'!$M$29+'soust.uk.JMK př.č.2'!$N$29</f>
        <v>26186</v>
      </c>
      <c r="D116" s="40">
        <f>'soust.uk.JMK př.č.2'!$L$29</f>
        <v>963</v>
      </c>
      <c r="E116" s="40">
        <f t="shared" si="4"/>
        <v>25217</v>
      </c>
      <c r="F116" s="40">
        <f t="shared" si="5"/>
        <v>17966</v>
      </c>
      <c r="G116" s="44"/>
      <c r="H116" s="87"/>
      <c r="I116" s="88"/>
      <c r="J116" s="88"/>
      <c r="L116" s="78"/>
      <c r="O116" s="40">
        <f t="shared" si="3"/>
        <v>6288</v>
      </c>
      <c r="P116" s="43"/>
      <c r="Q116" s="43"/>
    </row>
    <row r="117" spans="1:17" x14ac:dyDescent="0.2">
      <c r="A117" s="45">
        <v>161</v>
      </c>
      <c r="B117" s="85">
        <v>17.5</v>
      </c>
      <c r="C117" s="40">
        <f>'soust.uk.JMK př.č.2'!$M$29+'soust.uk.JMK př.č.2'!$N$29</f>
        <v>26186</v>
      </c>
      <c r="D117" s="40">
        <f>'soust.uk.JMK př.č.2'!$L$29</f>
        <v>963</v>
      </c>
      <c r="E117" s="40">
        <f t="shared" si="4"/>
        <v>25204</v>
      </c>
      <c r="F117" s="40">
        <f t="shared" si="5"/>
        <v>17956</v>
      </c>
      <c r="G117" s="44"/>
      <c r="H117" s="87"/>
      <c r="I117" s="88"/>
      <c r="J117" s="88"/>
      <c r="L117" s="51"/>
      <c r="O117" s="40">
        <f t="shared" si="3"/>
        <v>6285</v>
      </c>
      <c r="P117" s="43"/>
      <c r="Q117" s="43"/>
    </row>
    <row r="118" spans="1:17" x14ac:dyDescent="0.2">
      <c r="A118" s="45">
        <v>162</v>
      </c>
      <c r="B118" s="85">
        <v>17.510000000000002</v>
      </c>
      <c r="C118" s="40">
        <f>'soust.uk.JMK př.č.2'!$M$29+'soust.uk.JMK př.č.2'!$N$29</f>
        <v>26186</v>
      </c>
      <c r="D118" s="40">
        <f>'soust.uk.JMK př.č.2'!$L$29</f>
        <v>963</v>
      </c>
      <c r="E118" s="40">
        <f t="shared" si="4"/>
        <v>25190</v>
      </c>
      <c r="F118" s="40">
        <f t="shared" si="5"/>
        <v>17946</v>
      </c>
      <c r="G118" s="44"/>
      <c r="H118" s="87"/>
      <c r="I118" s="88"/>
      <c r="J118" s="88"/>
      <c r="L118" s="78"/>
      <c r="O118" s="40">
        <f t="shared" si="3"/>
        <v>6281</v>
      </c>
      <c r="P118" s="43"/>
      <c r="Q118" s="43"/>
    </row>
    <row r="119" spans="1:17" x14ac:dyDescent="0.2">
      <c r="A119" s="45">
        <v>163</v>
      </c>
      <c r="B119" s="85">
        <v>17.52</v>
      </c>
      <c r="C119" s="40">
        <f>'soust.uk.JMK př.č.2'!$M$29+'soust.uk.JMK př.č.2'!$N$29</f>
        <v>26186</v>
      </c>
      <c r="D119" s="40">
        <f>'soust.uk.JMK př.č.2'!$L$29</f>
        <v>963</v>
      </c>
      <c r="E119" s="40">
        <f t="shared" si="4"/>
        <v>25177</v>
      </c>
      <c r="F119" s="40">
        <f t="shared" si="5"/>
        <v>17936</v>
      </c>
      <c r="G119" s="44"/>
      <c r="H119" s="87"/>
      <c r="I119" s="88"/>
      <c r="J119" s="88"/>
      <c r="L119" s="51"/>
      <c r="O119" s="40">
        <f t="shared" si="3"/>
        <v>6278</v>
      </c>
      <c r="P119" s="43"/>
      <c r="Q119" s="43"/>
    </row>
    <row r="120" spans="1:17" x14ac:dyDescent="0.2">
      <c r="A120" s="45">
        <v>164</v>
      </c>
      <c r="B120" s="85">
        <v>17.54</v>
      </c>
      <c r="C120" s="40">
        <f>'soust.uk.JMK př.č.2'!$M$29+'soust.uk.JMK př.č.2'!$N$29</f>
        <v>26186</v>
      </c>
      <c r="D120" s="40">
        <f>'soust.uk.JMK př.č.2'!$L$29</f>
        <v>963</v>
      </c>
      <c r="E120" s="40">
        <f t="shared" si="4"/>
        <v>25148</v>
      </c>
      <c r="F120" s="40">
        <f t="shared" si="5"/>
        <v>17915</v>
      </c>
      <c r="G120" s="44"/>
      <c r="H120" s="87"/>
      <c r="I120" s="88"/>
      <c r="J120" s="88"/>
      <c r="L120" s="78"/>
      <c r="O120" s="40">
        <f t="shared" si="3"/>
        <v>6270</v>
      </c>
      <c r="P120" s="43"/>
      <c r="Q120" s="43"/>
    </row>
    <row r="121" spans="1:17" x14ac:dyDescent="0.2">
      <c r="A121" s="45">
        <v>165</v>
      </c>
      <c r="B121" s="85">
        <v>17.55</v>
      </c>
      <c r="C121" s="40">
        <f>'soust.uk.JMK př.č.2'!$M$29+'soust.uk.JMK př.č.2'!$N$29</f>
        <v>26186</v>
      </c>
      <c r="D121" s="40">
        <f>'soust.uk.JMK př.č.2'!$L$29</f>
        <v>963</v>
      </c>
      <c r="E121" s="40">
        <f t="shared" si="4"/>
        <v>25135</v>
      </c>
      <c r="F121" s="40">
        <f t="shared" si="5"/>
        <v>17905</v>
      </c>
      <c r="G121" s="44"/>
      <c r="H121" s="87"/>
      <c r="I121" s="88"/>
      <c r="J121" s="88"/>
      <c r="L121" s="51"/>
      <c r="O121" s="40">
        <f t="shared" si="3"/>
        <v>6267</v>
      </c>
      <c r="P121" s="43"/>
      <c r="Q121" s="43"/>
    </row>
    <row r="122" spans="1:17" x14ac:dyDescent="0.2">
      <c r="A122" s="45">
        <v>166</v>
      </c>
      <c r="B122" s="85">
        <v>17.559999999999999</v>
      </c>
      <c r="C122" s="40">
        <f>'soust.uk.JMK př.č.2'!$M$29+'soust.uk.JMK př.č.2'!$N$29</f>
        <v>26186</v>
      </c>
      <c r="D122" s="40">
        <f>'soust.uk.JMK př.č.2'!$L$29</f>
        <v>963</v>
      </c>
      <c r="E122" s="40">
        <f t="shared" si="4"/>
        <v>25121</v>
      </c>
      <c r="F122" s="40">
        <f t="shared" si="5"/>
        <v>17895</v>
      </c>
      <c r="G122" s="44"/>
      <c r="H122" s="87"/>
      <c r="I122" s="88"/>
      <c r="J122" s="88"/>
      <c r="L122" s="78"/>
      <c r="O122" s="40">
        <f t="shared" si="3"/>
        <v>6263</v>
      </c>
      <c r="P122" s="43"/>
      <c r="Q122" s="43"/>
    </row>
    <row r="123" spans="1:17" x14ac:dyDescent="0.2">
      <c r="A123" s="45">
        <v>167</v>
      </c>
      <c r="B123" s="85">
        <v>17.57</v>
      </c>
      <c r="C123" s="40">
        <f>'soust.uk.JMK př.č.2'!$M$29+'soust.uk.JMK př.č.2'!$N$29</f>
        <v>26186</v>
      </c>
      <c r="D123" s="40">
        <f>'soust.uk.JMK př.č.2'!$L$29</f>
        <v>963</v>
      </c>
      <c r="E123" s="40">
        <f t="shared" si="4"/>
        <v>25108</v>
      </c>
      <c r="F123" s="40">
        <f t="shared" si="5"/>
        <v>17885</v>
      </c>
      <c r="G123" s="44"/>
      <c r="H123" s="87"/>
      <c r="I123" s="88"/>
      <c r="J123" s="88"/>
      <c r="L123" s="51"/>
      <c r="O123" s="40">
        <f t="shared" si="3"/>
        <v>6260</v>
      </c>
      <c r="P123" s="43"/>
      <c r="Q123" s="43"/>
    </row>
    <row r="124" spans="1:17" x14ac:dyDescent="0.2">
      <c r="A124" s="45">
        <v>168</v>
      </c>
      <c r="B124" s="85">
        <v>17.579999999999998</v>
      </c>
      <c r="C124" s="40">
        <f>'soust.uk.JMK př.č.2'!$M$29+'soust.uk.JMK př.č.2'!$N$29</f>
        <v>26186</v>
      </c>
      <c r="D124" s="40">
        <f>'soust.uk.JMK př.č.2'!$L$29</f>
        <v>963</v>
      </c>
      <c r="E124" s="40">
        <f t="shared" si="4"/>
        <v>25093</v>
      </c>
      <c r="F124" s="40">
        <f t="shared" si="5"/>
        <v>17874</v>
      </c>
      <c r="G124" s="44"/>
      <c r="H124" s="87"/>
      <c r="I124" s="88"/>
      <c r="J124" s="88"/>
      <c r="L124" s="78"/>
      <c r="O124" s="40">
        <f t="shared" si="3"/>
        <v>6256</v>
      </c>
      <c r="P124" s="43"/>
      <c r="Q124" s="43"/>
    </row>
    <row r="125" spans="1:17" x14ac:dyDescent="0.2">
      <c r="A125" s="45">
        <v>169</v>
      </c>
      <c r="B125" s="85">
        <v>17.59</v>
      </c>
      <c r="C125" s="40">
        <f>'soust.uk.JMK př.č.2'!$M$29+'soust.uk.JMK př.č.2'!$N$29</f>
        <v>26186</v>
      </c>
      <c r="D125" s="40">
        <f>'soust.uk.JMK př.č.2'!$L$29</f>
        <v>963</v>
      </c>
      <c r="E125" s="40">
        <f t="shared" si="4"/>
        <v>25079</v>
      </c>
      <c r="F125" s="40">
        <f t="shared" si="5"/>
        <v>17864</v>
      </c>
      <c r="G125" s="44"/>
      <c r="H125" s="87"/>
      <c r="I125" s="88"/>
      <c r="J125" s="88"/>
      <c r="L125" s="51"/>
      <c r="O125" s="40">
        <f t="shared" si="3"/>
        <v>6252</v>
      </c>
      <c r="P125" s="43"/>
      <c r="Q125" s="43"/>
    </row>
    <row r="126" spans="1:17" x14ac:dyDescent="0.2">
      <c r="A126" s="45">
        <v>170</v>
      </c>
      <c r="B126" s="85">
        <v>17.600000000000001</v>
      </c>
      <c r="C126" s="40">
        <f>'soust.uk.JMK př.č.2'!$M$29+'soust.uk.JMK př.č.2'!$N$29</f>
        <v>26186</v>
      </c>
      <c r="D126" s="40">
        <f>'soust.uk.JMK př.č.2'!$L$29</f>
        <v>963</v>
      </c>
      <c r="E126" s="40">
        <f t="shared" si="4"/>
        <v>25066</v>
      </c>
      <c r="F126" s="40">
        <f t="shared" si="5"/>
        <v>17854</v>
      </c>
      <c r="G126" s="44"/>
      <c r="H126" s="87"/>
      <c r="I126" s="88"/>
      <c r="J126" s="88"/>
      <c r="L126" s="78"/>
      <c r="O126" s="40">
        <f t="shared" si="3"/>
        <v>6249</v>
      </c>
      <c r="P126" s="43"/>
      <c r="Q126" s="43"/>
    </row>
    <row r="127" spans="1:17" x14ac:dyDescent="0.2">
      <c r="A127" s="45">
        <v>171</v>
      </c>
      <c r="B127" s="85">
        <v>17.62</v>
      </c>
      <c r="C127" s="40">
        <f>'soust.uk.JMK př.č.2'!$M$29+'soust.uk.JMK př.č.2'!$N$29</f>
        <v>26186</v>
      </c>
      <c r="D127" s="40">
        <f>'soust.uk.JMK př.č.2'!$L$29</f>
        <v>963</v>
      </c>
      <c r="E127" s="40">
        <f t="shared" si="4"/>
        <v>25039</v>
      </c>
      <c r="F127" s="40">
        <f t="shared" si="5"/>
        <v>17834</v>
      </c>
      <c r="G127" s="44"/>
      <c r="H127" s="87"/>
      <c r="I127" s="88"/>
      <c r="J127" s="88"/>
      <c r="L127" s="51"/>
      <c r="O127" s="40">
        <f t="shared" si="3"/>
        <v>6242</v>
      </c>
      <c r="P127" s="43"/>
      <c r="Q127" s="43"/>
    </row>
    <row r="128" spans="1:17" x14ac:dyDescent="0.2">
      <c r="A128" s="45">
        <v>172</v>
      </c>
      <c r="B128" s="85">
        <v>17.63</v>
      </c>
      <c r="C128" s="40">
        <f>'soust.uk.JMK př.č.2'!$M$29+'soust.uk.JMK př.č.2'!$N$29</f>
        <v>26186</v>
      </c>
      <c r="D128" s="40">
        <f>'soust.uk.JMK př.č.2'!$L$29</f>
        <v>963</v>
      </c>
      <c r="E128" s="40">
        <f t="shared" si="4"/>
        <v>25025</v>
      </c>
      <c r="F128" s="40">
        <f t="shared" si="5"/>
        <v>17824</v>
      </c>
      <c r="G128" s="44"/>
      <c r="H128" s="87"/>
      <c r="I128" s="88"/>
      <c r="J128" s="88"/>
      <c r="L128" s="78"/>
      <c r="O128" s="40">
        <f t="shared" si="3"/>
        <v>6238</v>
      </c>
      <c r="P128" s="43"/>
      <c r="Q128" s="43"/>
    </row>
    <row r="129" spans="1:17" x14ac:dyDescent="0.2">
      <c r="A129" s="45">
        <v>173</v>
      </c>
      <c r="B129" s="85">
        <v>17.64</v>
      </c>
      <c r="C129" s="40">
        <f>'soust.uk.JMK př.č.2'!$M$29+'soust.uk.JMK př.č.2'!$N$29</f>
        <v>26186</v>
      </c>
      <c r="D129" s="40">
        <f>'soust.uk.JMK př.č.2'!$L$29</f>
        <v>963</v>
      </c>
      <c r="E129" s="40">
        <f t="shared" si="4"/>
        <v>25012</v>
      </c>
      <c r="F129" s="40">
        <f t="shared" si="5"/>
        <v>17814</v>
      </c>
      <c r="G129" s="44"/>
      <c r="H129" s="87"/>
      <c r="I129" s="88"/>
      <c r="J129" s="88"/>
      <c r="L129" s="51"/>
      <c r="O129" s="40">
        <f t="shared" si="3"/>
        <v>6235</v>
      </c>
      <c r="P129" s="43"/>
      <c r="Q129" s="43"/>
    </row>
    <row r="130" spans="1:17" x14ac:dyDescent="0.2">
      <c r="A130" s="45">
        <v>174</v>
      </c>
      <c r="B130" s="85">
        <v>17.649999999999999</v>
      </c>
      <c r="C130" s="40">
        <f>'soust.uk.JMK př.č.2'!$M$29+'soust.uk.JMK př.č.2'!$N$29</f>
        <v>26186</v>
      </c>
      <c r="D130" s="40">
        <f>'soust.uk.JMK př.č.2'!$L$29</f>
        <v>963</v>
      </c>
      <c r="E130" s="40">
        <f t="shared" si="4"/>
        <v>24998</v>
      </c>
      <c r="F130" s="40">
        <f t="shared" si="5"/>
        <v>17804</v>
      </c>
      <c r="G130" s="44"/>
      <c r="H130" s="87"/>
      <c r="I130" s="88"/>
      <c r="J130" s="88"/>
      <c r="L130" s="78"/>
      <c r="O130" s="40">
        <f t="shared" si="3"/>
        <v>6231</v>
      </c>
      <c r="P130" s="43"/>
      <c r="Q130" s="43"/>
    </row>
    <row r="131" spans="1:17" x14ac:dyDescent="0.2">
      <c r="A131" s="45">
        <v>175</v>
      </c>
      <c r="B131" s="85">
        <v>17.66</v>
      </c>
      <c r="C131" s="40">
        <f>'soust.uk.JMK př.č.2'!$M$29+'soust.uk.JMK př.č.2'!$N$29</f>
        <v>26186</v>
      </c>
      <c r="D131" s="40">
        <f>'soust.uk.JMK př.č.2'!$L$29</f>
        <v>963</v>
      </c>
      <c r="E131" s="40">
        <f t="shared" si="4"/>
        <v>24984</v>
      </c>
      <c r="F131" s="40">
        <f t="shared" si="5"/>
        <v>17793</v>
      </c>
      <c r="G131" s="44"/>
      <c r="H131" s="87"/>
      <c r="I131" s="88"/>
      <c r="J131" s="88"/>
      <c r="L131" s="51"/>
      <c r="O131" s="40">
        <f t="shared" si="3"/>
        <v>6228</v>
      </c>
      <c r="P131" s="43"/>
      <c r="Q131" s="43"/>
    </row>
    <row r="132" spans="1:17" x14ac:dyDescent="0.2">
      <c r="A132" s="45">
        <v>176</v>
      </c>
      <c r="B132" s="85">
        <v>17.670000000000002</v>
      </c>
      <c r="C132" s="40">
        <f>'soust.uk.JMK př.č.2'!$M$29+'soust.uk.JMK př.č.2'!$N$29</f>
        <v>26186</v>
      </c>
      <c r="D132" s="40">
        <f>'soust.uk.JMK př.č.2'!$L$29</f>
        <v>963</v>
      </c>
      <c r="E132" s="40">
        <f t="shared" si="4"/>
        <v>24970</v>
      </c>
      <c r="F132" s="40">
        <f t="shared" si="5"/>
        <v>17783</v>
      </c>
      <c r="G132" s="44"/>
      <c r="H132" s="87"/>
      <c r="I132" s="88"/>
      <c r="J132" s="88"/>
      <c r="L132" s="78"/>
      <c r="O132" s="40">
        <f t="shared" si="3"/>
        <v>6224</v>
      </c>
      <c r="P132" s="43"/>
      <c r="Q132" s="43"/>
    </row>
    <row r="133" spans="1:17" x14ac:dyDescent="0.2">
      <c r="A133" s="45">
        <v>177</v>
      </c>
      <c r="B133" s="85">
        <v>17.68</v>
      </c>
      <c r="C133" s="40">
        <f>'soust.uk.JMK př.č.2'!$M$29+'soust.uk.JMK př.č.2'!$N$29</f>
        <v>26186</v>
      </c>
      <c r="D133" s="40">
        <f>'soust.uk.JMK př.č.2'!$L$29</f>
        <v>963</v>
      </c>
      <c r="E133" s="40">
        <f t="shared" si="4"/>
        <v>24957</v>
      </c>
      <c r="F133" s="40">
        <f t="shared" si="5"/>
        <v>17773</v>
      </c>
      <c r="G133" s="44"/>
      <c r="H133" s="87"/>
      <c r="I133" s="88"/>
      <c r="J133" s="88"/>
      <c r="L133" s="51"/>
      <c r="O133" s="40">
        <f t="shared" si="3"/>
        <v>6221</v>
      </c>
      <c r="P133" s="43"/>
      <c r="Q133" s="43"/>
    </row>
    <row r="134" spans="1:17" x14ac:dyDescent="0.2">
      <c r="A134" s="45">
        <v>178</v>
      </c>
      <c r="B134" s="85">
        <v>17.690000000000001</v>
      </c>
      <c r="C134" s="40">
        <f>'soust.uk.JMK př.č.2'!$M$29+'soust.uk.JMK př.č.2'!$N$29</f>
        <v>26186</v>
      </c>
      <c r="D134" s="40">
        <f>'soust.uk.JMK př.č.2'!$L$29</f>
        <v>963</v>
      </c>
      <c r="E134" s="40">
        <f t="shared" si="4"/>
        <v>24943</v>
      </c>
      <c r="F134" s="40">
        <f t="shared" si="5"/>
        <v>17763</v>
      </c>
      <c r="G134" s="44"/>
      <c r="H134" s="87"/>
      <c r="I134" s="88"/>
      <c r="J134" s="88"/>
      <c r="L134" s="78"/>
      <c r="O134" s="40">
        <f t="shared" ref="O134:O197" si="6">ROUND((F134*35%),0)</f>
        <v>6217</v>
      </c>
      <c r="P134" s="43"/>
      <c r="Q134" s="43"/>
    </row>
    <row r="135" spans="1:17" x14ac:dyDescent="0.2">
      <c r="A135" s="45">
        <v>179</v>
      </c>
      <c r="B135" s="85">
        <v>17.71</v>
      </c>
      <c r="C135" s="40">
        <f>'soust.uk.JMK př.č.2'!$M$29+'soust.uk.JMK př.č.2'!$N$29</f>
        <v>26186</v>
      </c>
      <c r="D135" s="40">
        <f>'soust.uk.JMK př.č.2'!$L$29</f>
        <v>963</v>
      </c>
      <c r="E135" s="40">
        <f t="shared" ref="E135:E198" si="7">SUM(F135,O135,D135)</f>
        <v>24916</v>
      </c>
      <c r="F135" s="40">
        <f t="shared" ref="F135:F198" si="8">ROUND(1/B135*C135*12,0)</f>
        <v>17743</v>
      </c>
      <c r="G135" s="44"/>
      <c r="H135" s="87"/>
      <c r="I135" s="88"/>
      <c r="J135" s="88"/>
      <c r="L135" s="51"/>
      <c r="O135" s="40">
        <f t="shared" si="6"/>
        <v>6210</v>
      </c>
      <c r="P135" s="43"/>
      <c r="Q135" s="43"/>
    </row>
    <row r="136" spans="1:17" x14ac:dyDescent="0.2">
      <c r="A136" s="45">
        <v>180</v>
      </c>
      <c r="B136" s="85">
        <v>17.72</v>
      </c>
      <c r="C136" s="40">
        <f>'soust.uk.JMK př.č.2'!$M$29+'soust.uk.JMK př.č.2'!$N$29</f>
        <v>26186</v>
      </c>
      <c r="D136" s="40">
        <f>'soust.uk.JMK př.č.2'!$L$29</f>
        <v>963</v>
      </c>
      <c r="E136" s="40">
        <f t="shared" si="7"/>
        <v>24903</v>
      </c>
      <c r="F136" s="40">
        <f t="shared" si="8"/>
        <v>17733</v>
      </c>
      <c r="G136" s="44"/>
      <c r="H136" s="87"/>
      <c r="I136" s="88"/>
      <c r="J136" s="88"/>
      <c r="L136" s="78"/>
      <c r="O136" s="40">
        <f t="shared" si="6"/>
        <v>6207</v>
      </c>
      <c r="P136" s="43"/>
      <c r="Q136" s="43"/>
    </row>
    <row r="137" spans="1:17" x14ac:dyDescent="0.2">
      <c r="A137" s="45">
        <v>181</v>
      </c>
      <c r="B137" s="85">
        <v>17.73</v>
      </c>
      <c r="C137" s="40">
        <f>'soust.uk.JMK př.č.2'!$M$29+'soust.uk.JMK př.č.2'!$N$29</f>
        <v>26186</v>
      </c>
      <c r="D137" s="40">
        <f>'soust.uk.JMK př.č.2'!$L$29</f>
        <v>963</v>
      </c>
      <c r="E137" s="40">
        <f t="shared" si="7"/>
        <v>24889</v>
      </c>
      <c r="F137" s="40">
        <f t="shared" si="8"/>
        <v>17723</v>
      </c>
      <c r="G137" s="44"/>
      <c r="H137" s="87"/>
      <c r="I137" s="88"/>
      <c r="J137" s="88"/>
      <c r="L137" s="51"/>
      <c r="O137" s="40">
        <f t="shared" si="6"/>
        <v>6203</v>
      </c>
      <c r="P137" s="43"/>
      <c r="Q137" s="43"/>
    </row>
    <row r="138" spans="1:17" x14ac:dyDescent="0.2">
      <c r="A138" s="45">
        <v>182</v>
      </c>
      <c r="B138" s="85">
        <v>17.739999999999998</v>
      </c>
      <c r="C138" s="40">
        <f>'soust.uk.JMK př.č.2'!$M$29+'soust.uk.JMK př.č.2'!$N$29</f>
        <v>26186</v>
      </c>
      <c r="D138" s="40">
        <f>'soust.uk.JMK př.č.2'!$L$29</f>
        <v>963</v>
      </c>
      <c r="E138" s="40">
        <f t="shared" si="7"/>
        <v>24876</v>
      </c>
      <c r="F138" s="40">
        <f t="shared" si="8"/>
        <v>17713</v>
      </c>
      <c r="G138" s="44"/>
      <c r="H138" s="87"/>
      <c r="I138" s="88"/>
      <c r="J138" s="88"/>
      <c r="L138" s="78"/>
      <c r="O138" s="40">
        <f t="shared" si="6"/>
        <v>6200</v>
      </c>
      <c r="P138" s="43"/>
      <c r="Q138" s="43"/>
    </row>
    <row r="139" spans="1:17" x14ac:dyDescent="0.2">
      <c r="A139" s="45">
        <v>183</v>
      </c>
      <c r="B139" s="85">
        <v>17.75</v>
      </c>
      <c r="C139" s="40">
        <f>'soust.uk.JMK př.č.2'!$M$29+'soust.uk.JMK př.č.2'!$N$29</f>
        <v>26186</v>
      </c>
      <c r="D139" s="40">
        <f>'soust.uk.JMK př.č.2'!$L$29</f>
        <v>963</v>
      </c>
      <c r="E139" s="40">
        <f t="shared" si="7"/>
        <v>24862</v>
      </c>
      <c r="F139" s="40">
        <f t="shared" si="8"/>
        <v>17703</v>
      </c>
      <c r="G139" s="44"/>
      <c r="H139" s="87"/>
      <c r="I139" s="88"/>
      <c r="J139" s="88"/>
      <c r="L139" s="51"/>
      <c r="O139" s="40">
        <f t="shared" si="6"/>
        <v>6196</v>
      </c>
      <c r="P139" s="43"/>
      <c r="Q139" s="43"/>
    </row>
    <row r="140" spans="1:17" x14ac:dyDescent="0.2">
      <c r="A140" s="45">
        <v>184</v>
      </c>
      <c r="B140" s="85">
        <v>17.760000000000002</v>
      </c>
      <c r="C140" s="40">
        <f>'soust.uk.JMK př.č.2'!$M$29+'soust.uk.JMK př.č.2'!$N$29</f>
        <v>26186</v>
      </c>
      <c r="D140" s="40">
        <f>'soust.uk.JMK př.č.2'!$L$29</f>
        <v>963</v>
      </c>
      <c r="E140" s="40">
        <f t="shared" si="7"/>
        <v>24849</v>
      </c>
      <c r="F140" s="40">
        <f t="shared" si="8"/>
        <v>17693</v>
      </c>
      <c r="G140" s="44"/>
      <c r="H140" s="87"/>
      <c r="I140" s="88"/>
      <c r="J140" s="88"/>
      <c r="L140" s="78"/>
      <c r="O140" s="40">
        <f t="shared" si="6"/>
        <v>6193</v>
      </c>
      <c r="P140" s="43"/>
      <c r="Q140" s="43"/>
    </row>
    <row r="141" spans="1:17" x14ac:dyDescent="0.2">
      <c r="A141" s="45">
        <v>185</v>
      </c>
      <c r="B141" s="85">
        <v>17.77</v>
      </c>
      <c r="C141" s="40">
        <f>'soust.uk.JMK př.č.2'!$M$29+'soust.uk.JMK př.č.2'!$N$29</f>
        <v>26186</v>
      </c>
      <c r="D141" s="40">
        <f>'soust.uk.JMK př.č.2'!$L$29</f>
        <v>963</v>
      </c>
      <c r="E141" s="40">
        <f t="shared" si="7"/>
        <v>24835</v>
      </c>
      <c r="F141" s="40">
        <f t="shared" si="8"/>
        <v>17683</v>
      </c>
      <c r="G141" s="44"/>
      <c r="H141" s="87"/>
      <c r="I141" s="88"/>
      <c r="J141" s="88"/>
      <c r="L141" s="51"/>
      <c r="O141" s="40">
        <f t="shared" si="6"/>
        <v>6189</v>
      </c>
      <c r="P141" s="43"/>
      <c r="Q141" s="43"/>
    </row>
    <row r="142" spans="1:17" x14ac:dyDescent="0.2">
      <c r="A142" s="45">
        <v>186</v>
      </c>
      <c r="B142" s="85">
        <v>17.78</v>
      </c>
      <c r="C142" s="40">
        <f>'soust.uk.JMK př.č.2'!$M$29+'soust.uk.JMK př.č.2'!$N$29</f>
        <v>26186</v>
      </c>
      <c r="D142" s="40">
        <f>'soust.uk.JMK př.č.2'!$L$29</f>
        <v>963</v>
      </c>
      <c r="E142" s="40">
        <f t="shared" si="7"/>
        <v>24822</v>
      </c>
      <c r="F142" s="40">
        <f t="shared" si="8"/>
        <v>17673</v>
      </c>
      <c r="G142" s="44"/>
      <c r="H142" s="87"/>
      <c r="I142" s="88"/>
      <c r="J142" s="88"/>
      <c r="L142" s="78"/>
      <c r="O142" s="40">
        <f t="shared" si="6"/>
        <v>6186</v>
      </c>
      <c r="P142" s="43"/>
      <c r="Q142" s="43"/>
    </row>
    <row r="143" spans="1:17" x14ac:dyDescent="0.2">
      <c r="A143" s="45">
        <v>187</v>
      </c>
      <c r="B143" s="85">
        <v>17.79</v>
      </c>
      <c r="C143" s="40">
        <f>'soust.uk.JMK př.č.2'!$M$29+'soust.uk.JMK př.č.2'!$N$29</f>
        <v>26186</v>
      </c>
      <c r="D143" s="40">
        <f>'soust.uk.JMK př.č.2'!$L$29</f>
        <v>963</v>
      </c>
      <c r="E143" s="40">
        <f t="shared" si="7"/>
        <v>24808</v>
      </c>
      <c r="F143" s="40">
        <f t="shared" si="8"/>
        <v>17663</v>
      </c>
      <c r="G143" s="44"/>
      <c r="H143" s="87"/>
      <c r="I143" s="88"/>
      <c r="J143" s="88"/>
      <c r="L143" s="51"/>
      <c r="O143" s="40">
        <f t="shared" si="6"/>
        <v>6182</v>
      </c>
      <c r="P143" s="43"/>
      <c r="Q143" s="43"/>
    </row>
    <row r="144" spans="1:17" x14ac:dyDescent="0.2">
      <c r="A144" s="45">
        <v>188</v>
      </c>
      <c r="B144" s="85">
        <v>17.8</v>
      </c>
      <c r="C144" s="40">
        <f>'soust.uk.JMK př.č.2'!$M$29+'soust.uk.JMK př.č.2'!$N$29</f>
        <v>26186</v>
      </c>
      <c r="D144" s="40">
        <f>'soust.uk.JMK př.č.2'!$L$29</f>
        <v>963</v>
      </c>
      <c r="E144" s="40">
        <f t="shared" si="7"/>
        <v>24795</v>
      </c>
      <c r="F144" s="40">
        <f t="shared" si="8"/>
        <v>17653</v>
      </c>
      <c r="G144" s="44"/>
      <c r="H144" s="87"/>
      <c r="I144" s="88"/>
      <c r="J144" s="88"/>
      <c r="L144" s="78"/>
      <c r="O144" s="40">
        <f t="shared" si="6"/>
        <v>6179</v>
      </c>
      <c r="P144" s="43"/>
      <c r="Q144" s="43"/>
    </row>
    <row r="145" spans="1:17" x14ac:dyDescent="0.2">
      <c r="A145" s="45">
        <v>189</v>
      </c>
      <c r="B145" s="85">
        <v>17.809999999999999</v>
      </c>
      <c r="C145" s="40">
        <f>'soust.uk.JMK př.č.2'!$M$29+'soust.uk.JMK př.č.2'!$N$29</f>
        <v>26186</v>
      </c>
      <c r="D145" s="40">
        <f>'soust.uk.JMK př.č.2'!$L$29</f>
        <v>963</v>
      </c>
      <c r="E145" s="40">
        <f t="shared" si="7"/>
        <v>24782</v>
      </c>
      <c r="F145" s="40">
        <f t="shared" si="8"/>
        <v>17644</v>
      </c>
      <c r="G145" s="44"/>
      <c r="H145" s="87"/>
      <c r="I145" s="88"/>
      <c r="J145" s="88"/>
      <c r="L145" s="51"/>
      <c r="O145" s="40">
        <f t="shared" si="6"/>
        <v>6175</v>
      </c>
      <c r="P145" s="43"/>
      <c r="Q145" s="43"/>
    </row>
    <row r="146" spans="1:17" x14ac:dyDescent="0.2">
      <c r="A146" s="45">
        <v>190</v>
      </c>
      <c r="B146" s="85">
        <v>17.82</v>
      </c>
      <c r="C146" s="40">
        <f>'soust.uk.JMK př.č.2'!$M$29+'soust.uk.JMK př.č.2'!$N$29</f>
        <v>26186</v>
      </c>
      <c r="D146" s="40">
        <f>'soust.uk.JMK př.č.2'!$L$29</f>
        <v>963</v>
      </c>
      <c r="E146" s="40">
        <f t="shared" si="7"/>
        <v>24769</v>
      </c>
      <c r="F146" s="40">
        <f t="shared" si="8"/>
        <v>17634</v>
      </c>
      <c r="G146" s="44"/>
      <c r="H146" s="87"/>
      <c r="I146" s="88"/>
      <c r="J146" s="88"/>
      <c r="L146" s="78"/>
      <c r="O146" s="40">
        <f t="shared" si="6"/>
        <v>6172</v>
      </c>
      <c r="P146" s="43"/>
      <c r="Q146" s="43"/>
    </row>
    <row r="147" spans="1:17" x14ac:dyDescent="0.2">
      <c r="A147" s="45">
        <v>191</v>
      </c>
      <c r="B147" s="85">
        <v>17.84</v>
      </c>
      <c r="C147" s="40">
        <f>'soust.uk.JMK př.č.2'!$M$29+'soust.uk.JMK př.č.2'!$N$29</f>
        <v>26186</v>
      </c>
      <c r="D147" s="40">
        <f>'soust.uk.JMK př.č.2'!$L$29</f>
        <v>963</v>
      </c>
      <c r="E147" s="40">
        <f t="shared" si="7"/>
        <v>24742</v>
      </c>
      <c r="F147" s="40">
        <f t="shared" si="8"/>
        <v>17614</v>
      </c>
      <c r="G147" s="44"/>
      <c r="H147" s="87"/>
      <c r="I147" s="88"/>
      <c r="J147" s="88"/>
      <c r="L147" s="51"/>
      <c r="O147" s="40">
        <f t="shared" si="6"/>
        <v>6165</v>
      </c>
      <c r="P147" s="43"/>
      <c r="Q147" s="43"/>
    </row>
    <row r="148" spans="1:17" x14ac:dyDescent="0.2">
      <c r="A148" s="45">
        <v>192</v>
      </c>
      <c r="B148" s="85">
        <v>17.850000000000001</v>
      </c>
      <c r="C148" s="40">
        <f>'soust.uk.JMK př.č.2'!$M$29+'soust.uk.JMK př.č.2'!$N$29</f>
        <v>26186</v>
      </c>
      <c r="D148" s="40">
        <f>'soust.uk.JMK př.č.2'!$L$29</f>
        <v>963</v>
      </c>
      <c r="E148" s="40">
        <f t="shared" si="7"/>
        <v>24728</v>
      </c>
      <c r="F148" s="40">
        <f t="shared" si="8"/>
        <v>17604</v>
      </c>
      <c r="G148" s="44"/>
      <c r="H148" s="87"/>
      <c r="I148" s="88"/>
      <c r="J148" s="88"/>
      <c r="L148" s="78"/>
      <c r="O148" s="40">
        <f t="shared" si="6"/>
        <v>6161</v>
      </c>
      <c r="P148" s="43"/>
      <c r="Q148" s="43"/>
    </row>
    <row r="149" spans="1:17" x14ac:dyDescent="0.2">
      <c r="A149" s="45">
        <v>193</v>
      </c>
      <c r="B149" s="85">
        <v>17.86</v>
      </c>
      <c r="C149" s="40">
        <f>'soust.uk.JMK př.č.2'!$M$29+'soust.uk.JMK př.č.2'!$N$29</f>
        <v>26186</v>
      </c>
      <c r="D149" s="40">
        <f>'soust.uk.JMK př.č.2'!$L$29</f>
        <v>963</v>
      </c>
      <c r="E149" s="40">
        <f t="shared" si="7"/>
        <v>24715</v>
      </c>
      <c r="F149" s="40">
        <f t="shared" si="8"/>
        <v>17594</v>
      </c>
      <c r="G149" s="44"/>
      <c r="H149" s="87"/>
      <c r="I149" s="88"/>
      <c r="J149" s="88"/>
      <c r="L149" s="51"/>
      <c r="O149" s="40">
        <f t="shared" si="6"/>
        <v>6158</v>
      </c>
      <c r="P149" s="43"/>
      <c r="Q149" s="43"/>
    </row>
    <row r="150" spans="1:17" x14ac:dyDescent="0.2">
      <c r="A150" s="45">
        <v>194</v>
      </c>
      <c r="B150" s="85">
        <v>17.87</v>
      </c>
      <c r="C150" s="40">
        <f>'soust.uk.JMK př.č.2'!$M$29+'soust.uk.JMK př.č.2'!$N$29</f>
        <v>26186</v>
      </c>
      <c r="D150" s="40">
        <f>'soust.uk.JMK př.č.2'!$L$29</f>
        <v>963</v>
      </c>
      <c r="E150" s="40">
        <f t="shared" si="7"/>
        <v>24701</v>
      </c>
      <c r="F150" s="40">
        <f t="shared" si="8"/>
        <v>17584</v>
      </c>
      <c r="G150" s="44"/>
      <c r="H150" s="87"/>
      <c r="I150" s="88"/>
      <c r="J150" s="88"/>
      <c r="L150" s="78"/>
      <c r="O150" s="40">
        <f t="shared" si="6"/>
        <v>6154</v>
      </c>
      <c r="P150" s="43"/>
      <c r="Q150" s="43"/>
    </row>
    <row r="151" spans="1:17" x14ac:dyDescent="0.2">
      <c r="A151" s="45">
        <v>195</v>
      </c>
      <c r="B151" s="85">
        <v>17.88</v>
      </c>
      <c r="C151" s="40">
        <f>'soust.uk.JMK př.č.2'!$M$29+'soust.uk.JMK př.č.2'!$N$29</f>
        <v>26186</v>
      </c>
      <c r="D151" s="40">
        <f>'soust.uk.JMK př.č.2'!$L$29</f>
        <v>963</v>
      </c>
      <c r="E151" s="40">
        <f t="shared" si="7"/>
        <v>24688</v>
      </c>
      <c r="F151" s="40">
        <f t="shared" si="8"/>
        <v>17574</v>
      </c>
      <c r="G151" s="44"/>
      <c r="H151" s="87"/>
      <c r="I151" s="88"/>
      <c r="J151" s="88"/>
      <c r="L151" s="51"/>
      <c r="O151" s="40">
        <f t="shared" si="6"/>
        <v>6151</v>
      </c>
      <c r="P151" s="43"/>
      <c r="Q151" s="43"/>
    </row>
    <row r="152" spans="1:17" x14ac:dyDescent="0.2">
      <c r="A152" s="45">
        <v>196</v>
      </c>
      <c r="B152" s="85">
        <v>17.89</v>
      </c>
      <c r="C152" s="40">
        <f>'soust.uk.JMK př.č.2'!$M$29+'soust.uk.JMK př.č.2'!$N$29</f>
        <v>26186</v>
      </c>
      <c r="D152" s="40">
        <f>'soust.uk.JMK př.č.2'!$L$29</f>
        <v>963</v>
      </c>
      <c r="E152" s="40">
        <f t="shared" si="7"/>
        <v>24676</v>
      </c>
      <c r="F152" s="40">
        <f t="shared" si="8"/>
        <v>17565</v>
      </c>
      <c r="G152" s="44"/>
      <c r="H152" s="87"/>
      <c r="I152" s="88"/>
      <c r="J152" s="88"/>
      <c r="L152" s="78"/>
      <c r="O152" s="40">
        <f t="shared" si="6"/>
        <v>6148</v>
      </c>
      <c r="P152" s="43"/>
      <c r="Q152" s="43"/>
    </row>
    <row r="153" spans="1:17" x14ac:dyDescent="0.2">
      <c r="A153" s="45">
        <v>197</v>
      </c>
      <c r="B153" s="85">
        <v>17.899999999999999</v>
      </c>
      <c r="C153" s="40">
        <f>'soust.uk.JMK př.č.2'!$M$29+'soust.uk.JMK př.č.2'!$N$29</f>
        <v>26186</v>
      </c>
      <c r="D153" s="40">
        <f>'soust.uk.JMK př.č.2'!$L$29</f>
        <v>963</v>
      </c>
      <c r="E153" s="40">
        <f t="shared" si="7"/>
        <v>24662</v>
      </c>
      <c r="F153" s="40">
        <f t="shared" si="8"/>
        <v>17555</v>
      </c>
      <c r="G153" s="44"/>
      <c r="H153" s="87"/>
      <c r="I153" s="88"/>
      <c r="J153" s="88"/>
      <c r="L153" s="51"/>
      <c r="O153" s="40">
        <f t="shared" si="6"/>
        <v>6144</v>
      </c>
      <c r="P153" s="43"/>
      <c r="Q153" s="43"/>
    </row>
    <row r="154" spans="1:17" x14ac:dyDescent="0.2">
      <c r="A154" s="45">
        <v>198</v>
      </c>
      <c r="B154" s="85">
        <v>17.91</v>
      </c>
      <c r="C154" s="40">
        <f>'soust.uk.JMK př.č.2'!$M$29+'soust.uk.JMK př.č.2'!$N$29</f>
        <v>26186</v>
      </c>
      <c r="D154" s="40">
        <f>'soust.uk.JMK př.č.2'!$L$29</f>
        <v>963</v>
      </c>
      <c r="E154" s="40">
        <f t="shared" si="7"/>
        <v>24649</v>
      </c>
      <c r="F154" s="40">
        <f t="shared" si="8"/>
        <v>17545</v>
      </c>
      <c r="G154" s="44"/>
      <c r="H154" s="87"/>
      <c r="I154" s="88"/>
      <c r="J154" s="88"/>
      <c r="L154" s="78"/>
      <c r="O154" s="40">
        <f t="shared" si="6"/>
        <v>6141</v>
      </c>
      <c r="P154" s="43"/>
      <c r="Q154" s="43"/>
    </row>
    <row r="155" spans="1:17" x14ac:dyDescent="0.2">
      <c r="A155" s="45">
        <v>199</v>
      </c>
      <c r="B155" s="85">
        <v>17.920000000000002</v>
      </c>
      <c r="C155" s="40">
        <f>'soust.uk.JMK př.č.2'!$M$29+'soust.uk.JMK př.č.2'!$N$29</f>
        <v>26186</v>
      </c>
      <c r="D155" s="40">
        <f>'soust.uk.JMK př.č.2'!$L$29</f>
        <v>963</v>
      </c>
      <c r="E155" s="40">
        <f t="shared" si="7"/>
        <v>24635</v>
      </c>
      <c r="F155" s="40">
        <f t="shared" si="8"/>
        <v>17535</v>
      </c>
      <c r="G155" s="44"/>
      <c r="H155" s="87"/>
      <c r="I155" s="88"/>
      <c r="J155" s="88"/>
      <c r="L155" s="51"/>
      <c r="O155" s="40">
        <f t="shared" si="6"/>
        <v>6137</v>
      </c>
      <c r="P155" s="43"/>
      <c r="Q155" s="43"/>
    </row>
    <row r="156" spans="1:17" x14ac:dyDescent="0.2">
      <c r="A156" s="45">
        <v>200</v>
      </c>
      <c r="B156" s="85">
        <v>17.93</v>
      </c>
      <c r="C156" s="40">
        <f>'soust.uk.JMK př.č.2'!$M$29+'soust.uk.JMK př.č.2'!$N$29</f>
        <v>26186</v>
      </c>
      <c r="D156" s="40">
        <f>'soust.uk.JMK př.č.2'!$L$29</f>
        <v>963</v>
      </c>
      <c r="E156" s="40">
        <f t="shared" si="7"/>
        <v>24622</v>
      </c>
      <c r="F156" s="40">
        <f t="shared" si="8"/>
        <v>17525</v>
      </c>
      <c r="G156" s="44"/>
      <c r="H156" s="87"/>
      <c r="I156" s="88"/>
      <c r="J156" s="88"/>
      <c r="L156" s="78"/>
      <c r="O156" s="40">
        <f t="shared" si="6"/>
        <v>6134</v>
      </c>
      <c r="P156" s="43"/>
      <c r="Q156" s="43"/>
    </row>
    <row r="157" spans="1:17" x14ac:dyDescent="0.2">
      <c r="A157" s="45">
        <v>201</v>
      </c>
      <c r="B157" s="85">
        <v>17.940000000000001</v>
      </c>
      <c r="C157" s="40">
        <f>'soust.uk.JMK př.č.2'!$M$29+'soust.uk.JMK př.č.2'!$N$29</f>
        <v>26186</v>
      </c>
      <c r="D157" s="40">
        <f>'soust.uk.JMK př.č.2'!$L$29</f>
        <v>963</v>
      </c>
      <c r="E157" s="40">
        <f t="shared" si="7"/>
        <v>24610</v>
      </c>
      <c r="F157" s="40">
        <f t="shared" si="8"/>
        <v>17516</v>
      </c>
      <c r="G157" s="44"/>
      <c r="H157" s="87"/>
      <c r="I157" s="88"/>
      <c r="J157" s="88"/>
      <c r="L157" s="51"/>
      <c r="O157" s="40">
        <f t="shared" si="6"/>
        <v>6131</v>
      </c>
      <c r="P157" s="43"/>
      <c r="Q157" s="43"/>
    </row>
    <row r="158" spans="1:17" x14ac:dyDescent="0.2">
      <c r="A158" s="45">
        <v>202</v>
      </c>
      <c r="B158" s="85">
        <v>17.96</v>
      </c>
      <c r="C158" s="40">
        <f>'soust.uk.JMK př.č.2'!$M$29+'soust.uk.JMK př.č.2'!$N$29</f>
        <v>26186</v>
      </c>
      <c r="D158" s="40">
        <f>'soust.uk.JMK př.č.2'!$L$29</f>
        <v>963</v>
      </c>
      <c r="E158" s="40">
        <f t="shared" si="7"/>
        <v>24583</v>
      </c>
      <c r="F158" s="40">
        <f t="shared" si="8"/>
        <v>17496</v>
      </c>
      <c r="G158" s="44"/>
      <c r="H158" s="87"/>
      <c r="I158" s="88"/>
      <c r="J158" s="88"/>
      <c r="L158" s="78"/>
      <c r="O158" s="40">
        <f t="shared" si="6"/>
        <v>6124</v>
      </c>
      <c r="P158" s="43"/>
      <c r="Q158" s="43"/>
    </row>
    <row r="159" spans="1:17" x14ac:dyDescent="0.2">
      <c r="A159" s="45">
        <v>203</v>
      </c>
      <c r="B159" s="85">
        <v>17.97</v>
      </c>
      <c r="C159" s="40">
        <f>'soust.uk.JMK př.č.2'!$M$29+'soust.uk.JMK př.č.2'!$N$29</f>
        <v>26186</v>
      </c>
      <c r="D159" s="40">
        <f>'soust.uk.JMK př.č.2'!$L$29</f>
        <v>963</v>
      </c>
      <c r="E159" s="40">
        <f t="shared" si="7"/>
        <v>24569</v>
      </c>
      <c r="F159" s="40">
        <f t="shared" si="8"/>
        <v>17486</v>
      </c>
      <c r="G159" s="44"/>
      <c r="H159" s="87"/>
      <c r="I159" s="88"/>
      <c r="J159" s="88"/>
      <c r="L159" s="51"/>
      <c r="O159" s="40">
        <f t="shared" si="6"/>
        <v>6120</v>
      </c>
      <c r="P159" s="43"/>
      <c r="Q159" s="43"/>
    </row>
    <row r="160" spans="1:17" x14ac:dyDescent="0.2">
      <c r="A160" s="45">
        <v>204</v>
      </c>
      <c r="B160" s="85">
        <v>17.98</v>
      </c>
      <c r="C160" s="40">
        <f>'soust.uk.JMK př.č.2'!$M$29+'soust.uk.JMK př.č.2'!$N$29</f>
        <v>26186</v>
      </c>
      <c r="D160" s="40">
        <f>'soust.uk.JMK př.č.2'!$L$29</f>
        <v>963</v>
      </c>
      <c r="E160" s="40">
        <f t="shared" si="7"/>
        <v>24557</v>
      </c>
      <c r="F160" s="40">
        <f t="shared" si="8"/>
        <v>17477</v>
      </c>
      <c r="G160" s="44"/>
      <c r="H160" s="87"/>
      <c r="I160" s="88"/>
      <c r="J160" s="88"/>
      <c r="L160" s="78"/>
      <c r="O160" s="40">
        <f t="shared" si="6"/>
        <v>6117</v>
      </c>
      <c r="P160" s="43"/>
      <c r="Q160" s="43"/>
    </row>
    <row r="161" spans="1:17" x14ac:dyDescent="0.2">
      <c r="A161" s="45">
        <v>205</v>
      </c>
      <c r="B161" s="85">
        <v>17.989999999999998</v>
      </c>
      <c r="C161" s="40">
        <f>'soust.uk.JMK př.č.2'!$M$29+'soust.uk.JMK př.č.2'!$N$29</f>
        <v>26186</v>
      </c>
      <c r="D161" s="40">
        <f>'soust.uk.JMK př.č.2'!$L$29</f>
        <v>963</v>
      </c>
      <c r="E161" s="40">
        <f t="shared" si="7"/>
        <v>24543</v>
      </c>
      <c r="F161" s="40">
        <f t="shared" si="8"/>
        <v>17467</v>
      </c>
      <c r="G161" s="44"/>
      <c r="H161" s="87"/>
      <c r="I161" s="88"/>
      <c r="J161" s="88"/>
      <c r="L161" s="51"/>
      <c r="O161" s="40">
        <f t="shared" si="6"/>
        <v>6113</v>
      </c>
      <c r="P161" s="43"/>
      <c r="Q161" s="43"/>
    </row>
    <row r="162" spans="1:17" x14ac:dyDescent="0.2">
      <c r="A162" s="45">
        <v>206</v>
      </c>
      <c r="B162" s="85">
        <v>18</v>
      </c>
      <c r="C162" s="40">
        <f>'soust.uk.JMK př.č.2'!$M$29+'soust.uk.JMK př.č.2'!$N$29</f>
        <v>26186</v>
      </c>
      <c r="D162" s="40">
        <f>'soust.uk.JMK př.č.2'!$L$29</f>
        <v>963</v>
      </c>
      <c r="E162" s="40">
        <f t="shared" si="7"/>
        <v>24530</v>
      </c>
      <c r="F162" s="40">
        <f t="shared" si="8"/>
        <v>17457</v>
      </c>
      <c r="G162" s="44"/>
      <c r="H162" s="87"/>
      <c r="I162" s="88"/>
      <c r="J162" s="88"/>
      <c r="L162" s="78"/>
      <c r="O162" s="40">
        <f t="shared" si="6"/>
        <v>6110</v>
      </c>
      <c r="P162" s="43"/>
      <c r="Q162" s="43"/>
    </row>
    <row r="163" spans="1:17" x14ac:dyDescent="0.2">
      <c r="A163" s="45">
        <v>207</v>
      </c>
      <c r="B163" s="85">
        <v>18.010000000000002</v>
      </c>
      <c r="C163" s="40">
        <f>'soust.uk.JMK př.č.2'!$M$29+'soust.uk.JMK př.č.2'!$N$29</f>
        <v>26186</v>
      </c>
      <c r="D163" s="40">
        <f>'soust.uk.JMK př.č.2'!$L$29</f>
        <v>963</v>
      </c>
      <c r="E163" s="40">
        <f t="shared" si="7"/>
        <v>24518</v>
      </c>
      <c r="F163" s="40">
        <f t="shared" si="8"/>
        <v>17448</v>
      </c>
      <c r="G163" s="44"/>
      <c r="H163" s="87"/>
      <c r="I163" s="88"/>
      <c r="J163" s="88"/>
      <c r="L163" s="51"/>
      <c r="O163" s="40">
        <f t="shared" si="6"/>
        <v>6107</v>
      </c>
      <c r="P163" s="43"/>
      <c r="Q163" s="43"/>
    </row>
    <row r="164" spans="1:17" x14ac:dyDescent="0.2">
      <c r="A164" s="45">
        <v>208</v>
      </c>
      <c r="B164" s="85">
        <v>18.02</v>
      </c>
      <c r="C164" s="40">
        <f>'soust.uk.JMK př.č.2'!$M$29+'soust.uk.JMK př.č.2'!$N$29</f>
        <v>26186</v>
      </c>
      <c r="D164" s="40">
        <f>'soust.uk.JMK př.č.2'!$L$29</f>
        <v>963</v>
      </c>
      <c r="E164" s="40">
        <f t="shared" si="7"/>
        <v>24504</v>
      </c>
      <c r="F164" s="40">
        <f t="shared" si="8"/>
        <v>17438</v>
      </c>
      <c r="G164" s="44"/>
      <c r="H164" s="87"/>
      <c r="I164" s="88"/>
      <c r="J164" s="88"/>
      <c r="L164" s="78"/>
      <c r="O164" s="40">
        <f t="shared" si="6"/>
        <v>6103</v>
      </c>
      <c r="P164" s="43"/>
      <c r="Q164" s="43"/>
    </row>
    <row r="165" spans="1:17" x14ac:dyDescent="0.2">
      <c r="A165" s="45">
        <v>209</v>
      </c>
      <c r="B165" s="85">
        <v>18.04</v>
      </c>
      <c r="C165" s="40">
        <f>'soust.uk.JMK př.č.2'!$M$29+'soust.uk.JMK př.č.2'!$N$29</f>
        <v>26186</v>
      </c>
      <c r="D165" s="40">
        <f>'soust.uk.JMK př.č.2'!$L$29</f>
        <v>963</v>
      </c>
      <c r="E165" s="40">
        <f t="shared" si="7"/>
        <v>24479</v>
      </c>
      <c r="F165" s="40">
        <f t="shared" si="8"/>
        <v>17419</v>
      </c>
      <c r="G165" s="44"/>
      <c r="H165" s="87"/>
      <c r="I165" s="88"/>
      <c r="J165" s="88"/>
      <c r="L165" s="51"/>
      <c r="O165" s="40">
        <f t="shared" si="6"/>
        <v>6097</v>
      </c>
      <c r="P165" s="43"/>
      <c r="Q165" s="43"/>
    </row>
    <row r="166" spans="1:17" x14ac:dyDescent="0.2">
      <c r="A166" s="45">
        <v>210</v>
      </c>
      <c r="B166" s="85">
        <v>18.05</v>
      </c>
      <c r="C166" s="40">
        <f>'soust.uk.JMK př.č.2'!$M$29+'soust.uk.JMK př.č.2'!$N$29</f>
        <v>26186</v>
      </c>
      <c r="D166" s="40">
        <f>'soust.uk.JMK př.č.2'!$L$29</f>
        <v>963</v>
      </c>
      <c r="E166" s="40">
        <f t="shared" si="7"/>
        <v>24465</v>
      </c>
      <c r="F166" s="40">
        <f t="shared" si="8"/>
        <v>17409</v>
      </c>
      <c r="G166" s="44"/>
      <c r="H166" s="87"/>
      <c r="I166" s="88"/>
      <c r="J166" s="88"/>
      <c r="L166" s="78"/>
      <c r="O166" s="40">
        <f t="shared" si="6"/>
        <v>6093</v>
      </c>
      <c r="P166" s="43"/>
      <c r="Q166" s="43"/>
    </row>
    <row r="167" spans="1:17" x14ac:dyDescent="0.2">
      <c r="A167" s="45">
        <v>211</v>
      </c>
      <c r="B167" s="85">
        <v>18.059999999999999</v>
      </c>
      <c r="C167" s="40">
        <f>'soust.uk.JMK př.č.2'!$M$29+'soust.uk.JMK př.č.2'!$N$29</f>
        <v>26186</v>
      </c>
      <c r="D167" s="40">
        <f>'soust.uk.JMK př.č.2'!$L$29</f>
        <v>963</v>
      </c>
      <c r="E167" s="40">
        <f t="shared" si="7"/>
        <v>24452</v>
      </c>
      <c r="F167" s="40">
        <f t="shared" si="8"/>
        <v>17399</v>
      </c>
      <c r="G167" s="44"/>
      <c r="H167" s="87"/>
      <c r="I167" s="88"/>
      <c r="J167" s="88"/>
      <c r="L167" s="51"/>
      <c r="O167" s="40">
        <f t="shared" si="6"/>
        <v>6090</v>
      </c>
      <c r="P167" s="43"/>
      <c r="Q167" s="43"/>
    </row>
    <row r="168" spans="1:17" x14ac:dyDescent="0.2">
      <c r="A168" s="45">
        <v>212</v>
      </c>
      <c r="B168" s="85">
        <v>18.07</v>
      </c>
      <c r="C168" s="40">
        <f>'soust.uk.JMK př.č.2'!$M$29+'soust.uk.JMK př.č.2'!$N$29</f>
        <v>26186</v>
      </c>
      <c r="D168" s="40">
        <f>'soust.uk.JMK př.č.2'!$L$29</f>
        <v>963</v>
      </c>
      <c r="E168" s="40">
        <f t="shared" si="7"/>
        <v>24440</v>
      </c>
      <c r="F168" s="40">
        <f t="shared" si="8"/>
        <v>17390</v>
      </c>
      <c r="G168" s="44"/>
      <c r="H168" s="87"/>
      <c r="I168" s="88"/>
      <c r="J168" s="88"/>
      <c r="L168" s="78"/>
      <c r="O168" s="40">
        <f t="shared" si="6"/>
        <v>6087</v>
      </c>
      <c r="P168" s="43"/>
      <c r="Q168" s="43"/>
    </row>
    <row r="169" spans="1:17" x14ac:dyDescent="0.2">
      <c r="A169" s="45">
        <v>213</v>
      </c>
      <c r="B169" s="85">
        <v>18.079999999999998</v>
      </c>
      <c r="C169" s="40">
        <f>'soust.uk.JMK př.č.2'!$M$29+'soust.uk.JMK př.č.2'!$N$29</f>
        <v>26186</v>
      </c>
      <c r="D169" s="40">
        <f>'soust.uk.JMK př.č.2'!$L$29</f>
        <v>963</v>
      </c>
      <c r="E169" s="40">
        <f t="shared" si="7"/>
        <v>24426</v>
      </c>
      <c r="F169" s="40">
        <f t="shared" si="8"/>
        <v>17380</v>
      </c>
      <c r="G169" s="44"/>
      <c r="H169" s="87"/>
      <c r="I169" s="88"/>
      <c r="J169" s="88"/>
      <c r="L169" s="51"/>
      <c r="O169" s="40">
        <f t="shared" si="6"/>
        <v>6083</v>
      </c>
      <c r="P169" s="43"/>
      <c r="Q169" s="43"/>
    </row>
    <row r="170" spans="1:17" x14ac:dyDescent="0.2">
      <c r="A170" s="45">
        <v>214</v>
      </c>
      <c r="B170" s="85">
        <v>18.09</v>
      </c>
      <c r="C170" s="40">
        <f>'soust.uk.JMK př.č.2'!$M$29+'soust.uk.JMK př.č.2'!$N$29</f>
        <v>26186</v>
      </c>
      <c r="D170" s="40">
        <f>'soust.uk.JMK př.č.2'!$L$29</f>
        <v>963</v>
      </c>
      <c r="E170" s="40">
        <f t="shared" si="7"/>
        <v>24413</v>
      </c>
      <c r="F170" s="40">
        <f t="shared" si="8"/>
        <v>17370</v>
      </c>
      <c r="G170" s="44"/>
      <c r="H170" s="87"/>
      <c r="I170" s="88"/>
      <c r="J170" s="88"/>
      <c r="L170" s="78"/>
      <c r="O170" s="40">
        <f t="shared" si="6"/>
        <v>6080</v>
      </c>
      <c r="P170" s="43"/>
      <c r="Q170" s="43"/>
    </row>
    <row r="171" spans="1:17" x14ac:dyDescent="0.2">
      <c r="A171" s="45">
        <v>215</v>
      </c>
      <c r="B171" s="85">
        <v>18.11</v>
      </c>
      <c r="C171" s="40">
        <f>'soust.uk.JMK př.č.2'!$M$29+'soust.uk.JMK př.č.2'!$N$29</f>
        <v>26186</v>
      </c>
      <c r="D171" s="40">
        <f>'soust.uk.JMK př.č.2'!$L$29</f>
        <v>963</v>
      </c>
      <c r="E171" s="40">
        <f t="shared" si="7"/>
        <v>24387</v>
      </c>
      <c r="F171" s="40">
        <f t="shared" si="8"/>
        <v>17351</v>
      </c>
      <c r="G171" s="44"/>
      <c r="H171" s="87"/>
      <c r="I171" s="88"/>
      <c r="J171" s="88"/>
      <c r="L171" s="51"/>
      <c r="O171" s="40">
        <f t="shared" si="6"/>
        <v>6073</v>
      </c>
      <c r="P171" s="43"/>
      <c r="Q171" s="43"/>
    </row>
    <row r="172" spans="1:17" x14ac:dyDescent="0.2">
      <c r="A172" s="45">
        <v>216</v>
      </c>
      <c r="B172" s="85">
        <v>18.12</v>
      </c>
      <c r="C172" s="40">
        <f>'soust.uk.JMK př.č.2'!$M$29+'soust.uk.JMK př.č.2'!$N$29</f>
        <v>26186</v>
      </c>
      <c r="D172" s="40">
        <f>'soust.uk.JMK př.č.2'!$L$29</f>
        <v>963</v>
      </c>
      <c r="E172" s="40">
        <f t="shared" si="7"/>
        <v>24375</v>
      </c>
      <c r="F172" s="40">
        <f t="shared" si="8"/>
        <v>17342</v>
      </c>
      <c r="G172" s="44"/>
      <c r="H172" s="87"/>
      <c r="I172" s="88"/>
      <c r="J172" s="88"/>
      <c r="L172" s="78"/>
      <c r="O172" s="40">
        <f t="shared" si="6"/>
        <v>6070</v>
      </c>
      <c r="P172" s="43"/>
      <c r="Q172" s="43"/>
    </row>
    <row r="173" spans="1:17" x14ac:dyDescent="0.2">
      <c r="A173" s="45">
        <v>217</v>
      </c>
      <c r="B173" s="85">
        <v>18.13</v>
      </c>
      <c r="C173" s="40">
        <f>'soust.uk.JMK př.č.2'!$M$29+'soust.uk.JMK př.č.2'!$N$29</f>
        <v>26186</v>
      </c>
      <c r="D173" s="40">
        <f>'soust.uk.JMK př.č.2'!$L$29</f>
        <v>963</v>
      </c>
      <c r="E173" s="40">
        <f t="shared" si="7"/>
        <v>24361</v>
      </c>
      <c r="F173" s="40">
        <f t="shared" si="8"/>
        <v>17332</v>
      </c>
      <c r="G173" s="44"/>
      <c r="H173" s="87"/>
      <c r="I173" s="88"/>
      <c r="J173" s="88"/>
      <c r="L173" s="51"/>
      <c r="O173" s="40">
        <f t="shared" si="6"/>
        <v>6066</v>
      </c>
      <c r="P173" s="43"/>
      <c r="Q173" s="43"/>
    </row>
    <row r="174" spans="1:17" x14ac:dyDescent="0.2">
      <c r="A174" s="45">
        <v>218</v>
      </c>
      <c r="B174" s="85">
        <v>18.14</v>
      </c>
      <c r="C174" s="40">
        <f>'soust.uk.JMK př.č.2'!$M$29+'soust.uk.JMK př.č.2'!$N$29</f>
        <v>26186</v>
      </c>
      <c r="D174" s="40">
        <f>'soust.uk.JMK př.č.2'!$L$29</f>
        <v>963</v>
      </c>
      <c r="E174" s="40">
        <f t="shared" si="7"/>
        <v>24349</v>
      </c>
      <c r="F174" s="40">
        <f t="shared" si="8"/>
        <v>17323</v>
      </c>
      <c r="G174" s="44"/>
      <c r="H174" s="87"/>
      <c r="I174" s="88"/>
      <c r="J174" s="88"/>
      <c r="L174" s="78"/>
      <c r="O174" s="40">
        <f t="shared" si="6"/>
        <v>6063</v>
      </c>
      <c r="P174" s="43"/>
      <c r="Q174" s="43"/>
    </row>
    <row r="175" spans="1:17" x14ac:dyDescent="0.2">
      <c r="A175" s="45">
        <v>219</v>
      </c>
      <c r="B175" s="85">
        <v>18.149999999999999</v>
      </c>
      <c r="C175" s="40">
        <f>'soust.uk.JMK př.č.2'!$M$29+'soust.uk.JMK př.č.2'!$N$29</f>
        <v>26186</v>
      </c>
      <c r="D175" s="40">
        <f>'soust.uk.JMK př.č.2'!$L$29</f>
        <v>963</v>
      </c>
      <c r="E175" s="40">
        <f t="shared" si="7"/>
        <v>24336</v>
      </c>
      <c r="F175" s="40">
        <f t="shared" si="8"/>
        <v>17313</v>
      </c>
      <c r="G175" s="44"/>
      <c r="H175" s="87"/>
      <c r="I175" s="88"/>
      <c r="J175" s="88"/>
      <c r="L175" s="51"/>
      <c r="O175" s="40">
        <f t="shared" si="6"/>
        <v>6060</v>
      </c>
      <c r="P175" s="43"/>
      <c r="Q175" s="43"/>
    </row>
    <row r="176" spans="1:17" x14ac:dyDescent="0.2">
      <c r="A176" s="45">
        <v>220</v>
      </c>
      <c r="B176" s="85">
        <v>18.170000000000002</v>
      </c>
      <c r="C176" s="40">
        <f>'soust.uk.JMK př.č.2'!$M$29+'soust.uk.JMK př.č.2'!$N$29</f>
        <v>26186</v>
      </c>
      <c r="D176" s="40">
        <f>'soust.uk.JMK př.č.2'!$L$29</f>
        <v>963</v>
      </c>
      <c r="E176" s="40">
        <f t="shared" si="7"/>
        <v>24310</v>
      </c>
      <c r="F176" s="40">
        <f t="shared" si="8"/>
        <v>17294</v>
      </c>
      <c r="G176" s="44"/>
      <c r="H176" s="87"/>
      <c r="I176" s="88"/>
      <c r="J176" s="88"/>
      <c r="L176" s="78"/>
      <c r="O176" s="40">
        <f t="shared" si="6"/>
        <v>6053</v>
      </c>
      <c r="P176" s="43"/>
      <c r="Q176" s="43"/>
    </row>
    <row r="177" spans="1:17" x14ac:dyDescent="0.2">
      <c r="A177" s="45">
        <v>221</v>
      </c>
      <c r="B177" s="85">
        <v>18.18</v>
      </c>
      <c r="C177" s="40">
        <f>'soust.uk.JMK př.č.2'!$M$29+'soust.uk.JMK př.č.2'!$N$29</f>
        <v>26186</v>
      </c>
      <c r="D177" s="40">
        <f>'soust.uk.JMK př.č.2'!$L$29</f>
        <v>963</v>
      </c>
      <c r="E177" s="40">
        <f t="shared" si="7"/>
        <v>24296</v>
      </c>
      <c r="F177" s="40">
        <f t="shared" si="8"/>
        <v>17284</v>
      </c>
      <c r="G177" s="44"/>
      <c r="H177" s="87"/>
      <c r="I177" s="88"/>
      <c r="J177" s="88"/>
      <c r="L177" s="51"/>
      <c r="O177" s="40">
        <f t="shared" si="6"/>
        <v>6049</v>
      </c>
      <c r="P177" s="43"/>
      <c r="Q177" s="43"/>
    </row>
    <row r="178" spans="1:17" x14ac:dyDescent="0.2">
      <c r="A178" s="45">
        <v>222</v>
      </c>
      <c r="B178" s="85">
        <v>18.190000000000001</v>
      </c>
      <c r="C178" s="40">
        <f>'soust.uk.JMK př.č.2'!$M$29+'soust.uk.JMK př.č.2'!$N$29</f>
        <v>26186</v>
      </c>
      <c r="D178" s="40">
        <f>'soust.uk.JMK př.č.2'!$L$29</f>
        <v>963</v>
      </c>
      <c r="E178" s="40">
        <f t="shared" si="7"/>
        <v>24284</v>
      </c>
      <c r="F178" s="40">
        <f t="shared" si="8"/>
        <v>17275</v>
      </c>
      <c r="G178" s="44"/>
      <c r="H178" s="87"/>
      <c r="I178" s="88"/>
      <c r="J178" s="88"/>
      <c r="L178" s="78"/>
      <c r="O178" s="40">
        <f t="shared" si="6"/>
        <v>6046</v>
      </c>
      <c r="P178" s="43"/>
      <c r="Q178" s="43"/>
    </row>
    <row r="179" spans="1:17" x14ac:dyDescent="0.2">
      <c r="A179" s="45">
        <v>223</v>
      </c>
      <c r="B179" s="85">
        <v>18.2</v>
      </c>
      <c r="C179" s="40">
        <f>'soust.uk.JMK př.č.2'!$M$29+'soust.uk.JMK př.č.2'!$N$29</f>
        <v>26186</v>
      </c>
      <c r="D179" s="40">
        <f>'soust.uk.JMK př.č.2'!$L$29</f>
        <v>963</v>
      </c>
      <c r="E179" s="40">
        <f t="shared" si="7"/>
        <v>24271</v>
      </c>
      <c r="F179" s="40">
        <f t="shared" si="8"/>
        <v>17265</v>
      </c>
      <c r="G179" s="44"/>
      <c r="H179" s="87"/>
      <c r="I179" s="88"/>
      <c r="J179" s="88"/>
      <c r="L179" s="51"/>
      <c r="O179" s="40">
        <f t="shared" si="6"/>
        <v>6043</v>
      </c>
      <c r="P179" s="43"/>
      <c r="Q179" s="43"/>
    </row>
    <row r="180" spans="1:17" x14ac:dyDescent="0.2">
      <c r="A180" s="45">
        <v>224</v>
      </c>
      <c r="B180" s="85">
        <v>18.22</v>
      </c>
      <c r="C180" s="40">
        <f>'soust.uk.JMK př.č.2'!$M$29+'soust.uk.JMK př.č.2'!$N$29</f>
        <v>26186</v>
      </c>
      <c r="D180" s="40">
        <f>'soust.uk.JMK př.č.2'!$L$29</f>
        <v>963</v>
      </c>
      <c r="E180" s="40">
        <f t="shared" si="7"/>
        <v>24246</v>
      </c>
      <c r="F180" s="40">
        <f t="shared" si="8"/>
        <v>17247</v>
      </c>
      <c r="G180" s="44"/>
      <c r="H180" s="87"/>
      <c r="I180" s="88"/>
      <c r="J180" s="88"/>
      <c r="L180" s="78"/>
      <c r="O180" s="40">
        <f t="shared" si="6"/>
        <v>6036</v>
      </c>
      <c r="P180" s="43"/>
      <c r="Q180" s="43"/>
    </row>
    <row r="181" spans="1:17" x14ac:dyDescent="0.2">
      <c r="A181" s="45">
        <v>225</v>
      </c>
      <c r="B181" s="85">
        <v>18.23</v>
      </c>
      <c r="C181" s="40">
        <f>'soust.uk.JMK př.č.2'!$M$29+'soust.uk.JMK př.č.2'!$N$29</f>
        <v>26186</v>
      </c>
      <c r="D181" s="40">
        <f>'soust.uk.JMK př.č.2'!$L$29</f>
        <v>963</v>
      </c>
      <c r="E181" s="40">
        <f t="shared" si="7"/>
        <v>24233</v>
      </c>
      <c r="F181" s="40">
        <f t="shared" si="8"/>
        <v>17237</v>
      </c>
      <c r="G181" s="44"/>
      <c r="H181" s="87"/>
      <c r="I181" s="88"/>
      <c r="J181" s="88"/>
      <c r="L181" s="51"/>
      <c r="O181" s="40">
        <f t="shared" si="6"/>
        <v>6033</v>
      </c>
      <c r="P181" s="43"/>
      <c r="Q181" s="43"/>
    </row>
    <row r="182" spans="1:17" x14ac:dyDescent="0.2">
      <c r="A182" s="45">
        <v>226</v>
      </c>
      <c r="B182" s="85">
        <v>18.239999999999998</v>
      </c>
      <c r="C182" s="40">
        <f>'soust.uk.JMK př.č.2'!$M$29+'soust.uk.JMK př.č.2'!$N$29</f>
        <v>26186</v>
      </c>
      <c r="D182" s="40">
        <f>'soust.uk.JMK př.č.2'!$L$29</f>
        <v>963</v>
      </c>
      <c r="E182" s="40">
        <f t="shared" si="7"/>
        <v>24221</v>
      </c>
      <c r="F182" s="40">
        <f t="shared" si="8"/>
        <v>17228</v>
      </c>
      <c r="G182" s="44"/>
      <c r="H182" s="87"/>
      <c r="I182" s="88"/>
      <c r="J182" s="88"/>
      <c r="L182" s="78"/>
      <c r="O182" s="40">
        <f t="shared" si="6"/>
        <v>6030</v>
      </c>
      <c r="P182" s="43"/>
      <c r="Q182" s="43"/>
    </row>
    <row r="183" spans="1:17" x14ac:dyDescent="0.2">
      <c r="A183" s="45">
        <v>227</v>
      </c>
      <c r="B183" s="85">
        <v>18.25</v>
      </c>
      <c r="C183" s="40">
        <f>'soust.uk.JMK př.č.2'!$M$29+'soust.uk.JMK př.č.2'!$N$29</f>
        <v>26186</v>
      </c>
      <c r="D183" s="40">
        <f>'soust.uk.JMK př.č.2'!$L$29</f>
        <v>963</v>
      </c>
      <c r="E183" s="40">
        <f t="shared" si="7"/>
        <v>24207</v>
      </c>
      <c r="F183" s="40">
        <f t="shared" si="8"/>
        <v>17218</v>
      </c>
      <c r="G183" s="44"/>
      <c r="H183" s="87"/>
      <c r="I183" s="88"/>
      <c r="J183" s="88"/>
      <c r="L183" s="51"/>
      <c r="O183" s="40">
        <f t="shared" si="6"/>
        <v>6026</v>
      </c>
      <c r="P183" s="43"/>
      <c r="Q183" s="43"/>
    </row>
    <row r="184" spans="1:17" x14ac:dyDescent="0.2">
      <c r="A184" s="45">
        <v>228</v>
      </c>
      <c r="B184" s="85">
        <v>18.27</v>
      </c>
      <c r="C184" s="40">
        <f>'soust.uk.JMK př.č.2'!$M$29+'soust.uk.JMK př.č.2'!$N$29</f>
        <v>26186</v>
      </c>
      <c r="D184" s="40">
        <f>'soust.uk.JMK př.č.2'!$L$29</f>
        <v>963</v>
      </c>
      <c r="E184" s="40">
        <f t="shared" si="7"/>
        <v>24182</v>
      </c>
      <c r="F184" s="40">
        <f t="shared" si="8"/>
        <v>17199</v>
      </c>
      <c r="G184" s="44"/>
      <c r="H184" s="87"/>
      <c r="I184" s="88"/>
      <c r="J184" s="88"/>
      <c r="L184" s="78"/>
      <c r="O184" s="40">
        <f t="shared" si="6"/>
        <v>6020</v>
      </c>
      <c r="P184" s="43"/>
      <c r="Q184" s="43"/>
    </row>
    <row r="185" spans="1:17" x14ac:dyDescent="0.2">
      <c r="A185" s="45">
        <v>229</v>
      </c>
      <c r="B185" s="85">
        <v>18.28</v>
      </c>
      <c r="C185" s="40">
        <f>'soust.uk.JMK př.č.2'!$M$29+'soust.uk.JMK př.č.2'!$N$29</f>
        <v>26186</v>
      </c>
      <c r="D185" s="40">
        <f>'soust.uk.JMK př.č.2'!$L$29</f>
        <v>963</v>
      </c>
      <c r="E185" s="40">
        <f t="shared" si="7"/>
        <v>24170</v>
      </c>
      <c r="F185" s="40">
        <f t="shared" si="8"/>
        <v>17190</v>
      </c>
      <c r="G185" s="44"/>
      <c r="H185" s="87"/>
      <c r="I185" s="88"/>
      <c r="J185" s="88"/>
      <c r="L185" s="51"/>
      <c r="O185" s="40">
        <f t="shared" si="6"/>
        <v>6017</v>
      </c>
      <c r="P185" s="43"/>
      <c r="Q185" s="43"/>
    </row>
    <row r="186" spans="1:17" x14ac:dyDescent="0.2">
      <c r="A186" s="45">
        <v>230</v>
      </c>
      <c r="B186" s="85">
        <v>18.29</v>
      </c>
      <c r="C186" s="40">
        <f>'soust.uk.JMK př.č.2'!$M$29+'soust.uk.JMK př.č.2'!$N$29</f>
        <v>26186</v>
      </c>
      <c r="D186" s="40">
        <f>'soust.uk.JMK př.č.2'!$L$29</f>
        <v>963</v>
      </c>
      <c r="E186" s="40">
        <f t="shared" si="7"/>
        <v>24157</v>
      </c>
      <c r="F186" s="40">
        <f t="shared" si="8"/>
        <v>17181</v>
      </c>
      <c r="G186" s="44"/>
      <c r="H186" s="87"/>
      <c r="I186" s="88"/>
      <c r="J186" s="88"/>
      <c r="L186" s="78"/>
      <c r="O186" s="40">
        <f t="shared" si="6"/>
        <v>6013</v>
      </c>
      <c r="P186" s="43"/>
      <c r="Q186" s="43"/>
    </row>
    <row r="187" spans="1:17" x14ac:dyDescent="0.2">
      <c r="A187" s="45">
        <v>231</v>
      </c>
      <c r="B187" s="85">
        <v>18.3</v>
      </c>
      <c r="C187" s="40">
        <f>'soust.uk.JMK př.č.2'!$M$29+'soust.uk.JMK př.č.2'!$N$29</f>
        <v>26186</v>
      </c>
      <c r="D187" s="40">
        <f>'soust.uk.JMK př.č.2'!$L$29</f>
        <v>963</v>
      </c>
      <c r="E187" s="40">
        <f t="shared" si="7"/>
        <v>24144</v>
      </c>
      <c r="F187" s="40">
        <f t="shared" si="8"/>
        <v>17171</v>
      </c>
      <c r="G187" s="44"/>
      <c r="H187" s="87"/>
      <c r="I187" s="88"/>
      <c r="J187" s="88"/>
      <c r="L187" s="51"/>
      <c r="O187" s="40">
        <f t="shared" si="6"/>
        <v>6010</v>
      </c>
      <c r="P187" s="43"/>
      <c r="Q187" s="43"/>
    </row>
    <row r="188" spans="1:17" x14ac:dyDescent="0.2">
      <c r="A188" s="45">
        <v>232</v>
      </c>
      <c r="B188" s="85">
        <v>18.32</v>
      </c>
      <c r="C188" s="40">
        <f>'soust.uk.JMK př.č.2'!$M$29+'soust.uk.JMK př.č.2'!$N$29</f>
        <v>26186</v>
      </c>
      <c r="D188" s="40">
        <f>'soust.uk.JMK př.č.2'!$L$29</f>
        <v>963</v>
      </c>
      <c r="E188" s="40">
        <f t="shared" si="7"/>
        <v>24118</v>
      </c>
      <c r="F188" s="40">
        <f t="shared" si="8"/>
        <v>17152</v>
      </c>
      <c r="G188" s="44"/>
      <c r="H188" s="87"/>
      <c r="I188" s="88"/>
      <c r="J188" s="88"/>
      <c r="L188" s="78"/>
      <c r="O188" s="40">
        <f t="shared" si="6"/>
        <v>6003</v>
      </c>
      <c r="P188" s="43"/>
      <c r="Q188" s="43"/>
    </row>
    <row r="189" spans="1:17" x14ac:dyDescent="0.2">
      <c r="A189" s="45">
        <v>233</v>
      </c>
      <c r="B189" s="85">
        <v>18.329999999999998</v>
      </c>
      <c r="C189" s="40">
        <f>'soust.uk.JMK př.č.2'!$M$29+'soust.uk.JMK př.č.2'!$N$29</f>
        <v>26186</v>
      </c>
      <c r="D189" s="40">
        <f>'soust.uk.JMK př.č.2'!$L$29</f>
        <v>963</v>
      </c>
      <c r="E189" s="40">
        <f t="shared" si="7"/>
        <v>24106</v>
      </c>
      <c r="F189" s="40">
        <f t="shared" si="8"/>
        <v>17143</v>
      </c>
      <c r="G189" s="44"/>
      <c r="H189" s="87"/>
      <c r="I189" s="88"/>
      <c r="J189" s="88"/>
      <c r="L189" s="51"/>
      <c r="O189" s="40">
        <f t="shared" si="6"/>
        <v>6000</v>
      </c>
      <c r="P189" s="43"/>
      <c r="Q189" s="43"/>
    </row>
    <row r="190" spans="1:17" x14ac:dyDescent="0.2">
      <c r="A190" s="45">
        <v>234</v>
      </c>
      <c r="B190" s="85">
        <v>18.34</v>
      </c>
      <c r="C190" s="40">
        <f>'soust.uk.JMK př.č.2'!$M$29+'soust.uk.JMK př.č.2'!$N$29</f>
        <v>26186</v>
      </c>
      <c r="D190" s="40">
        <f>'soust.uk.JMK př.č.2'!$L$29</f>
        <v>963</v>
      </c>
      <c r="E190" s="40">
        <f t="shared" si="7"/>
        <v>24094</v>
      </c>
      <c r="F190" s="40">
        <f t="shared" si="8"/>
        <v>17134</v>
      </c>
      <c r="G190" s="44"/>
      <c r="H190" s="87"/>
      <c r="I190" s="88"/>
      <c r="J190" s="88"/>
      <c r="L190" s="78"/>
      <c r="O190" s="40">
        <f t="shared" si="6"/>
        <v>5997</v>
      </c>
      <c r="P190" s="43"/>
      <c r="Q190" s="43"/>
    </row>
    <row r="191" spans="1:17" x14ac:dyDescent="0.2">
      <c r="A191" s="45">
        <v>235</v>
      </c>
      <c r="B191" s="85">
        <v>18.36</v>
      </c>
      <c r="C191" s="40">
        <f>'soust.uk.JMK př.č.2'!$M$29+'soust.uk.JMK př.č.2'!$N$29</f>
        <v>26186</v>
      </c>
      <c r="D191" s="40">
        <f>'soust.uk.JMK př.č.2'!$L$29</f>
        <v>963</v>
      </c>
      <c r="E191" s="40">
        <f t="shared" si="7"/>
        <v>24068</v>
      </c>
      <c r="F191" s="40">
        <f t="shared" si="8"/>
        <v>17115</v>
      </c>
      <c r="G191" s="44"/>
      <c r="H191" s="87"/>
      <c r="I191" s="88"/>
      <c r="J191" s="88"/>
      <c r="L191" s="51"/>
      <c r="O191" s="40">
        <f t="shared" si="6"/>
        <v>5990</v>
      </c>
      <c r="P191" s="43"/>
      <c r="Q191" s="43"/>
    </row>
    <row r="192" spans="1:17" x14ac:dyDescent="0.2">
      <c r="A192" s="45">
        <v>236</v>
      </c>
      <c r="B192" s="85">
        <v>18.37</v>
      </c>
      <c r="C192" s="40">
        <f>'soust.uk.JMK př.č.2'!$M$29+'soust.uk.JMK př.č.2'!$N$29</f>
        <v>26186</v>
      </c>
      <c r="D192" s="40">
        <f>'soust.uk.JMK př.č.2'!$L$29</f>
        <v>963</v>
      </c>
      <c r="E192" s="40">
        <f t="shared" si="7"/>
        <v>24056</v>
      </c>
      <c r="F192" s="40">
        <f t="shared" si="8"/>
        <v>17106</v>
      </c>
      <c r="G192" s="44"/>
      <c r="H192" s="87"/>
      <c r="I192" s="88"/>
      <c r="J192" s="88"/>
      <c r="L192" s="78"/>
      <c r="O192" s="40">
        <f t="shared" si="6"/>
        <v>5987</v>
      </c>
      <c r="P192" s="43"/>
      <c r="Q192" s="43"/>
    </row>
    <row r="193" spans="1:17" x14ac:dyDescent="0.2">
      <c r="A193" s="45">
        <v>237</v>
      </c>
      <c r="B193" s="85">
        <v>18.38</v>
      </c>
      <c r="C193" s="40">
        <f>'soust.uk.JMK př.č.2'!$M$29+'soust.uk.JMK př.č.2'!$N$29</f>
        <v>26186</v>
      </c>
      <c r="D193" s="40">
        <f>'soust.uk.JMK př.č.2'!$L$29</f>
        <v>963</v>
      </c>
      <c r="E193" s="40">
        <f t="shared" si="7"/>
        <v>24043</v>
      </c>
      <c r="F193" s="40">
        <f t="shared" si="8"/>
        <v>17096</v>
      </c>
      <c r="G193" s="44"/>
      <c r="H193" s="87"/>
      <c r="I193" s="88"/>
      <c r="J193" s="88"/>
      <c r="L193" s="51"/>
      <c r="O193" s="40">
        <f t="shared" si="6"/>
        <v>5984</v>
      </c>
      <c r="P193" s="43"/>
      <c r="Q193" s="43"/>
    </row>
    <row r="194" spans="1:17" x14ac:dyDescent="0.2">
      <c r="A194" s="45">
        <v>238</v>
      </c>
      <c r="B194" s="85">
        <v>18.399999999999999</v>
      </c>
      <c r="C194" s="40">
        <f>'soust.uk.JMK př.č.2'!$M$29+'soust.uk.JMK př.č.2'!$N$29</f>
        <v>26186</v>
      </c>
      <c r="D194" s="40">
        <f>'soust.uk.JMK př.č.2'!$L$29</f>
        <v>963</v>
      </c>
      <c r="E194" s="40">
        <f t="shared" si="7"/>
        <v>24018</v>
      </c>
      <c r="F194" s="40">
        <f t="shared" si="8"/>
        <v>17078</v>
      </c>
      <c r="G194" s="44"/>
      <c r="H194" s="87"/>
      <c r="I194" s="88"/>
      <c r="J194" s="88"/>
      <c r="L194" s="78"/>
      <c r="O194" s="40">
        <f t="shared" si="6"/>
        <v>5977</v>
      </c>
      <c r="P194" s="43"/>
      <c r="Q194" s="43"/>
    </row>
    <row r="195" spans="1:17" x14ac:dyDescent="0.2">
      <c r="A195" s="45">
        <v>239</v>
      </c>
      <c r="B195" s="85">
        <v>18.41</v>
      </c>
      <c r="C195" s="40">
        <f>'soust.uk.JMK př.č.2'!$M$29+'soust.uk.JMK př.č.2'!$N$29</f>
        <v>26186</v>
      </c>
      <c r="D195" s="40">
        <f>'soust.uk.JMK př.č.2'!$L$29</f>
        <v>963</v>
      </c>
      <c r="E195" s="40">
        <f t="shared" si="7"/>
        <v>24006</v>
      </c>
      <c r="F195" s="40">
        <f t="shared" si="8"/>
        <v>17069</v>
      </c>
      <c r="G195" s="44"/>
      <c r="H195" s="87"/>
      <c r="I195" s="88"/>
      <c r="J195" s="88"/>
      <c r="L195" s="51"/>
      <c r="O195" s="40">
        <f t="shared" si="6"/>
        <v>5974</v>
      </c>
      <c r="P195" s="43"/>
      <c r="Q195" s="43"/>
    </row>
    <row r="196" spans="1:17" x14ac:dyDescent="0.2">
      <c r="A196" s="45">
        <v>240</v>
      </c>
      <c r="B196" s="85">
        <v>18.420000000000002</v>
      </c>
      <c r="C196" s="40">
        <f>'soust.uk.JMK př.č.2'!$M$29+'soust.uk.JMK př.č.2'!$N$29</f>
        <v>26186</v>
      </c>
      <c r="D196" s="40">
        <f>'soust.uk.JMK př.č.2'!$L$29</f>
        <v>963</v>
      </c>
      <c r="E196" s="40">
        <f t="shared" si="7"/>
        <v>23993</v>
      </c>
      <c r="F196" s="40">
        <f t="shared" si="8"/>
        <v>17059</v>
      </c>
      <c r="G196" s="44"/>
      <c r="H196" s="87"/>
      <c r="I196" s="88"/>
      <c r="J196" s="88"/>
      <c r="L196" s="78"/>
      <c r="O196" s="40">
        <f t="shared" si="6"/>
        <v>5971</v>
      </c>
      <c r="P196" s="43"/>
      <c r="Q196" s="43"/>
    </row>
    <row r="197" spans="1:17" x14ac:dyDescent="0.2">
      <c r="A197" s="45">
        <v>241</v>
      </c>
      <c r="B197" s="85">
        <v>18.440000000000001</v>
      </c>
      <c r="C197" s="40">
        <f>'soust.uk.JMK př.č.2'!$M$29+'soust.uk.JMK př.č.2'!$N$29</f>
        <v>26186</v>
      </c>
      <c r="D197" s="40">
        <f>'soust.uk.JMK př.č.2'!$L$29</f>
        <v>963</v>
      </c>
      <c r="E197" s="40">
        <f t="shared" si="7"/>
        <v>23968</v>
      </c>
      <c r="F197" s="40">
        <f t="shared" si="8"/>
        <v>17041</v>
      </c>
      <c r="G197" s="44"/>
      <c r="H197" s="87"/>
      <c r="I197" s="88"/>
      <c r="J197" s="88"/>
      <c r="L197" s="51"/>
      <c r="O197" s="40">
        <f t="shared" si="6"/>
        <v>5964</v>
      </c>
      <c r="P197" s="43"/>
      <c r="Q197" s="43"/>
    </row>
    <row r="198" spans="1:17" x14ac:dyDescent="0.2">
      <c r="A198" s="45">
        <v>242</v>
      </c>
      <c r="B198" s="85">
        <v>18.45</v>
      </c>
      <c r="C198" s="40">
        <f>'soust.uk.JMK př.č.2'!$M$29+'soust.uk.JMK př.č.2'!$N$29</f>
        <v>26186</v>
      </c>
      <c r="D198" s="40">
        <f>'soust.uk.JMK př.č.2'!$L$29</f>
        <v>963</v>
      </c>
      <c r="E198" s="40">
        <f t="shared" si="7"/>
        <v>23956</v>
      </c>
      <c r="F198" s="40">
        <f t="shared" si="8"/>
        <v>17032</v>
      </c>
      <c r="G198" s="44"/>
      <c r="H198" s="87"/>
      <c r="I198" s="88"/>
      <c r="J198" s="88"/>
      <c r="L198" s="78"/>
      <c r="O198" s="40">
        <f t="shared" ref="O198:O251" si="9">ROUND((F198*35%),0)</f>
        <v>5961</v>
      </c>
      <c r="P198" s="43"/>
      <c r="Q198" s="43"/>
    </row>
    <row r="199" spans="1:17" x14ac:dyDescent="0.2">
      <c r="A199" s="45">
        <v>243</v>
      </c>
      <c r="B199" s="85">
        <v>18.46</v>
      </c>
      <c r="C199" s="40">
        <f>'soust.uk.JMK př.č.2'!$M$29+'soust.uk.JMK př.č.2'!$N$29</f>
        <v>26186</v>
      </c>
      <c r="D199" s="40">
        <f>'soust.uk.JMK př.č.2'!$L$29</f>
        <v>963</v>
      </c>
      <c r="E199" s="40">
        <f t="shared" ref="E199:E251" si="10">SUM(F199,O199,D199)</f>
        <v>23943</v>
      </c>
      <c r="F199" s="40">
        <f t="shared" ref="F199:F251" si="11">ROUND(1/B199*C199*12,0)</f>
        <v>17022</v>
      </c>
      <c r="G199" s="44"/>
      <c r="H199" s="87"/>
      <c r="I199" s="88"/>
      <c r="J199" s="88"/>
      <c r="L199" s="51"/>
      <c r="O199" s="40">
        <f t="shared" si="9"/>
        <v>5958</v>
      </c>
      <c r="P199" s="43"/>
      <c r="Q199" s="43"/>
    </row>
    <row r="200" spans="1:17" x14ac:dyDescent="0.2">
      <c r="A200" s="45">
        <v>244</v>
      </c>
      <c r="B200" s="85">
        <v>18.48</v>
      </c>
      <c r="C200" s="40">
        <f>'soust.uk.JMK př.č.2'!$M$29+'soust.uk.JMK př.č.2'!$N$29</f>
        <v>26186</v>
      </c>
      <c r="D200" s="40">
        <f>'soust.uk.JMK př.č.2'!$L$29</f>
        <v>963</v>
      </c>
      <c r="E200" s="40">
        <f t="shared" si="10"/>
        <v>23918</v>
      </c>
      <c r="F200" s="40">
        <f t="shared" si="11"/>
        <v>17004</v>
      </c>
      <c r="G200" s="44"/>
      <c r="H200" s="87"/>
      <c r="I200" s="88"/>
      <c r="J200" s="88"/>
      <c r="L200" s="78"/>
      <c r="O200" s="40">
        <f t="shared" si="9"/>
        <v>5951</v>
      </c>
      <c r="P200" s="43"/>
      <c r="Q200" s="43"/>
    </row>
    <row r="201" spans="1:17" x14ac:dyDescent="0.2">
      <c r="A201" s="45">
        <v>245</v>
      </c>
      <c r="B201" s="85">
        <v>18.489999999999998</v>
      </c>
      <c r="C201" s="40">
        <f>'soust.uk.JMK př.č.2'!$M$29+'soust.uk.JMK př.č.2'!$N$29</f>
        <v>26186</v>
      </c>
      <c r="D201" s="40">
        <f>'soust.uk.JMK př.č.2'!$L$29</f>
        <v>963</v>
      </c>
      <c r="E201" s="40">
        <f t="shared" si="10"/>
        <v>23906</v>
      </c>
      <c r="F201" s="40">
        <f t="shared" si="11"/>
        <v>16995</v>
      </c>
      <c r="G201" s="44"/>
      <c r="H201" s="87"/>
      <c r="I201" s="88"/>
      <c r="J201" s="88"/>
      <c r="L201" s="51"/>
      <c r="O201" s="40">
        <f t="shared" si="9"/>
        <v>5948</v>
      </c>
      <c r="P201" s="43"/>
      <c r="Q201" s="43"/>
    </row>
    <row r="202" spans="1:17" x14ac:dyDescent="0.2">
      <c r="A202" s="45">
        <v>246</v>
      </c>
      <c r="B202" s="85">
        <v>18.5</v>
      </c>
      <c r="C202" s="40">
        <f>'soust.uk.JMK př.č.2'!$M$29+'soust.uk.JMK př.č.2'!$N$29</f>
        <v>26186</v>
      </c>
      <c r="D202" s="40">
        <f>'soust.uk.JMK př.č.2'!$L$29</f>
        <v>963</v>
      </c>
      <c r="E202" s="40">
        <f t="shared" si="10"/>
        <v>23894</v>
      </c>
      <c r="F202" s="40">
        <f t="shared" si="11"/>
        <v>16986</v>
      </c>
      <c r="G202" s="44"/>
      <c r="H202" s="87"/>
      <c r="I202" s="88"/>
      <c r="J202" s="88"/>
      <c r="L202" s="78"/>
      <c r="O202" s="40">
        <f t="shared" si="9"/>
        <v>5945</v>
      </c>
      <c r="P202" s="43"/>
      <c r="Q202" s="43"/>
    </row>
    <row r="203" spans="1:17" x14ac:dyDescent="0.2">
      <c r="A203" s="45">
        <v>247</v>
      </c>
      <c r="B203" s="85">
        <v>18.52</v>
      </c>
      <c r="C203" s="40">
        <f>'soust.uk.JMK př.č.2'!$M$29+'soust.uk.JMK př.č.2'!$N$29</f>
        <v>26186</v>
      </c>
      <c r="D203" s="40">
        <f>'soust.uk.JMK př.č.2'!$L$29</f>
        <v>963</v>
      </c>
      <c r="E203" s="40">
        <f t="shared" si="10"/>
        <v>23868</v>
      </c>
      <c r="F203" s="40">
        <f t="shared" si="11"/>
        <v>16967</v>
      </c>
      <c r="G203" s="44"/>
      <c r="H203" s="87"/>
      <c r="I203" s="88"/>
      <c r="J203" s="88"/>
      <c r="L203" s="51"/>
      <c r="O203" s="40">
        <f t="shared" si="9"/>
        <v>5938</v>
      </c>
      <c r="P203" s="43"/>
      <c r="Q203" s="43"/>
    </row>
    <row r="204" spans="1:17" x14ac:dyDescent="0.2">
      <c r="A204" s="45">
        <v>248</v>
      </c>
      <c r="B204" s="85">
        <v>18.53</v>
      </c>
      <c r="C204" s="40">
        <f>'soust.uk.JMK př.č.2'!$M$29+'soust.uk.JMK př.č.2'!$N$29</f>
        <v>26186</v>
      </c>
      <c r="D204" s="40">
        <f>'soust.uk.JMK př.č.2'!$L$29</f>
        <v>963</v>
      </c>
      <c r="E204" s="40">
        <f t="shared" si="10"/>
        <v>23856</v>
      </c>
      <c r="F204" s="40">
        <f t="shared" si="11"/>
        <v>16958</v>
      </c>
      <c r="G204" s="44"/>
      <c r="H204" s="87"/>
      <c r="I204" s="88"/>
      <c r="J204" s="88"/>
      <c r="L204" s="78"/>
      <c r="O204" s="40">
        <f t="shared" si="9"/>
        <v>5935</v>
      </c>
      <c r="P204" s="43"/>
      <c r="Q204" s="43"/>
    </row>
    <row r="205" spans="1:17" x14ac:dyDescent="0.2">
      <c r="A205" s="45">
        <v>249</v>
      </c>
      <c r="B205" s="85">
        <v>18.54</v>
      </c>
      <c r="C205" s="40">
        <f>'soust.uk.JMK př.č.2'!$M$29+'soust.uk.JMK př.č.2'!$N$29</f>
        <v>26186</v>
      </c>
      <c r="D205" s="40">
        <f>'soust.uk.JMK př.č.2'!$L$29</f>
        <v>963</v>
      </c>
      <c r="E205" s="40">
        <f t="shared" si="10"/>
        <v>23844</v>
      </c>
      <c r="F205" s="40">
        <f t="shared" si="11"/>
        <v>16949</v>
      </c>
      <c r="G205" s="44"/>
      <c r="H205" s="87"/>
      <c r="I205" s="88"/>
      <c r="J205" s="88"/>
      <c r="L205" s="51"/>
      <c r="O205" s="40">
        <f t="shared" si="9"/>
        <v>5932</v>
      </c>
      <c r="P205" s="43"/>
      <c r="Q205" s="43"/>
    </row>
    <row r="206" spans="1:17" x14ac:dyDescent="0.2">
      <c r="A206" s="45">
        <v>250</v>
      </c>
      <c r="B206" s="85">
        <v>18.559999999999999</v>
      </c>
      <c r="C206" s="40">
        <f>'soust.uk.JMK př.č.2'!$M$29+'soust.uk.JMK př.č.2'!$N$29</f>
        <v>26186</v>
      </c>
      <c r="D206" s="40">
        <f>'soust.uk.JMK př.č.2'!$L$29</f>
        <v>963</v>
      </c>
      <c r="E206" s="40">
        <f t="shared" si="10"/>
        <v>23820</v>
      </c>
      <c r="F206" s="40">
        <f t="shared" si="11"/>
        <v>16931</v>
      </c>
      <c r="G206" s="44"/>
      <c r="H206" s="87"/>
      <c r="I206" s="88"/>
      <c r="J206" s="88"/>
      <c r="L206" s="78"/>
      <c r="O206" s="40">
        <f t="shared" si="9"/>
        <v>5926</v>
      </c>
      <c r="P206" s="43"/>
      <c r="Q206" s="43"/>
    </row>
    <row r="207" spans="1:17" x14ac:dyDescent="0.2">
      <c r="A207" s="45">
        <v>251</v>
      </c>
      <c r="B207" s="85">
        <v>18.57</v>
      </c>
      <c r="C207" s="40">
        <f>'soust.uk.JMK př.č.2'!$M$29+'soust.uk.JMK př.č.2'!$N$29</f>
        <v>26186</v>
      </c>
      <c r="D207" s="40">
        <f>'soust.uk.JMK př.č.2'!$L$29</f>
        <v>963</v>
      </c>
      <c r="E207" s="40">
        <f t="shared" si="10"/>
        <v>23806</v>
      </c>
      <c r="F207" s="40">
        <f t="shared" si="11"/>
        <v>16921</v>
      </c>
      <c r="G207" s="44"/>
      <c r="H207" s="87"/>
      <c r="I207" s="88"/>
      <c r="J207" s="88"/>
      <c r="L207" s="51"/>
      <c r="O207" s="40">
        <f t="shared" si="9"/>
        <v>5922</v>
      </c>
      <c r="P207" s="43"/>
      <c r="Q207" s="43"/>
    </row>
    <row r="208" spans="1:17" x14ac:dyDescent="0.2">
      <c r="A208" s="45">
        <v>252</v>
      </c>
      <c r="B208" s="85">
        <v>18.59</v>
      </c>
      <c r="C208" s="40">
        <f>'soust.uk.JMK př.č.2'!$M$29+'soust.uk.JMK př.č.2'!$N$29</f>
        <v>26186</v>
      </c>
      <c r="D208" s="40">
        <f>'soust.uk.JMK př.č.2'!$L$29</f>
        <v>963</v>
      </c>
      <c r="E208" s="40">
        <f t="shared" si="10"/>
        <v>23782</v>
      </c>
      <c r="F208" s="40">
        <f t="shared" si="11"/>
        <v>16903</v>
      </c>
      <c r="G208" s="44"/>
      <c r="H208" s="87"/>
      <c r="I208" s="88"/>
      <c r="J208" s="88"/>
      <c r="L208" s="78"/>
      <c r="O208" s="40">
        <f t="shared" si="9"/>
        <v>5916</v>
      </c>
      <c r="P208" s="43"/>
      <c r="Q208" s="43"/>
    </row>
    <row r="209" spans="1:17" x14ac:dyDescent="0.2">
      <c r="A209" s="45">
        <v>253</v>
      </c>
      <c r="B209" s="85">
        <v>18.600000000000001</v>
      </c>
      <c r="C209" s="40">
        <f>'soust.uk.JMK př.č.2'!$M$29+'soust.uk.JMK př.č.2'!$N$29</f>
        <v>26186</v>
      </c>
      <c r="D209" s="40">
        <f>'soust.uk.JMK př.č.2'!$L$29</f>
        <v>963</v>
      </c>
      <c r="E209" s="40">
        <f t="shared" si="10"/>
        <v>23770</v>
      </c>
      <c r="F209" s="40">
        <f t="shared" si="11"/>
        <v>16894</v>
      </c>
      <c r="G209" s="44"/>
      <c r="H209" s="87"/>
      <c r="I209" s="88"/>
      <c r="J209" s="88"/>
      <c r="L209" s="51"/>
      <c r="O209" s="40">
        <f t="shared" si="9"/>
        <v>5913</v>
      </c>
      <c r="P209" s="43"/>
      <c r="Q209" s="43"/>
    </row>
    <row r="210" spans="1:17" x14ac:dyDescent="0.2">
      <c r="A210" s="45">
        <v>254</v>
      </c>
      <c r="B210" s="85">
        <v>18.61</v>
      </c>
      <c r="C210" s="40">
        <f>'soust.uk.JMK př.č.2'!$M$29+'soust.uk.JMK př.č.2'!$N$29</f>
        <v>26186</v>
      </c>
      <c r="D210" s="40">
        <f>'soust.uk.JMK př.č.2'!$L$29</f>
        <v>963</v>
      </c>
      <c r="E210" s="40">
        <f t="shared" si="10"/>
        <v>23758</v>
      </c>
      <c r="F210" s="40">
        <f t="shared" si="11"/>
        <v>16885</v>
      </c>
      <c r="G210" s="44"/>
      <c r="H210" s="87"/>
      <c r="I210" s="88"/>
      <c r="J210" s="88"/>
      <c r="L210" s="78"/>
      <c r="O210" s="40">
        <f t="shared" si="9"/>
        <v>5910</v>
      </c>
      <c r="P210" s="43"/>
      <c r="Q210" s="43"/>
    </row>
    <row r="211" spans="1:17" x14ac:dyDescent="0.2">
      <c r="A211" s="45">
        <v>255</v>
      </c>
      <c r="B211" s="85">
        <v>18.63</v>
      </c>
      <c r="C211" s="40">
        <f>'soust.uk.JMK př.č.2'!$M$29+'soust.uk.JMK př.č.2'!$N$29</f>
        <v>26186</v>
      </c>
      <c r="D211" s="40">
        <f>'soust.uk.JMK př.č.2'!$L$29</f>
        <v>963</v>
      </c>
      <c r="E211" s="40">
        <f t="shared" si="10"/>
        <v>23733</v>
      </c>
      <c r="F211" s="40">
        <f t="shared" si="11"/>
        <v>16867</v>
      </c>
      <c r="G211" s="44"/>
      <c r="H211" s="87"/>
      <c r="I211" s="88"/>
      <c r="J211" s="88"/>
      <c r="L211" s="51"/>
      <c r="O211" s="40">
        <f t="shared" si="9"/>
        <v>5903</v>
      </c>
      <c r="P211" s="43"/>
      <c r="Q211" s="43"/>
    </row>
    <row r="212" spans="1:17" x14ac:dyDescent="0.2">
      <c r="A212" s="45">
        <v>256</v>
      </c>
      <c r="B212" s="85">
        <v>18.64</v>
      </c>
      <c r="C212" s="40">
        <f>'soust.uk.JMK př.č.2'!$M$29+'soust.uk.JMK př.č.2'!$N$29</f>
        <v>26186</v>
      </c>
      <c r="D212" s="40">
        <f>'soust.uk.JMK př.č.2'!$L$29</f>
        <v>963</v>
      </c>
      <c r="E212" s="40">
        <f t="shared" si="10"/>
        <v>23721</v>
      </c>
      <c r="F212" s="40">
        <f t="shared" si="11"/>
        <v>16858</v>
      </c>
      <c r="G212" s="44"/>
      <c r="H212" s="87"/>
      <c r="I212" s="88"/>
      <c r="J212" s="88"/>
      <c r="L212" s="78"/>
      <c r="O212" s="40">
        <f t="shared" si="9"/>
        <v>5900</v>
      </c>
      <c r="P212" s="43"/>
      <c r="Q212" s="43"/>
    </row>
    <row r="213" spans="1:17" x14ac:dyDescent="0.2">
      <c r="A213" s="45">
        <v>257</v>
      </c>
      <c r="B213" s="85">
        <v>18.649999999999999</v>
      </c>
      <c r="C213" s="40">
        <f>'soust.uk.JMK př.č.2'!$M$29+'soust.uk.JMK př.č.2'!$N$29</f>
        <v>26186</v>
      </c>
      <c r="D213" s="40">
        <f>'soust.uk.JMK př.č.2'!$L$29</f>
        <v>963</v>
      </c>
      <c r="E213" s="40">
        <f t="shared" si="10"/>
        <v>23709</v>
      </c>
      <c r="F213" s="40">
        <f t="shared" si="11"/>
        <v>16849</v>
      </c>
      <c r="G213" s="44"/>
      <c r="H213" s="87"/>
      <c r="I213" s="88"/>
      <c r="J213" s="88"/>
      <c r="L213" s="51"/>
      <c r="O213" s="40">
        <f t="shared" si="9"/>
        <v>5897</v>
      </c>
      <c r="P213" s="43"/>
      <c r="Q213" s="43"/>
    </row>
    <row r="214" spans="1:17" x14ac:dyDescent="0.2">
      <c r="A214" s="45">
        <v>258</v>
      </c>
      <c r="B214" s="85">
        <v>18.670000000000002</v>
      </c>
      <c r="C214" s="40">
        <f>'soust.uk.JMK př.č.2'!$M$29+'soust.uk.JMK př.č.2'!$N$29</f>
        <v>26186</v>
      </c>
      <c r="D214" s="40">
        <f>'soust.uk.JMK př.č.2'!$L$29</f>
        <v>963</v>
      </c>
      <c r="E214" s="40">
        <f t="shared" si="10"/>
        <v>23685</v>
      </c>
      <c r="F214" s="40">
        <f t="shared" si="11"/>
        <v>16831</v>
      </c>
      <c r="G214" s="44"/>
      <c r="H214" s="87"/>
      <c r="I214" s="88"/>
      <c r="J214" s="88"/>
      <c r="L214" s="78"/>
      <c r="O214" s="40">
        <f t="shared" si="9"/>
        <v>5891</v>
      </c>
      <c r="P214" s="43"/>
      <c r="Q214" s="43"/>
    </row>
    <row r="215" spans="1:17" x14ac:dyDescent="0.2">
      <c r="A215" s="45">
        <v>259</v>
      </c>
      <c r="B215" s="85">
        <v>18.68</v>
      </c>
      <c r="C215" s="40">
        <f>'soust.uk.JMK př.č.2'!$M$29+'soust.uk.JMK př.č.2'!$N$29</f>
        <v>26186</v>
      </c>
      <c r="D215" s="40">
        <f>'soust.uk.JMK př.č.2'!$L$29</f>
        <v>963</v>
      </c>
      <c r="E215" s="40">
        <f t="shared" si="10"/>
        <v>23673</v>
      </c>
      <c r="F215" s="40">
        <f t="shared" si="11"/>
        <v>16822</v>
      </c>
      <c r="G215" s="44"/>
      <c r="H215" s="87"/>
      <c r="I215" s="88"/>
      <c r="J215" s="88"/>
      <c r="L215" s="51"/>
      <c r="O215" s="40">
        <f t="shared" si="9"/>
        <v>5888</v>
      </c>
      <c r="P215" s="43"/>
      <c r="Q215" s="43"/>
    </row>
    <row r="216" spans="1:17" x14ac:dyDescent="0.2">
      <c r="A216" s="45">
        <v>260</v>
      </c>
      <c r="B216" s="85">
        <v>18.690000000000001</v>
      </c>
      <c r="C216" s="40">
        <f>'soust.uk.JMK př.č.2'!$M$29+'soust.uk.JMK př.č.2'!$N$29</f>
        <v>26186</v>
      </c>
      <c r="D216" s="40">
        <f>'soust.uk.JMK př.č.2'!$L$29</f>
        <v>963</v>
      </c>
      <c r="E216" s="40">
        <f t="shared" si="10"/>
        <v>23661</v>
      </c>
      <c r="F216" s="40">
        <f t="shared" si="11"/>
        <v>16813</v>
      </c>
      <c r="G216" s="44"/>
      <c r="H216" s="87"/>
      <c r="I216" s="88"/>
      <c r="J216" s="88"/>
      <c r="L216" s="78"/>
      <c r="O216" s="40">
        <f t="shared" si="9"/>
        <v>5885</v>
      </c>
      <c r="P216" s="43"/>
      <c r="Q216" s="43"/>
    </row>
    <row r="217" spans="1:17" x14ac:dyDescent="0.2">
      <c r="A217" s="45">
        <v>261</v>
      </c>
      <c r="B217" s="85">
        <v>18.7</v>
      </c>
      <c r="C217" s="40">
        <f>'soust.uk.JMK př.č.2'!$M$29+'soust.uk.JMK př.č.2'!$N$29</f>
        <v>26186</v>
      </c>
      <c r="D217" s="40">
        <f>'soust.uk.JMK př.č.2'!$L$29</f>
        <v>963</v>
      </c>
      <c r="E217" s="40">
        <f t="shared" si="10"/>
        <v>23648</v>
      </c>
      <c r="F217" s="40">
        <f t="shared" si="11"/>
        <v>16804</v>
      </c>
      <c r="G217" s="44"/>
      <c r="H217" s="87"/>
      <c r="I217" s="88"/>
      <c r="J217" s="88"/>
      <c r="L217" s="51"/>
      <c r="O217" s="40">
        <f t="shared" si="9"/>
        <v>5881</v>
      </c>
      <c r="P217" s="43"/>
      <c r="Q217" s="43"/>
    </row>
    <row r="218" spans="1:17" x14ac:dyDescent="0.2">
      <c r="A218" s="45">
        <v>262</v>
      </c>
      <c r="B218" s="85">
        <v>18.72</v>
      </c>
      <c r="C218" s="40">
        <f>'soust.uk.JMK př.č.2'!$M$29+'soust.uk.JMK př.č.2'!$N$29</f>
        <v>26186</v>
      </c>
      <c r="D218" s="40">
        <f>'soust.uk.JMK př.č.2'!$L$29</f>
        <v>963</v>
      </c>
      <c r="E218" s="40">
        <f t="shared" si="10"/>
        <v>23624</v>
      </c>
      <c r="F218" s="40">
        <f t="shared" si="11"/>
        <v>16786</v>
      </c>
      <c r="G218" s="44"/>
      <c r="H218" s="87"/>
      <c r="I218" s="88"/>
      <c r="J218" s="88"/>
      <c r="L218" s="78"/>
      <c r="O218" s="40">
        <f t="shared" si="9"/>
        <v>5875</v>
      </c>
      <c r="P218" s="43"/>
      <c r="Q218" s="43"/>
    </row>
    <row r="219" spans="1:17" x14ac:dyDescent="0.2">
      <c r="A219" s="45">
        <v>263</v>
      </c>
      <c r="B219" s="85">
        <v>18.73</v>
      </c>
      <c r="C219" s="40">
        <f>'soust.uk.JMK př.č.2'!$M$29+'soust.uk.JMK př.č.2'!$N$29</f>
        <v>26186</v>
      </c>
      <c r="D219" s="40">
        <f>'soust.uk.JMK př.č.2'!$L$29</f>
        <v>963</v>
      </c>
      <c r="E219" s="40">
        <f t="shared" si="10"/>
        <v>23612</v>
      </c>
      <c r="F219" s="40">
        <f t="shared" si="11"/>
        <v>16777</v>
      </c>
      <c r="G219" s="44"/>
      <c r="H219" s="87"/>
      <c r="I219" s="88"/>
      <c r="J219" s="88"/>
      <c r="L219" s="51"/>
      <c r="O219" s="40">
        <f t="shared" si="9"/>
        <v>5872</v>
      </c>
      <c r="P219" s="43"/>
      <c r="Q219" s="43"/>
    </row>
    <row r="220" spans="1:17" x14ac:dyDescent="0.2">
      <c r="A220" s="45">
        <v>264</v>
      </c>
      <c r="B220" s="85">
        <v>18.739999999999998</v>
      </c>
      <c r="C220" s="40">
        <f>'soust.uk.JMK př.č.2'!$M$29+'soust.uk.JMK př.č.2'!$N$29</f>
        <v>26186</v>
      </c>
      <c r="D220" s="40">
        <f>'soust.uk.JMK př.č.2'!$L$29</f>
        <v>963</v>
      </c>
      <c r="E220" s="40">
        <f t="shared" si="10"/>
        <v>23600</v>
      </c>
      <c r="F220" s="40">
        <f t="shared" si="11"/>
        <v>16768</v>
      </c>
      <c r="G220" s="44"/>
      <c r="H220" s="87"/>
      <c r="I220" s="88"/>
      <c r="J220" s="88"/>
      <c r="L220" s="78"/>
      <c r="O220" s="40">
        <f t="shared" si="9"/>
        <v>5869</v>
      </c>
      <c r="P220" s="43"/>
      <c r="Q220" s="43"/>
    </row>
    <row r="221" spans="1:17" x14ac:dyDescent="0.2">
      <c r="A221" s="45">
        <v>265</v>
      </c>
      <c r="B221" s="85">
        <v>18.75</v>
      </c>
      <c r="C221" s="40">
        <f>'soust.uk.JMK př.č.2'!$M$29+'soust.uk.JMK př.č.2'!$N$29</f>
        <v>26186</v>
      </c>
      <c r="D221" s="40">
        <f>'soust.uk.JMK př.č.2'!$L$29</f>
        <v>963</v>
      </c>
      <c r="E221" s="40">
        <f t="shared" si="10"/>
        <v>23588</v>
      </c>
      <c r="F221" s="40">
        <f t="shared" si="11"/>
        <v>16759</v>
      </c>
      <c r="G221" s="44"/>
      <c r="H221" s="87"/>
      <c r="I221" s="88"/>
      <c r="J221" s="88"/>
      <c r="L221" s="51"/>
      <c r="O221" s="40">
        <f t="shared" si="9"/>
        <v>5866</v>
      </c>
      <c r="P221" s="43"/>
      <c r="Q221" s="43"/>
    </row>
    <row r="222" spans="1:17" x14ac:dyDescent="0.2">
      <c r="A222" s="45">
        <v>266</v>
      </c>
      <c r="B222" s="85">
        <v>18.77</v>
      </c>
      <c r="C222" s="40">
        <f>'soust.uk.JMK př.č.2'!$M$29+'soust.uk.JMK př.č.2'!$N$29</f>
        <v>26186</v>
      </c>
      <c r="D222" s="40">
        <f>'soust.uk.JMK př.č.2'!$L$29</f>
        <v>963</v>
      </c>
      <c r="E222" s="40">
        <f t="shared" si="10"/>
        <v>23563</v>
      </c>
      <c r="F222" s="40">
        <f t="shared" si="11"/>
        <v>16741</v>
      </c>
      <c r="G222" s="44"/>
      <c r="H222" s="87"/>
      <c r="I222" s="88"/>
      <c r="J222" s="88"/>
      <c r="L222" s="78"/>
      <c r="O222" s="40">
        <f t="shared" si="9"/>
        <v>5859</v>
      </c>
      <c r="P222" s="43"/>
      <c r="Q222" s="43"/>
    </row>
    <row r="223" spans="1:17" x14ac:dyDescent="0.2">
      <c r="A223" s="45">
        <v>267</v>
      </c>
      <c r="B223" s="85">
        <v>18.78</v>
      </c>
      <c r="C223" s="40">
        <f>'soust.uk.JMK př.č.2'!$M$29+'soust.uk.JMK př.č.2'!$N$29</f>
        <v>26186</v>
      </c>
      <c r="D223" s="40">
        <f>'soust.uk.JMK př.č.2'!$L$29</f>
        <v>963</v>
      </c>
      <c r="E223" s="40">
        <f t="shared" si="10"/>
        <v>23551</v>
      </c>
      <c r="F223" s="40">
        <f t="shared" si="11"/>
        <v>16732</v>
      </c>
      <c r="G223" s="44"/>
      <c r="H223" s="87"/>
      <c r="I223" s="88"/>
      <c r="J223" s="88"/>
      <c r="L223" s="51"/>
      <c r="O223" s="40">
        <f t="shared" si="9"/>
        <v>5856</v>
      </c>
      <c r="P223" s="43"/>
      <c r="Q223" s="43"/>
    </row>
    <row r="224" spans="1:17" x14ac:dyDescent="0.2">
      <c r="A224" s="45">
        <v>268</v>
      </c>
      <c r="B224" s="85">
        <v>18.79</v>
      </c>
      <c r="C224" s="40">
        <f>'soust.uk.JMK př.č.2'!$M$29+'soust.uk.JMK př.č.2'!$N$29</f>
        <v>26186</v>
      </c>
      <c r="D224" s="40">
        <f>'soust.uk.JMK př.č.2'!$L$29</f>
        <v>963</v>
      </c>
      <c r="E224" s="40">
        <f t="shared" si="10"/>
        <v>23539</v>
      </c>
      <c r="F224" s="40">
        <f t="shared" si="11"/>
        <v>16723</v>
      </c>
      <c r="G224" s="44"/>
      <c r="H224" s="87"/>
      <c r="I224" s="88"/>
      <c r="J224" s="88"/>
      <c r="L224" s="78"/>
      <c r="O224" s="40">
        <f t="shared" si="9"/>
        <v>5853</v>
      </c>
      <c r="P224" s="43"/>
      <c r="Q224" s="43"/>
    </row>
    <row r="225" spans="1:17" x14ac:dyDescent="0.2">
      <c r="A225" s="45">
        <v>269</v>
      </c>
      <c r="B225" s="85">
        <v>18.8</v>
      </c>
      <c r="C225" s="40">
        <f>'soust.uk.JMK př.č.2'!$M$29+'soust.uk.JMK př.č.2'!$N$29</f>
        <v>26186</v>
      </c>
      <c r="D225" s="40">
        <f>'soust.uk.JMK př.č.2'!$L$29</f>
        <v>963</v>
      </c>
      <c r="E225" s="40">
        <f t="shared" si="10"/>
        <v>23527</v>
      </c>
      <c r="F225" s="40">
        <f t="shared" si="11"/>
        <v>16714</v>
      </c>
      <c r="G225" s="44"/>
      <c r="H225" s="87"/>
      <c r="I225" s="88"/>
      <c r="J225" s="88"/>
      <c r="L225" s="51"/>
      <c r="O225" s="40">
        <f t="shared" si="9"/>
        <v>5850</v>
      </c>
      <c r="P225" s="43"/>
      <c r="Q225" s="43"/>
    </row>
    <row r="226" spans="1:17" x14ac:dyDescent="0.2">
      <c r="A226" s="45">
        <v>270</v>
      </c>
      <c r="B226" s="85">
        <v>18.82</v>
      </c>
      <c r="C226" s="40">
        <f>'soust.uk.JMK př.č.2'!$M$29+'soust.uk.JMK př.č.2'!$N$29</f>
        <v>26186</v>
      </c>
      <c r="D226" s="40">
        <f>'soust.uk.JMK př.č.2'!$L$29</f>
        <v>963</v>
      </c>
      <c r="E226" s="40">
        <f t="shared" si="10"/>
        <v>23504</v>
      </c>
      <c r="F226" s="40">
        <f t="shared" si="11"/>
        <v>16697</v>
      </c>
      <c r="G226" s="44"/>
      <c r="H226" s="87"/>
      <c r="I226" s="88"/>
      <c r="J226" s="88"/>
      <c r="L226" s="78"/>
      <c r="O226" s="40">
        <f t="shared" si="9"/>
        <v>5844</v>
      </c>
      <c r="P226" s="43"/>
      <c r="Q226" s="43"/>
    </row>
    <row r="227" spans="1:17" x14ac:dyDescent="0.2">
      <c r="A227" s="45">
        <v>271</v>
      </c>
      <c r="B227" s="85">
        <v>18.829999999999998</v>
      </c>
      <c r="C227" s="40">
        <f>'soust.uk.JMK př.č.2'!$M$29+'soust.uk.JMK př.č.2'!$N$29</f>
        <v>26186</v>
      </c>
      <c r="D227" s="40">
        <f>'soust.uk.JMK př.č.2'!$L$29</f>
        <v>963</v>
      </c>
      <c r="E227" s="40">
        <f t="shared" si="10"/>
        <v>23492</v>
      </c>
      <c r="F227" s="40">
        <f t="shared" si="11"/>
        <v>16688</v>
      </c>
      <c r="G227" s="44"/>
      <c r="H227" s="87"/>
      <c r="I227" s="88"/>
      <c r="J227" s="88"/>
      <c r="L227" s="51"/>
      <c r="O227" s="40">
        <f t="shared" si="9"/>
        <v>5841</v>
      </c>
      <c r="P227" s="43"/>
      <c r="Q227" s="43"/>
    </row>
    <row r="228" spans="1:17" x14ac:dyDescent="0.2">
      <c r="A228" s="45">
        <v>272</v>
      </c>
      <c r="B228" s="85">
        <v>18.84</v>
      </c>
      <c r="C228" s="40">
        <f>'soust.uk.JMK př.č.2'!$M$29+'soust.uk.JMK př.č.2'!$N$29</f>
        <v>26186</v>
      </c>
      <c r="D228" s="40">
        <f>'soust.uk.JMK př.č.2'!$L$29</f>
        <v>963</v>
      </c>
      <c r="E228" s="40">
        <f t="shared" si="10"/>
        <v>23480</v>
      </c>
      <c r="F228" s="40">
        <f t="shared" si="11"/>
        <v>16679</v>
      </c>
      <c r="G228" s="44"/>
      <c r="H228" s="87"/>
      <c r="I228" s="88"/>
      <c r="J228" s="88"/>
      <c r="L228" s="78"/>
      <c r="O228" s="40">
        <f t="shared" si="9"/>
        <v>5838</v>
      </c>
      <c r="P228" s="43"/>
      <c r="Q228" s="43"/>
    </row>
    <row r="229" spans="1:17" x14ac:dyDescent="0.2">
      <c r="A229" s="45">
        <v>273</v>
      </c>
      <c r="B229" s="85">
        <v>18.850000000000001</v>
      </c>
      <c r="C229" s="40">
        <f>'soust.uk.JMK př.č.2'!$M$29+'soust.uk.JMK př.č.2'!$N$29</f>
        <v>26186</v>
      </c>
      <c r="D229" s="40">
        <f>'soust.uk.JMK př.č.2'!$L$29</f>
        <v>963</v>
      </c>
      <c r="E229" s="40">
        <f t="shared" si="10"/>
        <v>23468</v>
      </c>
      <c r="F229" s="40">
        <f t="shared" si="11"/>
        <v>16670</v>
      </c>
      <c r="G229" s="44"/>
      <c r="H229" s="87"/>
      <c r="I229" s="88"/>
      <c r="J229" s="88"/>
      <c r="L229" s="51"/>
      <c r="O229" s="40">
        <f t="shared" si="9"/>
        <v>5835</v>
      </c>
      <c r="P229" s="43"/>
      <c r="Q229" s="43"/>
    </row>
    <row r="230" spans="1:17" x14ac:dyDescent="0.2">
      <c r="A230" s="45">
        <v>274</v>
      </c>
      <c r="B230" s="85">
        <v>18.86</v>
      </c>
      <c r="C230" s="40">
        <f>'soust.uk.JMK př.č.2'!$M$29+'soust.uk.JMK př.č.2'!$N$29</f>
        <v>26186</v>
      </c>
      <c r="D230" s="40">
        <f>'soust.uk.JMK př.č.2'!$L$29</f>
        <v>963</v>
      </c>
      <c r="E230" s="40">
        <f t="shared" si="10"/>
        <v>23455</v>
      </c>
      <c r="F230" s="40">
        <f t="shared" si="11"/>
        <v>16661</v>
      </c>
      <c r="G230" s="44"/>
      <c r="H230" s="87"/>
      <c r="I230" s="88"/>
      <c r="J230" s="88"/>
      <c r="L230" s="78"/>
      <c r="O230" s="40">
        <f t="shared" si="9"/>
        <v>5831</v>
      </c>
      <c r="P230" s="43"/>
      <c r="Q230" s="43"/>
    </row>
    <row r="231" spans="1:17" x14ac:dyDescent="0.2">
      <c r="A231" s="45">
        <v>275</v>
      </c>
      <c r="B231" s="85">
        <v>18.87</v>
      </c>
      <c r="C231" s="40">
        <f>'soust.uk.JMK př.č.2'!$M$29+'soust.uk.JMK př.č.2'!$N$29</f>
        <v>26186</v>
      </c>
      <c r="D231" s="40">
        <f>'soust.uk.JMK př.č.2'!$L$29</f>
        <v>963</v>
      </c>
      <c r="E231" s="40">
        <f t="shared" si="10"/>
        <v>23443</v>
      </c>
      <c r="F231" s="40">
        <f t="shared" si="11"/>
        <v>16652</v>
      </c>
      <c r="G231" s="44"/>
      <c r="H231" s="87"/>
      <c r="I231" s="88"/>
      <c r="J231" s="88"/>
      <c r="L231" s="51"/>
      <c r="O231" s="40">
        <f t="shared" si="9"/>
        <v>5828</v>
      </c>
      <c r="P231" s="43"/>
      <c r="Q231" s="43"/>
    </row>
    <row r="232" spans="1:17" x14ac:dyDescent="0.2">
      <c r="A232" s="45">
        <v>276</v>
      </c>
      <c r="B232" s="85">
        <v>18.88</v>
      </c>
      <c r="C232" s="40">
        <f>'soust.uk.JMK př.č.2'!$M$29+'soust.uk.JMK př.č.2'!$N$29</f>
        <v>26186</v>
      </c>
      <c r="D232" s="40">
        <f>'soust.uk.JMK př.č.2'!$L$29</f>
        <v>963</v>
      </c>
      <c r="E232" s="40">
        <f t="shared" si="10"/>
        <v>23432</v>
      </c>
      <c r="F232" s="40">
        <f t="shared" si="11"/>
        <v>16644</v>
      </c>
      <c r="G232" s="44"/>
      <c r="H232" s="87"/>
      <c r="I232" s="88"/>
      <c r="J232" s="88"/>
      <c r="L232" s="78"/>
      <c r="O232" s="40">
        <f t="shared" si="9"/>
        <v>5825</v>
      </c>
      <c r="P232" s="43"/>
      <c r="Q232" s="43"/>
    </row>
    <row r="233" spans="1:17" x14ac:dyDescent="0.2">
      <c r="A233" s="45">
        <v>277</v>
      </c>
      <c r="B233" s="85">
        <v>18.89</v>
      </c>
      <c r="C233" s="40">
        <f>'soust.uk.JMK př.č.2'!$M$29+'soust.uk.JMK př.č.2'!$N$29</f>
        <v>26186</v>
      </c>
      <c r="D233" s="40">
        <f>'soust.uk.JMK př.č.2'!$L$29</f>
        <v>963</v>
      </c>
      <c r="E233" s="40">
        <f t="shared" si="10"/>
        <v>23420</v>
      </c>
      <c r="F233" s="40">
        <f t="shared" si="11"/>
        <v>16635</v>
      </c>
      <c r="G233" s="44"/>
      <c r="H233" s="87"/>
      <c r="I233" s="88"/>
      <c r="J233" s="88"/>
      <c r="L233" s="51"/>
      <c r="O233" s="40">
        <f t="shared" si="9"/>
        <v>5822</v>
      </c>
      <c r="P233" s="43"/>
      <c r="Q233" s="43"/>
    </row>
    <row r="234" spans="1:17" x14ac:dyDescent="0.2">
      <c r="A234" s="45">
        <v>278</v>
      </c>
      <c r="B234" s="85">
        <v>18.899999999999999</v>
      </c>
      <c r="C234" s="40">
        <f>'soust.uk.JMK př.č.2'!$M$29+'soust.uk.JMK př.č.2'!$N$29</f>
        <v>26186</v>
      </c>
      <c r="D234" s="40">
        <f>'soust.uk.JMK př.č.2'!$L$29</f>
        <v>963</v>
      </c>
      <c r="E234" s="40">
        <f t="shared" si="10"/>
        <v>23408</v>
      </c>
      <c r="F234" s="40">
        <f t="shared" si="11"/>
        <v>16626</v>
      </c>
      <c r="G234" s="44"/>
      <c r="H234" s="87"/>
      <c r="I234" s="88"/>
      <c r="J234" s="88"/>
      <c r="L234" s="78"/>
      <c r="O234" s="40">
        <f t="shared" si="9"/>
        <v>5819</v>
      </c>
      <c r="P234" s="43"/>
      <c r="Q234" s="43"/>
    </row>
    <row r="235" spans="1:17" x14ac:dyDescent="0.2">
      <c r="A235" s="45">
        <v>279</v>
      </c>
      <c r="B235" s="85">
        <v>18.91</v>
      </c>
      <c r="C235" s="40">
        <f>'soust.uk.JMK př.č.2'!$M$29+'soust.uk.JMK př.č.2'!$N$29</f>
        <v>26186</v>
      </c>
      <c r="D235" s="40">
        <f>'soust.uk.JMK př.č.2'!$L$29</f>
        <v>963</v>
      </c>
      <c r="E235" s="40">
        <f t="shared" si="10"/>
        <v>23396</v>
      </c>
      <c r="F235" s="40">
        <f t="shared" si="11"/>
        <v>16617</v>
      </c>
      <c r="G235" s="44"/>
      <c r="H235" s="87"/>
      <c r="I235" s="88"/>
      <c r="J235" s="88"/>
      <c r="L235" s="51"/>
      <c r="O235" s="40">
        <f t="shared" si="9"/>
        <v>5816</v>
      </c>
      <c r="P235" s="43"/>
      <c r="Q235" s="43"/>
    </row>
    <row r="236" spans="1:17" x14ac:dyDescent="0.2">
      <c r="A236" s="45">
        <v>280</v>
      </c>
      <c r="B236" s="85">
        <v>18.920000000000002</v>
      </c>
      <c r="C236" s="40">
        <f>'soust.uk.JMK př.č.2'!$M$29+'soust.uk.JMK př.č.2'!$N$29</f>
        <v>26186</v>
      </c>
      <c r="D236" s="40">
        <f>'soust.uk.JMK př.č.2'!$L$29</f>
        <v>963</v>
      </c>
      <c r="E236" s="40">
        <f t="shared" si="10"/>
        <v>23384</v>
      </c>
      <c r="F236" s="40">
        <f t="shared" si="11"/>
        <v>16608</v>
      </c>
      <c r="G236" s="44"/>
      <c r="H236" s="87"/>
      <c r="I236" s="88"/>
      <c r="J236" s="88"/>
      <c r="L236" s="78"/>
      <c r="O236" s="40">
        <f t="shared" si="9"/>
        <v>5813</v>
      </c>
      <c r="P236" s="43"/>
      <c r="Q236" s="43"/>
    </row>
    <row r="237" spans="1:17" x14ac:dyDescent="0.2">
      <c r="A237" s="45">
        <v>281</v>
      </c>
      <c r="B237" s="85">
        <v>18.93</v>
      </c>
      <c r="C237" s="40">
        <f>'soust.uk.JMK př.č.2'!$M$29+'soust.uk.JMK př.č.2'!$N$29</f>
        <v>26186</v>
      </c>
      <c r="D237" s="40">
        <f>'soust.uk.JMK př.č.2'!$L$29</f>
        <v>963</v>
      </c>
      <c r="E237" s="40">
        <f t="shared" si="10"/>
        <v>23373</v>
      </c>
      <c r="F237" s="40">
        <f t="shared" si="11"/>
        <v>16600</v>
      </c>
      <c r="G237" s="44"/>
      <c r="H237" s="87"/>
      <c r="I237" s="88"/>
      <c r="J237" s="88"/>
      <c r="L237" s="51"/>
      <c r="O237" s="40">
        <f t="shared" si="9"/>
        <v>5810</v>
      </c>
      <c r="P237" s="43"/>
      <c r="Q237" s="43"/>
    </row>
    <row r="238" spans="1:17" x14ac:dyDescent="0.2">
      <c r="A238" s="45">
        <v>282</v>
      </c>
      <c r="B238" s="85">
        <v>18.940000000000001</v>
      </c>
      <c r="C238" s="40">
        <f>'soust.uk.JMK př.č.2'!$M$29+'soust.uk.JMK př.č.2'!$N$29</f>
        <v>26186</v>
      </c>
      <c r="D238" s="40">
        <f>'soust.uk.JMK př.č.2'!$L$29</f>
        <v>963</v>
      </c>
      <c r="E238" s="40">
        <f t="shared" si="10"/>
        <v>23361</v>
      </c>
      <c r="F238" s="40">
        <f t="shared" si="11"/>
        <v>16591</v>
      </c>
      <c r="G238" s="44"/>
      <c r="H238" s="87"/>
      <c r="I238" s="88"/>
      <c r="J238" s="88"/>
      <c r="L238" s="78"/>
      <c r="O238" s="40">
        <f t="shared" si="9"/>
        <v>5807</v>
      </c>
      <c r="P238" s="43"/>
      <c r="Q238" s="43"/>
    </row>
    <row r="239" spans="1:17" x14ac:dyDescent="0.2">
      <c r="A239" s="45">
        <v>283</v>
      </c>
      <c r="B239" s="85">
        <v>18.940000000000001</v>
      </c>
      <c r="C239" s="40">
        <f>'soust.uk.JMK př.č.2'!$M$29+'soust.uk.JMK př.č.2'!$N$29</f>
        <v>26186</v>
      </c>
      <c r="D239" s="40">
        <f>'soust.uk.JMK př.č.2'!$L$29</f>
        <v>963</v>
      </c>
      <c r="E239" s="40">
        <f t="shared" si="10"/>
        <v>23361</v>
      </c>
      <c r="F239" s="40">
        <f t="shared" si="11"/>
        <v>16591</v>
      </c>
      <c r="G239" s="44"/>
      <c r="H239" s="87"/>
      <c r="I239" s="88"/>
      <c r="J239" s="88"/>
      <c r="L239" s="51"/>
      <c r="O239" s="40">
        <f t="shared" si="9"/>
        <v>5807</v>
      </c>
      <c r="P239" s="43"/>
      <c r="Q239" s="43"/>
    </row>
    <row r="240" spans="1:17" x14ac:dyDescent="0.2">
      <c r="A240" s="45">
        <v>284</v>
      </c>
      <c r="B240" s="85">
        <v>18.95</v>
      </c>
      <c r="C240" s="40">
        <f>'soust.uk.JMK př.č.2'!$M$29+'soust.uk.JMK př.č.2'!$N$29</f>
        <v>26186</v>
      </c>
      <c r="D240" s="40">
        <f>'soust.uk.JMK př.č.2'!$L$29</f>
        <v>963</v>
      </c>
      <c r="E240" s="40">
        <f t="shared" si="10"/>
        <v>23349</v>
      </c>
      <c r="F240" s="40">
        <f t="shared" si="11"/>
        <v>16582</v>
      </c>
      <c r="G240" s="44"/>
      <c r="H240" s="87"/>
      <c r="I240" s="88"/>
      <c r="J240" s="88"/>
      <c r="L240" s="78"/>
      <c r="O240" s="40">
        <f t="shared" si="9"/>
        <v>5804</v>
      </c>
      <c r="P240" s="43"/>
      <c r="Q240" s="43"/>
    </row>
    <row r="241" spans="1:17" x14ac:dyDescent="0.2">
      <c r="A241" s="45">
        <v>285</v>
      </c>
      <c r="B241" s="85">
        <v>18.96</v>
      </c>
      <c r="C241" s="40">
        <f>'soust.uk.JMK př.č.2'!$M$29+'soust.uk.JMK př.č.2'!$N$29</f>
        <v>26186</v>
      </c>
      <c r="D241" s="40">
        <f>'soust.uk.JMK př.č.2'!$L$29</f>
        <v>963</v>
      </c>
      <c r="E241" s="40">
        <f t="shared" si="10"/>
        <v>23337</v>
      </c>
      <c r="F241" s="40">
        <f t="shared" si="11"/>
        <v>16573</v>
      </c>
      <c r="G241" s="44"/>
      <c r="H241" s="87"/>
      <c r="I241" s="88"/>
      <c r="J241" s="88"/>
      <c r="L241" s="51"/>
      <c r="O241" s="40">
        <f t="shared" si="9"/>
        <v>5801</v>
      </c>
      <c r="P241" s="43"/>
      <c r="Q241" s="43"/>
    </row>
    <row r="242" spans="1:17" x14ac:dyDescent="0.2">
      <c r="A242" s="45">
        <v>286</v>
      </c>
      <c r="B242" s="85">
        <v>18.97</v>
      </c>
      <c r="C242" s="40">
        <f>'soust.uk.JMK př.č.2'!$M$29+'soust.uk.JMK př.č.2'!$N$29</f>
        <v>26186</v>
      </c>
      <c r="D242" s="40">
        <f>'soust.uk.JMK př.č.2'!$L$29</f>
        <v>963</v>
      </c>
      <c r="E242" s="40">
        <f t="shared" si="10"/>
        <v>23326</v>
      </c>
      <c r="F242" s="40">
        <f t="shared" si="11"/>
        <v>16565</v>
      </c>
      <c r="G242" s="44"/>
      <c r="H242" s="87"/>
      <c r="I242" s="88"/>
      <c r="J242" s="88"/>
      <c r="L242" s="78"/>
      <c r="O242" s="40">
        <f t="shared" si="9"/>
        <v>5798</v>
      </c>
      <c r="P242" s="43"/>
      <c r="Q242" s="43"/>
    </row>
    <row r="243" spans="1:17" x14ac:dyDescent="0.2">
      <c r="A243" s="45">
        <v>287</v>
      </c>
      <c r="B243" s="85">
        <v>18.97</v>
      </c>
      <c r="C243" s="40">
        <f>'soust.uk.JMK př.č.2'!$M$29+'soust.uk.JMK př.č.2'!$N$29</f>
        <v>26186</v>
      </c>
      <c r="D243" s="40">
        <f>'soust.uk.JMK př.č.2'!$L$29</f>
        <v>963</v>
      </c>
      <c r="E243" s="40">
        <f t="shared" si="10"/>
        <v>23326</v>
      </c>
      <c r="F243" s="40">
        <f t="shared" si="11"/>
        <v>16565</v>
      </c>
      <c r="G243" s="44"/>
      <c r="H243" s="87"/>
      <c r="I243" s="88"/>
      <c r="J243" s="88"/>
      <c r="L243" s="51"/>
      <c r="O243" s="40">
        <f t="shared" si="9"/>
        <v>5798</v>
      </c>
      <c r="P243" s="43"/>
      <c r="Q243" s="43"/>
    </row>
    <row r="244" spans="1:17" x14ac:dyDescent="0.2">
      <c r="A244" s="45">
        <v>288</v>
      </c>
      <c r="B244" s="85">
        <v>18.98</v>
      </c>
      <c r="C244" s="40">
        <f>'soust.uk.JMK př.č.2'!$M$29+'soust.uk.JMK př.č.2'!$N$29</f>
        <v>26186</v>
      </c>
      <c r="D244" s="40">
        <f>'soust.uk.JMK př.č.2'!$L$29</f>
        <v>963</v>
      </c>
      <c r="E244" s="40">
        <f t="shared" si="10"/>
        <v>23314</v>
      </c>
      <c r="F244" s="40">
        <f t="shared" si="11"/>
        <v>16556</v>
      </c>
      <c r="G244" s="44"/>
      <c r="H244" s="87"/>
      <c r="I244" s="88"/>
      <c r="J244" s="88"/>
      <c r="L244" s="78"/>
      <c r="O244" s="40">
        <f t="shared" si="9"/>
        <v>5795</v>
      </c>
      <c r="P244" s="43"/>
      <c r="Q244" s="43"/>
    </row>
    <row r="245" spans="1:17" x14ac:dyDescent="0.2">
      <c r="A245" s="45">
        <v>289</v>
      </c>
      <c r="B245" s="85">
        <v>18.98</v>
      </c>
      <c r="C245" s="40">
        <f>'soust.uk.JMK př.č.2'!$M$29+'soust.uk.JMK př.č.2'!$N$29</f>
        <v>26186</v>
      </c>
      <c r="D245" s="40">
        <f>'soust.uk.JMK př.č.2'!$L$29</f>
        <v>963</v>
      </c>
      <c r="E245" s="40">
        <f t="shared" si="10"/>
        <v>23314</v>
      </c>
      <c r="F245" s="40">
        <f t="shared" si="11"/>
        <v>16556</v>
      </c>
      <c r="G245" s="44"/>
      <c r="H245" s="87"/>
      <c r="I245" s="88"/>
      <c r="J245" s="88"/>
      <c r="L245" s="51"/>
      <c r="O245" s="40">
        <f t="shared" si="9"/>
        <v>5795</v>
      </c>
      <c r="P245" s="43"/>
      <c r="Q245" s="43"/>
    </row>
    <row r="246" spans="1:17" x14ac:dyDescent="0.2">
      <c r="A246" s="45">
        <v>290</v>
      </c>
      <c r="B246" s="85">
        <v>18.989999999999998</v>
      </c>
      <c r="C246" s="40">
        <f>'soust.uk.JMK př.č.2'!$M$29+'soust.uk.JMK př.č.2'!$N$29</f>
        <v>26186</v>
      </c>
      <c r="D246" s="40">
        <f>'soust.uk.JMK př.č.2'!$L$29</f>
        <v>963</v>
      </c>
      <c r="E246" s="40">
        <f t="shared" si="10"/>
        <v>23301</v>
      </c>
      <c r="F246" s="40">
        <f t="shared" si="11"/>
        <v>16547</v>
      </c>
      <c r="G246" s="44"/>
      <c r="H246" s="87"/>
      <c r="I246" s="88"/>
      <c r="J246" s="88"/>
      <c r="L246" s="78"/>
      <c r="O246" s="40">
        <f t="shared" si="9"/>
        <v>5791</v>
      </c>
      <c r="P246" s="43"/>
      <c r="Q246" s="43"/>
    </row>
    <row r="247" spans="1:17" x14ac:dyDescent="0.2">
      <c r="A247" s="45">
        <v>291</v>
      </c>
      <c r="B247" s="85">
        <v>18.989999999999998</v>
      </c>
      <c r="C247" s="40">
        <f>'soust.uk.JMK př.č.2'!$M$29+'soust.uk.JMK př.č.2'!$N$29</f>
        <v>26186</v>
      </c>
      <c r="D247" s="40">
        <f>'soust.uk.JMK př.č.2'!$L$29</f>
        <v>963</v>
      </c>
      <c r="E247" s="40">
        <f t="shared" si="10"/>
        <v>23301</v>
      </c>
      <c r="F247" s="40">
        <f t="shared" si="11"/>
        <v>16547</v>
      </c>
      <c r="G247" s="44"/>
      <c r="H247" s="87"/>
      <c r="I247" s="88"/>
      <c r="J247" s="88"/>
      <c r="L247" s="51"/>
      <c r="O247" s="40">
        <f t="shared" si="9"/>
        <v>5791</v>
      </c>
      <c r="P247" s="43"/>
      <c r="Q247" s="43"/>
    </row>
    <row r="248" spans="1:17" x14ac:dyDescent="0.2">
      <c r="A248" s="45">
        <v>292</v>
      </c>
      <c r="B248" s="85">
        <v>19</v>
      </c>
      <c r="C248" s="40">
        <f>'soust.uk.JMK př.č.2'!$M$29+'soust.uk.JMK př.č.2'!$N$29</f>
        <v>26186</v>
      </c>
      <c r="D248" s="40">
        <f>'soust.uk.JMK př.č.2'!$L$29</f>
        <v>963</v>
      </c>
      <c r="E248" s="40">
        <f t="shared" si="10"/>
        <v>23291</v>
      </c>
      <c r="F248" s="40">
        <f t="shared" si="11"/>
        <v>16539</v>
      </c>
      <c r="G248" s="44"/>
      <c r="H248" s="87"/>
      <c r="I248" s="88"/>
      <c r="J248" s="88"/>
      <c r="L248" s="78"/>
      <c r="O248" s="40">
        <f t="shared" si="9"/>
        <v>5789</v>
      </c>
      <c r="P248" s="43"/>
      <c r="Q248" s="43"/>
    </row>
    <row r="249" spans="1:17" x14ac:dyDescent="0.2">
      <c r="A249" s="45">
        <v>293</v>
      </c>
      <c r="B249" s="85">
        <v>19</v>
      </c>
      <c r="C249" s="40">
        <f>'soust.uk.JMK př.č.2'!$M$29+'soust.uk.JMK př.č.2'!$N$29</f>
        <v>26186</v>
      </c>
      <c r="D249" s="40">
        <f>'soust.uk.JMK př.č.2'!$L$29</f>
        <v>963</v>
      </c>
      <c r="E249" s="40">
        <f t="shared" si="10"/>
        <v>23291</v>
      </c>
      <c r="F249" s="40">
        <f t="shared" si="11"/>
        <v>16539</v>
      </c>
      <c r="G249" s="44"/>
      <c r="H249" s="87"/>
      <c r="I249" s="88"/>
      <c r="J249" s="88"/>
      <c r="L249" s="51"/>
      <c r="O249" s="40">
        <f t="shared" si="9"/>
        <v>5789</v>
      </c>
      <c r="P249" s="43"/>
      <c r="Q249" s="43"/>
    </row>
    <row r="250" spans="1:17" x14ac:dyDescent="0.2">
      <c r="A250" s="45">
        <v>294</v>
      </c>
      <c r="B250" s="85">
        <v>19</v>
      </c>
      <c r="C250" s="40">
        <f>'soust.uk.JMK př.č.2'!$M$29+'soust.uk.JMK př.č.2'!$N$29</f>
        <v>26186</v>
      </c>
      <c r="D250" s="40">
        <f>'soust.uk.JMK př.č.2'!$L$29</f>
        <v>963</v>
      </c>
      <c r="E250" s="40">
        <f t="shared" si="10"/>
        <v>23291</v>
      </c>
      <c r="F250" s="40">
        <f t="shared" si="11"/>
        <v>16539</v>
      </c>
      <c r="G250" s="44"/>
      <c r="H250" s="87"/>
      <c r="I250" s="88"/>
      <c r="J250" s="88"/>
      <c r="L250" s="78"/>
      <c r="O250" s="40">
        <f t="shared" si="9"/>
        <v>5789</v>
      </c>
      <c r="P250" s="43"/>
      <c r="Q250" s="43"/>
    </row>
    <row r="251" spans="1:17" x14ac:dyDescent="0.2">
      <c r="A251" s="45" t="s">
        <v>942</v>
      </c>
      <c r="B251" s="85">
        <v>19.010000000000002</v>
      </c>
      <c r="C251" s="40">
        <f>'soust.uk.JMK př.č.2'!$M$29+'soust.uk.JMK př.č.2'!$N$29</f>
        <v>26186</v>
      </c>
      <c r="D251" s="40">
        <f>'soust.uk.JMK př.č.2'!$L$29</f>
        <v>963</v>
      </c>
      <c r="E251" s="40">
        <f t="shared" si="10"/>
        <v>23279</v>
      </c>
      <c r="F251" s="40">
        <f t="shared" si="11"/>
        <v>16530</v>
      </c>
      <c r="G251" s="86"/>
      <c r="H251" s="87"/>
      <c r="I251" s="88"/>
      <c r="J251" s="88"/>
      <c r="L251" s="51"/>
      <c r="O251" s="40">
        <f t="shared" si="9"/>
        <v>5786</v>
      </c>
      <c r="P251" s="43"/>
      <c r="Q251" s="43"/>
    </row>
    <row r="252" spans="1:17" x14ac:dyDescent="0.2">
      <c r="A252" s="64"/>
      <c r="B252" s="86"/>
      <c r="C252" s="78"/>
      <c r="D252" s="64"/>
      <c r="E252" s="86"/>
      <c r="F252" s="78"/>
      <c r="G252" s="64"/>
      <c r="H252" s="86"/>
      <c r="I252" s="78"/>
      <c r="J252" s="64"/>
      <c r="K252" s="86"/>
      <c r="L252" s="51"/>
      <c r="M252" s="64"/>
      <c r="N252" s="86"/>
    </row>
    <row r="253" spans="1:17" x14ac:dyDescent="0.2">
      <c r="A253" s="64"/>
      <c r="B253" s="86"/>
      <c r="C253" s="78"/>
      <c r="D253" s="64"/>
      <c r="E253" s="86"/>
      <c r="F253" s="78"/>
      <c r="G253" s="64"/>
      <c r="H253" s="86"/>
      <c r="I253" s="78"/>
      <c r="J253" s="64"/>
      <c r="K253" s="86"/>
      <c r="L253" s="51"/>
      <c r="M253" s="64"/>
      <c r="N253" s="86"/>
    </row>
    <row r="254" spans="1:17" ht="13.5" thickBot="1" x14ac:dyDescent="0.25">
      <c r="A254" s="84" t="s">
        <v>741</v>
      </c>
      <c r="K254" s="64"/>
      <c r="L254" s="69"/>
    </row>
    <row r="255" spans="1:17" ht="13.5" thickBot="1" x14ac:dyDescent="0.25">
      <c r="A255" s="243" t="s">
        <v>768</v>
      </c>
      <c r="B255" s="574" t="s">
        <v>752</v>
      </c>
      <c r="C255" s="574"/>
      <c r="D255" s="575" t="s">
        <v>753</v>
      </c>
      <c r="E255" s="575"/>
      <c r="F255" s="574" t="s">
        <v>754</v>
      </c>
      <c r="G255" s="521"/>
      <c r="H255" s="509" t="s">
        <v>755</v>
      </c>
      <c r="I255" s="521"/>
      <c r="J255" s="509" t="s">
        <v>756</v>
      </c>
      <c r="K255" s="574"/>
      <c r="L255" s="575" t="s">
        <v>757</v>
      </c>
      <c r="M255" s="576"/>
    </row>
    <row r="256" spans="1:17" x14ac:dyDescent="0.2">
      <c r="A256" s="247" t="s">
        <v>775</v>
      </c>
      <c r="B256" s="577">
        <v>15.17</v>
      </c>
      <c r="C256" s="577"/>
      <c r="D256" s="578"/>
      <c r="E256" s="578"/>
      <c r="F256" s="579"/>
      <c r="G256" s="579"/>
      <c r="H256" s="579"/>
      <c r="I256" s="579"/>
      <c r="J256" s="579"/>
      <c r="K256" s="579"/>
      <c r="L256" s="579"/>
      <c r="M256" s="580"/>
    </row>
    <row r="257" spans="1:13" ht="12.75" customHeight="1" x14ac:dyDescent="0.2">
      <c r="A257" s="248" t="s">
        <v>776</v>
      </c>
      <c r="B257" s="563">
        <v>-45.277738800000002</v>
      </c>
      <c r="C257" s="564"/>
      <c r="D257" s="565">
        <v>5.1681958000000003</v>
      </c>
      <c r="E257" s="566"/>
      <c r="F257" s="567">
        <v>-0.17729883599999999</v>
      </c>
      <c r="G257" s="564"/>
      <c r="H257" s="567">
        <v>3.0275544100000001E-3</v>
      </c>
      <c r="I257" s="564"/>
      <c r="J257" s="567">
        <v>-2.5575703299999999E-5</v>
      </c>
      <c r="K257" s="564"/>
      <c r="L257" s="570">
        <v>8.5483540099999994E-8</v>
      </c>
      <c r="M257" s="571"/>
    </row>
    <row r="258" spans="1:13" ht="12.75" customHeight="1" x14ac:dyDescent="0.2">
      <c r="A258" s="249" t="s">
        <v>777</v>
      </c>
      <c r="B258" s="563">
        <v>15.7628153</v>
      </c>
      <c r="C258" s="564"/>
      <c r="D258" s="565">
        <v>-4.4069170099999999E-2</v>
      </c>
      <c r="E258" s="566"/>
      <c r="F258" s="567">
        <v>1.06305517E-3</v>
      </c>
      <c r="G258" s="564"/>
      <c r="H258" s="567">
        <v>-7.6314669600000001E-6</v>
      </c>
      <c r="I258" s="564"/>
      <c r="J258" s="567">
        <v>2.40203171E-8</v>
      </c>
      <c r="K258" s="564"/>
      <c r="L258" s="572">
        <v>-2.7869288499999999E-11</v>
      </c>
      <c r="M258" s="573"/>
    </row>
    <row r="259" spans="1:13" ht="13.5" thickBot="1" x14ac:dyDescent="0.25">
      <c r="A259" s="250" t="s">
        <v>942</v>
      </c>
      <c r="B259" s="562">
        <v>19.010000000000002</v>
      </c>
      <c r="C259" s="562"/>
      <c r="D259" s="568"/>
      <c r="E259" s="568"/>
      <c r="F259" s="568"/>
      <c r="G259" s="568"/>
      <c r="H259" s="568"/>
      <c r="I259" s="568"/>
      <c r="J259" s="568"/>
      <c r="K259" s="568"/>
      <c r="L259" s="568"/>
      <c r="M259" s="569"/>
    </row>
    <row r="260" spans="1:13" x14ac:dyDescent="0.2">
      <c r="A260" s="51"/>
      <c r="B260" s="47"/>
      <c r="C260" s="51"/>
      <c r="K260" s="64"/>
      <c r="L260" s="69"/>
    </row>
    <row r="261" spans="1:13" x14ac:dyDescent="0.2">
      <c r="A261" s="51"/>
      <c r="B261" s="47"/>
      <c r="C261" s="51"/>
    </row>
  </sheetData>
  <mergeCells count="32">
    <mergeCell ref="B3:D3"/>
    <mergeCell ref="E3:F3"/>
    <mergeCell ref="B255:C255"/>
    <mergeCell ref="D255:E255"/>
    <mergeCell ref="F255:G255"/>
    <mergeCell ref="J255:K255"/>
    <mergeCell ref="L255:M255"/>
    <mergeCell ref="B256:C256"/>
    <mergeCell ref="D256:E256"/>
    <mergeCell ref="H255:I255"/>
    <mergeCell ref="F256:G256"/>
    <mergeCell ref="H256:I256"/>
    <mergeCell ref="J256:K256"/>
    <mergeCell ref="L256:M256"/>
    <mergeCell ref="B257:C257"/>
    <mergeCell ref="D257:E257"/>
    <mergeCell ref="F257:G257"/>
    <mergeCell ref="H257:I257"/>
    <mergeCell ref="J257:K257"/>
    <mergeCell ref="J259:K259"/>
    <mergeCell ref="L259:M259"/>
    <mergeCell ref="J258:K258"/>
    <mergeCell ref="L257:M257"/>
    <mergeCell ref="L258:M258"/>
    <mergeCell ref="B259:C259"/>
    <mergeCell ref="B258:C258"/>
    <mergeCell ref="D258:E258"/>
    <mergeCell ref="F258:G258"/>
    <mergeCell ref="H258:I258"/>
    <mergeCell ref="D259:E259"/>
    <mergeCell ref="F259:G259"/>
    <mergeCell ref="H259:I259"/>
  </mergeCells>
  <conditionalFormatting sqref="G5:G257">
    <cfRule type="cellIs" dxfId="10" priority="6" stopIfTrue="1" operator="greaterThan">
      <formula>0</formula>
    </cfRule>
  </conditionalFormatting>
  <conditionalFormatting sqref="G256">
    <cfRule type="cellIs" dxfId="9" priority="2" stopIfTrue="1" operator="greaterThan">
      <formula>0</formula>
    </cfRule>
  </conditionalFormatting>
  <conditionalFormatting sqref="G256">
    <cfRule type="cellIs" dxfId="8" priority="1" stopIfTrue="1" operator="greaterThan">
      <formula>0</formula>
    </cfRule>
  </conditionalFormatting>
  <printOptions horizontalCentered="1"/>
  <pageMargins left="0.59055118110236227" right="0" top="0.51181102362204722" bottom="0.19685039370078741" header="0.31496062992125984" footer="0.11811023622047245"/>
  <pageSetup paperSize="9" scale="75" fitToHeight="0" orientation="portrait" horizontalDpi="300" verticalDpi="300" r:id="rId1"/>
  <headerFooter alignWithMargins="0">
    <oddHeader>&amp;R&amp;"Times New Roman,Kurzíva"&amp;12&amp;UPříloha č. 2e 
pracovního postupu  Rozpis rozpočtu přímých výdajů na vzdělávání</oddHeader>
    <oddFooter>&amp;C&amp;P / &amp;N</oddFooter>
  </headerFooter>
  <rowBreaks count="1" manualBreakCount="1">
    <brk id="76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indexed="51"/>
  </sheetPr>
  <dimension ref="A1:O262"/>
  <sheetViews>
    <sheetView zoomScaleNormal="100" zoomScaleSheetLayoutView="100" workbookViewId="0">
      <pane xSplit="1" ySplit="4" topLeftCell="B5" activePane="bottomRight" state="frozen"/>
      <selection pane="topRight"/>
      <selection pane="bottomLeft"/>
      <selection pane="bottomRight" activeCell="B5" sqref="B5"/>
    </sheetView>
  </sheetViews>
  <sheetFormatPr defaultRowHeight="12.75" x14ac:dyDescent="0.2"/>
  <cols>
    <col min="1" max="1" width="7.7109375" style="56" customWidth="1"/>
    <col min="2" max="2" width="9.28515625" style="56" customWidth="1"/>
    <col min="3" max="3" width="8.42578125" style="79" customWidth="1"/>
    <col min="4" max="4" width="8" style="79" customWidth="1"/>
    <col min="5" max="5" width="10.140625" style="56" customWidth="1"/>
    <col min="6" max="6" width="9.85546875" style="79" customWidth="1"/>
    <col min="7" max="7" width="5.7109375" style="79" customWidth="1"/>
    <col min="8" max="8" width="7.7109375" style="56" customWidth="1"/>
    <col min="9" max="10" width="7.7109375" style="79" customWidth="1"/>
    <col min="11" max="11" width="9.140625" style="79"/>
    <col min="12" max="12" width="5.42578125" style="79" customWidth="1"/>
    <col min="13" max="13" width="11.42578125" style="79" customWidth="1"/>
    <col min="14" max="14" width="7.7109375" style="79" customWidth="1"/>
    <col min="15" max="15" width="7.7109375" style="32" customWidth="1"/>
    <col min="16" max="16" width="9.28515625" style="32" bestFit="1" customWidth="1"/>
    <col min="17" max="17" width="10" style="32" customWidth="1"/>
    <col min="18" max="18" width="10.28515625" style="32" customWidth="1"/>
    <col min="19" max="19" width="9.85546875" style="32" customWidth="1"/>
    <col min="20" max="20" width="10.5703125" style="32" customWidth="1"/>
    <col min="21" max="21" width="10.7109375" style="32" customWidth="1"/>
    <col min="22" max="16384" width="9.140625" style="32"/>
  </cols>
  <sheetData>
    <row r="1" spans="1:15" s="26" customFormat="1" ht="15.75" x14ac:dyDescent="0.25">
      <c r="A1" s="76" t="s">
        <v>778</v>
      </c>
      <c r="B1" s="20"/>
      <c r="C1" s="21"/>
      <c r="D1" s="21"/>
      <c r="E1" s="20"/>
      <c r="F1" s="21"/>
      <c r="G1" s="21"/>
      <c r="H1" s="20"/>
      <c r="I1" s="21"/>
      <c r="J1" s="21"/>
      <c r="K1" s="21"/>
      <c r="L1" s="21"/>
      <c r="M1" s="21"/>
      <c r="N1" s="21"/>
    </row>
    <row r="3" spans="1:15" ht="30" customHeight="1" x14ac:dyDescent="0.2">
      <c r="A3" s="251"/>
      <c r="B3" s="581" t="s">
        <v>738</v>
      </c>
      <c r="C3" s="581"/>
      <c r="D3" s="581"/>
      <c r="E3" s="542" t="s">
        <v>739</v>
      </c>
      <c r="F3" s="542"/>
      <c r="G3" s="28"/>
    </row>
    <row r="4" spans="1:15" x14ac:dyDescent="0.2">
      <c r="A4" s="241" t="s">
        <v>768</v>
      </c>
      <c r="B4" s="241" t="s">
        <v>741</v>
      </c>
      <c r="C4" s="242" t="s">
        <v>743</v>
      </c>
      <c r="D4" s="242" t="s">
        <v>9</v>
      </c>
      <c r="E4" s="242" t="s">
        <v>745</v>
      </c>
      <c r="F4" s="242" t="s">
        <v>746</v>
      </c>
      <c r="G4" s="33"/>
      <c r="H4" s="65"/>
      <c r="I4" s="33"/>
      <c r="J4" s="65"/>
      <c r="K4" s="65"/>
      <c r="L4" s="69"/>
      <c r="M4" s="65"/>
      <c r="N4" s="65"/>
      <c r="O4" s="35" t="s">
        <v>747</v>
      </c>
    </row>
    <row r="5" spans="1:15" x14ac:dyDescent="0.2">
      <c r="A5" s="38" t="s">
        <v>779</v>
      </c>
      <c r="B5" s="85">
        <v>9.89</v>
      </c>
      <c r="C5" s="40">
        <f>'soust.uk.JMK př.č.2'!$M$36+'soust.uk.JMK př.č.2'!$N$36</f>
        <v>26186</v>
      </c>
      <c r="D5" s="40">
        <f>'soust.uk.JMK př.č.2'!$L$36</f>
        <v>963</v>
      </c>
      <c r="E5" s="40">
        <f t="shared" ref="E5:E68" si="0">SUM(F5,O5,D5)</f>
        <v>43857</v>
      </c>
      <c r="F5" s="40">
        <f t="shared" ref="F5:F73" si="1">ROUND(1/B5*C5*12,0)</f>
        <v>31773</v>
      </c>
      <c r="G5" s="89"/>
      <c r="I5" s="89"/>
      <c r="J5" s="89"/>
      <c r="L5" s="78"/>
      <c r="O5" s="40">
        <f>ROUND((F5*35%),0)</f>
        <v>11121</v>
      </c>
    </row>
    <row r="6" spans="1:15" x14ac:dyDescent="0.2">
      <c r="A6" s="38">
        <v>56</v>
      </c>
      <c r="B6" s="85">
        <v>9.94</v>
      </c>
      <c r="C6" s="40">
        <f>'soust.uk.JMK př.č.2'!$M$36+'soust.uk.JMK př.č.2'!$N$36</f>
        <v>26186</v>
      </c>
      <c r="D6" s="40">
        <f>'soust.uk.JMK př.č.2'!$L$36</f>
        <v>963</v>
      </c>
      <c r="E6" s="40">
        <f>SUM(F6,O6,D6)</f>
        <v>43641</v>
      </c>
      <c r="F6" s="40">
        <f>ROUND(1/B6*C6*12,0)</f>
        <v>31613</v>
      </c>
      <c r="G6" s="89"/>
      <c r="I6" s="89"/>
      <c r="J6" s="89"/>
      <c r="L6" s="78"/>
      <c r="O6" s="40">
        <f t="shared" ref="O6:O69" si="2">ROUND((F6*35%),0)</f>
        <v>11065</v>
      </c>
    </row>
    <row r="7" spans="1:15" x14ac:dyDescent="0.2">
      <c r="A7" s="38">
        <v>57</v>
      </c>
      <c r="B7" s="85">
        <v>9.99</v>
      </c>
      <c r="C7" s="40">
        <f>'soust.uk.JMK př.č.2'!$M$36+'soust.uk.JMK př.č.2'!$N$36</f>
        <v>26186</v>
      </c>
      <c r="D7" s="40">
        <f>'soust.uk.JMK př.č.2'!$L$36</f>
        <v>963</v>
      </c>
      <c r="E7" s="40">
        <f>SUM(F7,O7,D7)</f>
        <v>43427</v>
      </c>
      <c r="F7" s="40">
        <f>ROUND(1/B7*C7*12,0)</f>
        <v>31455</v>
      </c>
      <c r="G7" s="89"/>
      <c r="I7" s="89"/>
      <c r="J7" s="89"/>
      <c r="L7" s="78"/>
      <c r="O7" s="40">
        <f t="shared" si="2"/>
        <v>11009</v>
      </c>
    </row>
    <row r="8" spans="1:15" x14ac:dyDescent="0.2">
      <c r="A8" s="38">
        <v>58</v>
      </c>
      <c r="B8" s="85">
        <v>10.039999999999999</v>
      </c>
      <c r="C8" s="40">
        <f>'soust.uk.JMK př.č.2'!$M$36+'soust.uk.JMK př.č.2'!$N$36</f>
        <v>26186</v>
      </c>
      <c r="D8" s="40">
        <f>'soust.uk.JMK př.č.2'!$L$36</f>
        <v>963</v>
      </c>
      <c r="E8" s="40">
        <f>SUM(F8,O8,D8)</f>
        <v>43215</v>
      </c>
      <c r="F8" s="40">
        <f>ROUND(1/B8*C8*12,0)</f>
        <v>31298</v>
      </c>
      <c r="G8" s="89"/>
      <c r="I8" s="89"/>
      <c r="J8" s="89"/>
      <c r="L8" s="78"/>
      <c r="O8" s="40">
        <f t="shared" si="2"/>
        <v>10954</v>
      </c>
    </row>
    <row r="9" spans="1:15" x14ac:dyDescent="0.2">
      <c r="A9" s="38">
        <v>59</v>
      </c>
      <c r="B9" s="85">
        <v>10.09</v>
      </c>
      <c r="C9" s="40">
        <f>'soust.uk.JMK př.č.2'!$M$36+'soust.uk.JMK př.č.2'!$N$36</f>
        <v>26186</v>
      </c>
      <c r="D9" s="40">
        <f>'soust.uk.JMK př.č.2'!$L$36</f>
        <v>963</v>
      </c>
      <c r="E9" s="40">
        <f>SUM(F9,O9,D9)</f>
        <v>43006</v>
      </c>
      <c r="F9" s="40">
        <f>ROUND(1/B9*C9*12,0)</f>
        <v>31143</v>
      </c>
      <c r="G9" s="89"/>
      <c r="I9" s="89"/>
      <c r="J9" s="89"/>
      <c r="L9" s="78"/>
      <c r="O9" s="40">
        <f t="shared" si="2"/>
        <v>10900</v>
      </c>
    </row>
    <row r="10" spans="1:15" x14ac:dyDescent="0.2">
      <c r="A10" s="38">
        <v>60</v>
      </c>
      <c r="B10" s="85">
        <v>10.14</v>
      </c>
      <c r="C10" s="40">
        <f>'soust.uk.JMK př.č.2'!$M$36+'soust.uk.JMK př.č.2'!$N$36</f>
        <v>26186</v>
      </c>
      <c r="D10" s="40">
        <f>'soust.uk.JMK př.č.2'!$L$36</f>
        <v>963</v>
      </c>
      <c r="E10" s="40">
        <f>SUM(F10,O10,D10)</f>
        <v>42798</v>
      </c>
      <c r="F10" s="40">
        <f>ROUND(1/B10*C10*12,0)</f>
        <v>30989</v>
      </c>
      <c r="G10" s="89"/>
      <c r="I10" s="89"/>
      <c r="J10" s="89"/>
      <c r="L10" s="78"/>
      <c r="O10" s="40">
        <f t="shared" si="2"/>
        <v>10846</v>
      </c>
    </row>
    <row r="11" spans="1:15" x14ac:dyDescent="0.2">
      <c r="A11" s="45">
        <v>61</v>
      </c>
      <c r="B11" s="85">
        <v>10.19</v>
      </c>
      <c r="C11" s="40">
        <f>'soust.uk.JMK př.č.2'!$M$36+'soust.uk.JMK př.č.2'!$N$36</f>
        <v>26186</v>
      </c>
      <c r="D11" s="40">
        <f>'soust.uk.JMK př.č.2'!$L$36</f>
        <v>963</v>
      </c>
      <c r="E11" s="40">
        <f t="shared" si="0"/>
        <v>42593</v>
      </c>
      <c r="F11" s="40">
        <f t="shared" si="1"/>
        <v>30837</v>
      </c>
      <c r="G11" s="89"/>
      <c r="I11" s="89"/>
      <c r="J11" s="89"/>
      <c r="L11" s="78"/>
      <c r="O11" s="40">
        <f t="shared" si="2"/>
        <v>10793</v>
      </c>
    </row>
    <row r="12" spans="1:15" x14ac:dyDescent="0.2">
      <c r="A12" s="45">
        <v>62</v>
      </c>
      <c r="B12" s="85">
        <v>10.24</v>
      </c>
      <c r="C12" s="40">
        <f>'soust.uk.JMK př.č.2'!$M$36+'soust.uk.JMK př.č.2'!$N$36</f>
        <v>26186</v>
      </c>
      <c r="D12" s="40">
        <f>'soust.uk.JMK př.č.2'!$L$36</f>
        <v>963</v>
      </c>
      <c r="E12" s="40">
        <f t="shared" si="0"/>
        <v>42390</v>
      </c>
      <c r="F12" s="40">
        <f t="shared" si="1"/>
        <v>30687</v>
      </c>
      <c r="G12" s="89"/>
      <c r="I12" s="89"/>
      <c r="J12" s="89"/>
      <c r="L12" s="78"/>
      <c r="O12" s="40">
        <f t="shared" si="2"/>
        <v>10740</v>
      </c>
    </row>
    <row r="13" spans="1:15" x14ac:dyDescent="0.2">
      <c r="A13" s="45">
        <v>63</v>
      </c>
      <c r="B13" s="85">
        <v>10.29</v>
      </c>
      <c r="C13" s="40">
        <f>'soust.uk.JMK př.č.2'!$M$36+'soust.uk.JMK př.č.2'!$N$36</f>
        <v>26186</v>
      </c>
      <c r="D13" s="40">
        <f>'soust.uk.JMK př.č.2'!$L$36</f>
        <v>963</v>
      </c>
      <c r="E13" s="40">
        <f t="shared" si="0"/>
        <v>42189</v>
      </c>
      <c r="F13" s="40">
        <f t="shared" si="1"/>
        <v>30538</v>
      </c>
      <c r="G13" s="89"/>
      <c r="I13" s="89"/>
      <c r="J13" s="89"/>
      <c r="L13" s="78"/>
      <c r="O13" s="40">
        <f t="shared" si="2"/>
        <v>10688</v>
      </c>
    </row>
    <row r="14" spans="1:15" x14ac:dyDescent="0.2">
      <c r="A14" s="45">
        <v>64</v>
      </c>
      <c r="B14" s="85">
        <v>10.34</v>
      </c>
      <c r="C14" s="40">
        <f>'soust.uk.JMK př.č.2'!$M$36+'soust.uk.JMK př.č.2'!$N$36</f>
        <v>26186</v>
      </c>
      <c r="D14" s="40">
        <f>'soust.uk.JMK př.č.2'!$L$36</f>
        <v>963</v>
      </c>
      <c r="E14" s="40">
        <f t="shared" si="0"/>
        <v>41990</v>
      </c>
      <c r="F14" s="40">
        <f t="shared" si="1"/>
        <v>30390</v>
      </c>
      <c r="G14" s="89"/>
      <c r="I14" s="89"/>
      <c r="J14" s="89"/>
      <c r="L14" s="78"/>
      <c r="O14" s="40">
        <f t="shared" si="2"/>
        <v>10637</v>
      </c>
    </row>
    <row r="15" spans="1:15" x14ac:dyDescent="0.2">
      <c r="A15" s="45">
        <v>65</v>
      </c>
      <c r="B15" s="85">
        <v>10.39</v>
      </c>
      <c r="C15" s="40">
        <f>'soust.uk.JMK př.č.2'!$M$36+'soust.uk.JMK př.č.2'!$N$36</f>
        <v>26186</v>
      </c>
      <c r="D15" s="40">
        <f>'soust.uk.JMK př.č.2'!$L$36</f>
        <v>963</v>
      </c>
      <c r="E15" s="40">
        <f t="shared" si="0"/>
        <v>41792</v>
      </c>
      <c r="F15" s="40">
        <f t="shared" si="1"/>
        <v>30244</v>
      </c>
      <c r="G15" s="89"/>
      <c r="I15" s="89"/>
      <c r="J15" s="89"/>
      <c r="L15" s="78"/>
      <c r="O15" s="40">
        <f t="shared" si="2"/>
        <v>10585</v>
      </c>
    </row>
    <row r="16" spans="1:15" x14ac:dyDescent="0.2">
      <c r="A16" s="45">
        <v>66</v>
      </c>
      <c r="B16" s="85">
        <v>10.44</v>
      </c>
      <c r="C16" s="40">
        <f>'soust.uk.JMK př.č.2'!$M$36+'soust.uk.JMK př.č.2'!$N$36</f>
        <v>26186</v>
      </c>
      <c r="D16" s="40">
        <f>'soust.uk.JMK př.č.2'!$L$36</f>
        <v>963</v>
      </c>
      <c r="E16" s="40">
        <f t="shared" si="0"/>
        <v>41597</v>
      </c>
      <c r="F16" s="40">
        <f t="shared" si="1"/>
        <v>30099</v>
      </c>
      <c r="G16" s="89"/>
      <c r="I16" s="89"/>
      <c r="J16" s="89"/>
      <c r="L16" s="78"/>
      <c r="O16" s="40">
        <f t="shared" si="2"/>
        <v>10535</v>
      </c>
    </row>
    <row r="17" spans="1:15" x14ac:dyDescent="0.2">
      <c r="A17" s="45">
        <v>67</v>
      </c>
      <c r="B17" s="85">
        <v>10.48</v>
      </c>
      <c r="C17" s="40">
        <f>'soust.uk.JMK př.č.2'!$M$36+'soust.uk.JMK př.č.2'!$N$36</f>
        <v>26186</v>
      </c>
      <c r="D17" s="40">
        <f>'soust.uk.JMK př.č.2'!$L$36</f>
        <v>963</v>
      </c>
      <c r="E17" s="40">
        <f t="shared" si="0"/>
        <v>41441</v>
      </c>
      <c r="F17" s="40">
        <f t="shared" si="1"/>
        <v>29984</v>
      </c>
      <c r="G17" s="89"/>
      <c r="I17" s="89"/>
      <c r="J17" s="89"/>
      <c r="L17" s="78"/>
      <c r="O17" s="40">
        <f t="shared" si="2"/>
        <v>10494</v>
      </c>
    </row>
    <row r="18" spans="1:15" x14ac:dyDescent="0.2">
      <c r="A18" s="45">
        <v>68</v>
      </c>
      <c r="B18" s="85">
        <v>10.53</v>
      </c>
      <c r="C18" s="40">
        <f>'soust.uk.JMK př.č.2'!$M$36+'soust.uk.JMK př.č.2'!$N$36</f>
        <v>26186</v>
      </c>
      <c r="D18" s="40">
        <f>'soust.uk.JMK př.č.2'!$L$36</f>
        <v>963</v>
      </c>
      <c r="E18" s="40">
        <f t="shared" si="0"/>
        <v>41250</v>
      </c>
      <c r="F18" s="40">
        <f t="shared" si="1"/>
        <v>29842</v>
      </c>
      <c r="G18" s="89"/>
      <c r="I18" s="89"/>
      <c r="J18" s="89"/>
      <c r="L18" s="78"/>
      <c r="O18" s="40">
        <f t="shared" si="2"/>
        <v>10445</v>
      </c>
    </row>
    <row r="19" spans="1:15" x14ac:dyDescent="0.2">
      <c r="A19" s="45">
        <v>69</v>
      </c>
      <c r="B19" s="85">
        <v>10.57</v>
      </c>
      <c r="C19" s="40">
        <f>'soust.uk.JMK př.č.2'!$M$36+'soust.uk.JMK př.č.2'!$N$36</f>
        <v>26186</v>
      </c>
      <c r="D19" s="40">
        <f>'soust.uk.JMK př.č.2'!$L$36</f>
        <v>963</v>
      </c>
      <c r="E19" s="40">
        <f t="shared" si="0"/>
        <v>41097</v>
      </c>
      <c r="F19" s="40">
        <f t="shared" si="1"/>
        <v>29729</v>
      </c>
      <c r="G19" s="89"/>
      <c r="I19" s="89"/>
      <c r="J19" s="89"/>
      <c r="L19" s="78"/>
      <c r="O19" s="40">
        <f t="shared" si="2"/>
        <v>10405</v>
      </c>
    </row>
    <row r="20" spans="1:15" x14ac:dyDescent="0.2">
      <c r="A20" s="45">
        <v>70</v>
      </c>
      <c r="B20" s="85">
        <v>10.62</v>
      </c>
      <c r="C20" s="40">
        <f>'soust.uk.JMK př.č.2'!$M$36+'soust.uk.JMK př.č.2'!$N$36</f>
        <v>26186</v>
      </c>
      <c r="D20" s="40">
        <f>'soust.uk.JMK př.č.2'!$L$36</f>
        <v>963</v>
      </c>
      <c r="E20" s="40">
        <f t="shared" si="0"/>
        <v>40908</v>
      </c>
      <c r="F20" s="40">
        <f t="shared" si="1"/>
        <v>29589</v>
      </c>
      <c r="G20" s="89"/>
      <c r="I20" s="89"/>
      <c r="J20" s="89"/>
      <c r="L20" s="78"/>
      <c r="O20" s="40">
        <f t="shared" si="2"/>
        <v>10356</v>
      </c>
    </row>
    <row r="21" spans="1:15" x14ac:dyDescent="0.2">
      <c r="A21" s="45">
        <v>71</v>
      </c>
      <c r="B21" s="85">
        <v>10.66</v>
      </c>
      <c r="C21" s="40">
        <f>'soust.uk.JMK př.č.2'!$M$36+'soust.uk.JMK př.č.2'!$N$36</f>
        <v>26186</v>
      </c>
      <c r="D21" s="40">
        <f>'soust.uk.JMK př.č.2'!$L$36</f>
        <v>963</v>
      </c>
      <c r="E21" s="40">
        <f t="shared" si="0"/>
        <v>40758</v>
      </c>
      <c r="F21" s="40">
        <f t="shared" si="1"/>
        <v>29478</v>
      </c>
      <c r="G21" s="89"/>
      <c r="I21" s="89"/>
      <c r="J21" s="89"/>
      <c r="L21" s="78"/>
      <c r="O21" s="40">
        <f t="shared" si="2"/>
        <v>10317</v>
      </c>
    </row>
    <row r="22" spans="1:15" x14ac:dyDescent="0.2">
      <c r="A22" s="45">
        <v>72</v>
      </c>
      <c r="B22" s="85">
        <v>10.7</v>
      </c>
      <c r="C22" s="40">
        <f>'soust.uk.JMK př.č.2'!$M$36+'soust.uk.JMK př.č.2'!$N$36</f>
        <v>26186</v>
      </c>
      <c r="D22" s="40">
        <f>'soust.uk.JMK př.č.2'!$L$36</f>
        <v>963</v>
      </c>
      <c r="E22" s="40">
        <f t="shared" si="0"/>
        <v>40608</v>
      </c>
      <c r="F22" s="40">
        <f t="shared" si="1"/>
        <v>29367</v>
      </c>
      <c r="G22" s="89"/>
      <c r="I22" s="89"/>
      <c r="J22" s="89"/>
      <c r="L22" s="78"/>
      <c r="O22" s="40">
        <f t="shared" si="2"/>
        <v>10278</v>
      </c>
    </row>
    <row r="23" spans="1:15" x14ac:dyDescent="0.2">
      <c r="A23" s="45">
        <v>73</v>
      </c>
      <c r="B23" s="85">
        <v>10.75</v>
      </c>
      <c r="C23" s="40">
        <f>'soust.uk.JMK př.č.2'!$M$36+'soust.uk.JMK př.č.2'!$N$36</f>
        <v>26186</v>
      </c>
      <c r="D23" s="40">
        <f>'soust.uk.JMK př.č.2'!$L$36</f>
        <v>963</v>
      </c>
      <c r="E23" s="40">
        <f t="shared" si="0"/>
        <v>40425</v>
      </c>
      <c r="F23" s="40">
        <f t="shared" si="1"/>
        <v>29231</v>
      </c>
      <c r="G23" s="89"/>
      <c r="I23" s="89"/>
      <c r="J23" s="89"/>
      <c r="L23" s="78"/>
      <c r="O23" s="40">
        <f t="shared" si="2"/>
        <v>10231</v>
      </c>
    </row>
    <row r="24" spans="1:15" x14ac:dyDescent="0.2">
      <c r="A24" s="45">
        <v>74</v>
      </c>
      <c r="B24" s="85">
        <v>10.79</v>
      </c>
      <c r="C24" s="40">
        <f>'soust.uk.JMK př.č.2'!$M$36+'soust.uk.JMK př.č.2'!$N$36</f>
        <v>26186</v>
      </c>
      <c r="D24" s="40">
        <f>'soust.uk.JMK př.č.2'!$L$36</f>
        <v>963</v>
      </c>
      <c r="E24" s="40">
        <f t="shared" si="0"/>
        <v>40279</v>
      </c>
      <c r="F24" s="40">
        <f t="shared" si="1"/>
        <v>29123</v>
      </c>
      <c r="G24" s="89"/>
      <c r="I24" s="89"/>
      <c r="J24" s="89"/>
      <c r="L24" s="78"/>
      <c r="O24" s="40">
        <f t="shared" si="2"/>
        <v>10193</v>
      </c>
    </row>
    <row r="25" spans="1:15" x14ac:dyDescent="0.2">
      <c r="A25" s="45">
        <v>75</v>
      </c>
      <c r="B25" s="85">
        <v>10.83</v>
      </c>
      <c r="C25" s="40">
        <f>'soust.uk.JMK př.č.2'!$M$36+'soust.uk.JMK př.č.2'!$N$36</f>
        <v>26186</v>
      </c>
      <c r="D25" s="40">
        <f>'soust.uk.JMK př.č.2'!$L$36</f>
        <v>963</v>
      </c>
      <c r="E25" s="40">
        <f t="shared" si="0"/>
        <v>40133</v>
      </c>
      <c r="F25" s="40">
        <f t="shared" si="1"/>
        <v>29015</v>
      </c>
      <c r="G25" s="89"/>
      <c r="I25" s="89"/>
      <c r="J25" s="89"/>
      <c r="L25" s="78"/>
      <c r="O25" s="40">
        <f t="shared" si="2"/>
        <v>10155</v>
      </c>
    </row>
    <row r="26" spans="1:15" x14ac:dyDescent="0.2">
      <c r="A26" s="45">
        <v>76</v>
      </c>
      <c r="B26" s="85">
        <v>10.87</v>
      </c>
      <c r="C26" s="40">
        <f>'soust.uk.JMK př.č.2'!$M$36+'soust.uk.JMK př.č.2'!$N$36</f>
        <v>26186</v>
      </c>
      <c r="D26" s="40">
        <f>'soust.uk.JMK př.č.2'!$L$36</f>
        <v>963</v>
      </c>
      <c r="E26" s="40">
        <f t="shared" si="0"/>
        <v>39989</v>
      </c>
      <c r="F26" s="40">
        <f t="shared" si="1"/>
        <v>28908</v>
      </c>
      <c r="G26" s="89"/>
      <c r="I26" s="89"/>
      <c r="J26" s="89"/>
      <c r="L26" s="78"/>
      <c r="O26" s="40">
        <f t="shared" si="2"/>
        <v>10118</v>
      </c>
    </row>
    <row r="27" spans="1:15" x14ac:dyDescent="0.2">
      <c r="A27" s="45">
        <v>77</v>
      </c>
      <c r="B27" s="85">
        <v>10.91</v>
      </c>
      <c r="C27" s="40">
        <f>'soust.uk.JMK př.č.2'!$M$36+'soust.uk.JMK př.č.2'!$N$36</f>
        <v>26186</v>
      </c>
      <c r="D27" s="40">
        <f>'soust.uk.JMK př.č.2'!$L$36</f>
        <v>963</v>
      </c>
      <c r="E27" s="40">
        <f t="shared" si="0"/>
        <v>39846</v>
      </c>
      <c r="F27" s="40">
        <f t="shared" si="1"/>
        <v>28802</v>
      </c>
      <c r="G27" s="89"/>
      <c r="I27" s="89"/>
      <c r="J27" s="89"/>
      <c r="L27" s="78"/>
      <c r="O27" s="40">
        <f t="shared" si="2"/>
        <v>10081</v>
      </c>
    </row>
    <row r="28" spans="1:15" x14ac:dyDescent="0.2">
      <c r="A28" s="45">
        <v>78</v>
      </c>
      <c r="B28" s="85">
        <v>10.95</v>
      </c>
      <c r="C28" s="40">
        <f>'soust.uk.JMK př.č.2'!$M$36+'soust.uk.JMK př.č.2'!$N$36</f>
        <v>26186</v>
      </c>
      <c r="D28" s="40">
        <f>'soust.uk.JMK př.č.2'!$L$36</f>
        <v>963</v>
      </c>
      <c r="E28" s="40">
        <f t="shared" si="0"/>
        <v>39704</v>
      </c>
      <c r="F28" s="40">
        <f t="shared" si="1"/>
        <v>28697</v>
      </c>
      <c r="G28" s="89"/>
      <c r="I28" s="89"/>
      <c r="J28" s="89"/>
      <c r="L28" s="78"/>
      <c r="O28" s="40">
        <f t="shared" si="2"/>
        <v>10044</v>
      </c>
    </row>
    <row r="29" spans="1:15" x14ac:dyDescent="0.2">
      <c r="A29" s="45">
        <v>79</v>
      </c>
      <c r="B29" s="85">
        <v>10.99</v>
      </c>
      <c r="C29" s="40">
        <f>'soust.uk.JMK př.č.2'!$M$36+'soust.uk.JMK př.č.2'!$N$36</f>
        <v>26186</v>
      </c>
      <c r="D29" s="40">
        <f>'soust.uk.JMK př.č.2'!$L$36</f>
        <v>963</v>
      </c>
      <c r="E29" s="40">
        <f t="shared" si="0"/>
        <v>39564</v>
      </c>
      <c r="F29" s="40">
        <f t="shared" si="1"/>
        <v>28593</v>
      </c>
      <c r="G29" s="89"/>
      <c r="I29" s="89"/>
      <c r="J29" s="89"/>
      <c r="L29" s="78"/>
      <c r="O29" s="40">
        <f t="shared" si="2"/>
        <v>10008</v>
      </c>
    </row>
    <row r="30" spans="1:15" x14ac:dyDescent="0.2">
      <c r="A30" s="45">
        <v>80</v>
      </c>
      <c r="B30" s="85">
        <v>11.03</v>
      </c>
      <c r="C30" s="40">
        <f>'soust.uk.JMK př.č.2'!$M$36+'soust.uk.JMK př.č.2'!$N$36</f>
        <v>26186</v>
      </c>
      <c r="D30" s="40">
        <f>'soust.uk.JMK př.č.2'!$L$36</f>
        <v>963</v>
      </c>
      <c r="E30" s="40">
        <f t="shared" si="0"/>
        <v>39423</v>
      </c>
      <c r="F30" s="40">
        <f t="shared" si="1"/>
        <v>28489</v>
      </c>
      <c r="G30" s="89"/>
      <c r="I30" s="89"/>
      <c r="J30" s="89"/>
      <c r="L30" s="78"/>
      <c r="O30" s="40">
        <f t="shared" si="2"/>
        <v>9971</v>
      </c>
    </row>
    <row r="31" spans="1:15" x14ac:dyDescent="0.2">
      <c r="A31" s="45">
        <v>81</v>
      </c>
      <c r="B31" s="85">
        <v>11.07</v>
      </c>
      <c r="C31" s="40">
        <f>'soust.uk.JMK př.č.2'!$M$36+'soust.uk.JMK př.č.2'!$N$36</f>
        <v>26186</v>
      </c>
      <c r="D31" s="40">
        <f>'soust.uk.JMK př.č.2'!$L$36</f>
        <v>963</v>
      </c>
      <c r="E31" s="40">
        <f t="shared" si="0"/>
        <v>39284</v>
      </c>
      <c r="F31" s="40">
        <f t="shared" si="1"/>
        <v>28386</v>
      </c>
      <c r="G31" s="89"/>
      <c r="I31" s="89"/>
      <c r="J31" s="89"/>
      <c r="L31" s="78"/>
      <c r="O31" s="40">
        <f t="shared" si="2"/>
        <v>9935</v>
      </c>
    </row>
    <row r="32" spans="1:15" x14ac:dyDescent="0.2">
      <c r="A32" s="45">
        <v>82</v>
      </c>
      <c r="B32" s="85">
        <v>11.11</v>
      </c>
      <c r="C32" s="40">
        <f>'soust.uk.JMK př.č.2'!$M$36+'soust.uk.JMK př.č.2'!$N$36</f>
        <v>26186</v>
      </c>
      <c r="D32" s="40">
        <f>'soust.uk.JMK př.č.2'!$L$36</f>
        <v>963</v>
      </c>
      <c r="E32" s="40">
        <f t="shared" si="0"/>
        <v>39146</v>
      </c>
      <c r="F32" s="40">
        <f t="shared" si="1"/>
        <v>28284</v>
      </c>
      <c r="G32" s="89"/>
      <c r="I32" s="89"/>
      <c r="J32" s="89"/>
      <c r="L32" s="78"/>
      <c r="O32" s="40">
        <f t="shared" si="2"/>
        <v>9899</v>
      </c>
    </row>
    <row r="33" spans="1:15" x14ac:dyDescent="0.2">
      <c r="A33" s="45">
        <v>83</v>
      </c>
      <c r="B33" s="85">
        <v>11.15</v>
      </c>
      <c r="C33" s="40">
        <f>'soust.uk.JMK př.č.2'!$M$36+'soust.uk.JMK př.č.2'!$N$36</f>
        <v>26186</v>
      </c>
      <c r="D33" s="40">
        <f>'soust.uk.JMK př.č.2'!$L$36</f>
        <v>963</v>
      </c>
      <c r="E33" s="40">
        <f t="shared" si="0"/>
        <v>39009</v>
      </c>
      <c r="F33" s="40">
        <f t="shared" si="1"/>
        <v>28182</v>
      </c>
      <c r="G33" s="89"/>
      <c r="I33" s="89"/>
      <c r="J33" s="89"/>
      <c r="L33" s="78"/>
      <c r="O33" s="40">
        <f t="shared" si="2"/>
        <v>9864</v>
      </c>
    </row>
    <row r="34" spans="1:15" x14ac:dyDescent="0.2">
      <c r="A34" s="45">
        <v>84</v>
      </c>
      <c r="B34" s="85">
        <v>11.18</v>
      </c>
      <c r="C34" s="40">
        <f>'soust.uk.JMK př.č.2'!$M$36+'soust.uk.JMK př.č.2'!$N$36</f>
        <v>26186</v>
      </c>
      <c r="D34" s="40">
        <f>'soust.uk.JMK př.č.2'!$L$36</f>
        <v>963</v>
      </c>
      <c r="E34" s="40">
        <f t="shared" si="0"/>
        <v>38907</v>
      </c>
      <c r="F34" s="40">
        <f t="shared" si="1"/>
        <v>28107</v>
      </c>
      <c r="G34" s="89"/>
      <c r="I34" s="89"/>
      <c r="J34" s="89"/>
      <c r="L34" s="78"/>
      <c r="O34" s="40">
        <f t="shared" si="2"/>
        <v>9837</v>
      </c>
    </row>
    <row r="35" spans="1:15" x14ac:dyDescent="0.2">
      <c r="A35" s="45">
        <v>85</v>
      </c>
      <c r="B35" s="85">
        <v>11.22</v>
      </c>
      <c r="C35" s="40">
        <f>'soust.uk.JMK př.č.2'!$M$36+'soust.uk.JMK př.č.2'!$N$36</f>
        <v>26186</v>
      </c>
      <c r="D35" s="40">
        <f>'soust.uk.JMK př.č.2'!$L$36</f>
        <v>963</v>
      </c>
      <c r="E35" s="40">
        <f t="shared" si="0"/>
        <v>38771</v>
      </c>
      <c r="F35" s="40">
        <f t="shared" si="1"/>
        <v>28006</v>
      </c>
      <c r="G35" s="89"/>
      <c r="I35" s="89"/>
      <c r="J35" s="89"/>
      <c r="L35" s="78"/>
      <c r="O35" s="40">
        <f t="shared" si="2"/>
        <v>9802</v>
      </c>
    </row>
    <row r="36" spans="1:15" x14ac:dyDescent="0.2">
      <c r="A36" s="45">
        <v>86</v>
      </c>
      <c r="B36" s="85">
        <v>11.26</v>
      </c>
      <c r="C36" s="40">
        <f>'soust.uk.JMK př.č.2'!$M$36+'soust.uk.JMK př.č.2'!$N$36</f>
        <v>26186</v>
      </c>
      <c r="D36" s="40">
        <f>'soust.uk.JMK př.č.2'!$L$36</f>
        <v>963</v>
      </c>
      <c r="E36" s="40">
        <f t="shared" si="0"/>
        <v>38637</v>
      </c>
      <c r="F36" s="40">
        <f t="shared" si="1"/>
        <v>27907</v>
      </c>
      <c r="G36" s="89"/>
      <c r="I36" s="89"/>
      <c r="J36" s="89"/>
      <c r="L36" s="78"/>
      <c r="O36" s="40">
        <f t="shared" si="2"/>
        <v>9767</v>
      </c>
    </row>
    <row r="37" spans="1:15" x14ac:dyDescent="0.2">
      <c r="A37" s="45">
        <v>87</v>
      </c>
      <c r="B37" s="85">
        <v>11.29</v>
      </c>
      <c r="C37" s="40">
        <f>'soust.uk.JMK př.č.2'!$M$36+'soust.uk.JMK př.č.2'!$N$36</f>
        <v>26186</v>
      </c>
      <c r="D37" s="40">
        <f>'soust.uk.JMK př.č.2'!$L$36</f>
        <v>963</v>
      </c>
      <c r="E37" s="40">
        <f t="shared" si="0"/>
        <v>38538</v>
      </c>
      <c r="F37" s="40">
        <f t="shared" si="1"/>
        <v>27833</v>
      </c>
      <c r="G37" s="89"/>
      <c r="I37" s="89"/>
      <c r="J37" s="89"/>
      <c r="L37" s="78"/>
      <c r="O37" s="40">
        <f t="shared" si="2"/>
        <v>9742</v>
      </c>
    </row>
    <row r="38" spans="1:15" x14ac:dyDescent="0.2">
      <c r="A38" s="45">
        <v>88</v>
      </c>
      <c r="B38" s="85">
        <v>11.33</v>
      </c>
      <c r="C38" s="40">
        <f>'soust.uk.JMK př.č.2'!$M$36+'soust.uk.JMK př.č.2'!$N$36</f>
        <v>26186</v>
      </c>
      <c r="D38" s="40">
        <f>'soust.uk.JMK př.č.2'!$L$36</f>
        <v>963</v>
      </c>
      <c r="E38" s="40">
        <f t="shared" si="0"/>
        <v>38405</v>
      </c>
      <c r="F38" s="40">
        <f t="shared" si="1"/>
        <v>27735</v>
      </c>
      <c r="G38" s="89"/>
      <c r="I38" s="89"/>
      <c r="J38" s="89"/>
      <c r="L38" s="78"/>
      <c r="O38" s="40">
        <f t="shared" si="2"/>
        <v>9707</v>
      </c>
    </row>
    <row r="39" spans="1:15" x14ac:dyDescent="0.2">
      <c r="A39" s="45">
        <v>89</v>
      </c>
      <c r="B39" s="85">
        <v>11.36</v>
      </c>
      <c r="C39" s="40">
        <f>'soust.uk.JMK př.č.2'!$M$36+'soust.uk.JMK př.č.2'!$N$36</f>
        <v>26186</v>
      </c>
      <c r="D39" s="40">
        <f>'soust.uk.JMK př.č.2'!$L$36</f>
        <v>963</v>
      </c>
      <c r="E39" s="40">
        <f t="shared" si="0"/>
        <v>38305</v>
      </c>
      <c r="F39" s="40">
        <f t="shared" si="1"/>
        <v>27661</v>
      </c>
      <c r="G39" s="89"/>
      <c r="I39" s="89"/>
      <c r="J39" s="89"/>
      <c r="L39" s="78"/>
      <c r="O39" s="40">
        <f t="shared" si="2"/>
        <v>9681</v>
      </c>
    </row>
    <row r="40" spans="1:15" x14ac:dyDescent="0.2">
      <c r="A40" s="45">
        <v>90</v>
      </c>
      <c r="B40" s="85">
        <v>11.4</v>
      </c>
      <c r="C40" s="40">
        <f>'soust.uk.JMK př.č.2'!$M$36+'soust.uk.JMK př.č.2'!$N$36</f>
        <v>26186</v>
      </c>
      <c r="D40" s="40">
        <f>'soust.uk.JMK př.č.2'!$L$36</f>
        <v>963</v>
      </c>
      <c r="E40" s="40">
        <f t="shared" si="0"/>
        <v>38174</v>
      </c>
      <c r="F40" s="40">
        <f t="shared" si="1"/>
        <v>27564</v>
      </c>
      <c r="G40" s="89"/>
      <c r="I40" s="89"/>
      <c r="J40" s="89"/>
      <c r="L40" s="78"/>
      <c r="O40" s="40">
        <f t="shared" si="2"/>
        <v>9647</v>
      </c>
    </row>
    <row r="41" spans="1:15" x14ac:dyDescent="0.2">
      <c r="A41" s="45">
        <v>91</v>
      </c>
      <c r="B41" s="85">
        <v>11.43</v>
      </c>
      <c r="C41" s="40">
        <f>'soust.uk.JMK př.č.2'!$M$36+'soust.uk.JMK př.č.2'!$N$36</f>
        <v>26186</v>
      </c>
      <c r="D41" s="40">
        <f>'soust.uk.JMK př.č.2'!$L$36</f>
        <v>963</v>
      </c>
      <c r="E41" s="40">
        <f t="shared" si="0"/>
        <v>38077</v>
      </c>
      <c r="F41" s="40">
        <f t="shared" si="1"/>
        <v>27492</v>
      </c>
      <c r="G41" s="89"/>
      <c r="I41" s="89"/>
      <c r="J41" s="89"/>
      <c r="L41" s="78"/>
      <c r="O41" s="40">
        <f t="shared" si="2"/>
        <v>9622</v>
      </c>
    </row>
    <row r="42" spans="1:15" x14ac:dyDescent="0.2">
      <c r="A42" s="45">
        <v>92</v>
      </c>
      <c r="B42" s="85">
        <v>11.46</v>
      </c>
      <c r="C42" s="40">
        <f>'soust.uk.JMK př.č.2'!$M$36+'soust.uk.JMK př.č.2'!$N$36</f>
        <v>26186</v>
      </c>
      <c r="D42" s="40">
        <f>'soust.uk.JMK př.č.2'!$L$36</f>
        <v>963</v>
      </c>
      <c r="E42" s="40">
        <f t="shared" si="0"/>
        <v>37980</v>
      </c>
      <c r="F42" s="40">
        <f t="shared" si="1"/>
        <v>27420</v>
      </c>
      <c r="G42" s="89"/>
      <c r="I42" s="89"/>
      <c r="J42" s="89"/>
      <c r="L42" s="78"/>
      <c r="O42" s="40">
        <f t="shared" si="2"/>
        <v>9597</v>
      </c>
    </row>
    <row r="43" spans="1:15" x14ac:dyDescent="0.2">
      <c r="A43" s="45">
        <v>93</v>
      </c>
      <c r="B43" s="85">
        <v>11.5</v>
      </c>
      <c r="C43" s="40">
        <f>'soust.uk.JMK př.č.2'!$M$36+'soust.uk.JMK př.č.2'!$N$36</f>
        <v>26186</v>
      </c>
      <c r="D43" s="40">
        <f>'soust.uk.JMK př.č.2'!$L$36</f>
        <v>963</v>
      </c>
      <c r="E43" s="40">
        <f t="shared" si="0"/>
        <v>37852</v>
      </c>
      <c r="F43" s="40">
        <f t="shared" si="1"/>
        <v>27325</v>
      </c>
      <c r="G43" s="89"/>
      <c r="I43" s="89"/>
      <c r="J43" s="89"/>
      <c r="L43" s="78"/>
      <c r="O43" s="40">
        <f t="shared" si="2"/>
        <v>9564</v>
      </c>
    </row>
    <row r="44" spans="1:15" x14ac:dyDescent="0.2">
      <c r="A44" s="45">
        <v>94</v>
      </c>
      <c r="B44" s="85">
        <v>11.53</v>
      </c>
      <c r="C44" s="40">
        <f>'soust.uk.JMK př.č.2'!$M$36+'soust.uk.JMK př.č.2'!$N$36</f>
        <v>26186</v>
      </c>
      <c r="D44" s="40">
        <f>'soust.uk.JMK př.č.2'!$L$36</f>
        <v>963</v>
      </c>
      <c r="E44" s="40">
        <f t="shared" si="0"/>
        <v>37755</v>
      </c>
      <c r="F44" s="40">
        <f t="shared" si="1"/>
        <v>27253</v>
      </c>
      <c r="G44" s="89"/>
      <c r="I44" s="89"/>
      <c r="J44" s="89"/>
      <c r="L44" s="78"/>
      <c r="O44" s="40">
        <f t="shared" si="2"/>
        <v>9539</v>
      </c>
    </row>
    <row r="45" spans="1:15" x14ac:dyDescent="0.2">
      <c r="A45" s="45">
        <v>95</v>
      </c>
      <c r="B45" s="85">
        <v>11.56</v>
      </c>
      <c r="C45" s="40">
        <f>'soust.uk.JMK př.č.2'!$M$36+'soust.uk.JMK př.č.2'!$N$36</f>
        <v>26186</v>
      </c>
      <c r="D45" s="40">
        <f>'soust.uk.JMK př.č.2'!$L$36</f>
        <v>963</v>
      </c>
      <c r="E45" s="40">
        <f t="shared" si="0"/>
        <v>37660</v>
      </c>
      <c r="F45" s="40">
        <f t="shared" si="1"/>
        <v>27183</v>
      </c>
      <c r="G45" s="89"/>
      <c r="I45" s="89"/>
      <c r="J45" s="89"/>
      <c r="L45" s="78"/>
      <c r="O45" s="40">
        <f t="shared" si="2"/>
        <v>9514</v>
      </c>
    </row>
    <row r="46" spans="1:15" x14ac:dyDescent="0.2">
      <c r="A46" s="45">
        <v>96</v>
      </c>
      <c r="B46" s="85">
        <v>11.59</v>
      </c>
      <c r="C46" s="40">
        <f>'soust.uk.JMK př.č.2'!$M$36+'soust.uk.JMK př.č.2'!$N$36</f>
        <v>26186</v>
      </c>
      <c r="D46" s="40">
        <f>'soust.uk.JMK př.č.2'!$L$36</f>
        <v>963</v>
      </c>
      <c r="E46" s="40">
        <f t="shared" si="0"/>
        <v>37564</v>
      </c>
      <c r="F46" s="40">
        <f t="shared" si="1"/>
        <v>27112</v>
      </c>
      <c r="G46" s="89"/>
      <c r="I46" s="89"/>
      <c r="J46" s="89"/>
      <c r="L46" s="78"/>
      <c r="O46" s="40">
        <f t="shared" si="2"/>
        <v>9489</v>
      </c>
    </row>
    <row r="47" spans="1:15" x14ac:dyDescent="0.2">
      <c r="A47" s="45">
        <v>97</v>
      </c>
      <c r="B47" s="85">
        <v>11.62</v>
      </c>
      <c r="C47" s="40">
        <f>'soust.uk.JMK př.č.2'!$M$36+'soust.uk.JMK př.č.2'!$N$36</f>
        <v>26186</v>
      </c>
      <c r="D47" s="40">
        <f>'soust.uk.JMK př.č.2'!$L$36</f>
        <v>963</v>
      </c>
      <c r="E47" s="40">
        <f t="shared" si="0"/>
        <v>37470</v>
      </c>
      <c r="F47" s="40">
        <f t="shared" si="1"/>
        <v>27042</v>
      </c>
      <c r="G47" s="89"/>
      <c r="I47" s="89"/>
      <c r="J47" s="89"/>
      <c r="L47" s="78"/>
      <c r="O47" s="40">
        <f t="shared" si="2"/>
        <v>9465</v>
      </c>
    </row>
    <row r="48" spans="1:15" x14ac:dyDescent="0.2">
      <c r="A48" s="45">
        <v>98</v>
      </c>
      <c r="B48" s="85">
        <v>11.66</v>
      </c>
      <c r="C48" s="40">
        <f>'soust.uk.JMK př.č.2'!$M$36+'soust.uk.JMK př.č.2'!$N$36</f>
        <v>26186</v>
      </c>
      <c r="D48" s="40">
        <f>'soust.uk.JMK př.č.2'!$L$36</f>
        <v>963</v>
      </c>
      <c r="E48" s="40">
        <f t="shared" si="0"/>
        <v>37346</v>
      </c>
      <c r="F48" s="40">
        <f t="shared" si="1"/>
        <v>26950</v>
      </c>
      <c r="G48" s="89"/>
      <c r="I48" s="89"/>
      <c r="J48" s="89"/>
      <c r="L48" s="78"/>
      <c r="O48" s="40">
        <f t="shared" si="2"/>
        <v>9433</v>
      </c>
    </row>
    <row r="49" spans="1:15" x14ac:dyDescent="0.2">
      <c r="A49" s="45">
        <v>99</v>
      </c>
      <c r="B49" s="85">
        <v>11.69</v>
      </c>
      <c r="C49" s="40">
        <f>'soust.uk.JMK př.č.2'!$M$36+'soust.uk.JMK př.č.2'!$N$36</f>
        <v>26186</v>
      </c>
      <c r="D49" s="40">
        <f>'soust.uk.JMK př.č.2'!$L$36</f>
        <v>963</v>
      </c>
      <c r="E49" s="40">
        <f t="shared" si="0"/>
        <v>37251</v>
      </c>
      <c r="F49" s="40">
        <f t="shared" si="1"/>
        <v>26880</v>
      </c>
      <c r="G49" s="89"/>
      <c r="I49" s="89"/>
      <c r="J49" s="89"/>
      <c r="L49" s="78"/>
      <c r="O49" s="40">
        <f t="shared" si="2"/>
        <v>9408</v>
      </c>
    </row>
    <row r="50" spans="1:15" x14ac:dyDescent="0.2">
      <c r="A50" s="45">
        <v>100</v>
      </c>
      <c r="B50" s="85">
        <v>11.72</v>
      </c>
      <c r="C50" s="40">
        <f>'soust.uk.JMK př.č.2'!$M$36+'soust.uk.JMK př.č.2'!$N$36</f>
        <v>26186</v>
      </c>
      <c r="D50" s="40">
        <f>'soust.uk.JMK př.č.2'!$L$36</f>
        <v>963</v>
      </c>
      <c r="E50" s="40">
        <f t="shared" si="0"/>
        <v>37159</v>
      </c>
      <c r="F50" s="40">
        <f t="shared" si="1"/>
        <v>26812</v>
      </c>
      <c r="G50" s="89"/>
      <c r="I50" s="89"/>
      <c r="J50" s="89"/>
      <c r="L50" s="78"/>
      <c r="O50" s="40">
        <f t="shared" si="2"/>
        <v>9384</v>
      </c>
    </row>
    <row r="51" spans="1:15" x14ac:dyDescent="0.2">
      <c r="A51" s="45">
        <v>101</v>
      </c>
      <c r="B51" s="85">
        <v>11.75</v>
      </c>
      <c r="C51" s="40">
        <f>'soust.uk.JMK př.č.2'!$M$36+'soust.uk.JMK př.č.2'!$N$36</f>
        <v>26186</v>
      </c>
      <c r="D51" s="40">
        <f>'soust.uk.JMK př.č.2'!$L$36</f>
        <v>963</v>
      </c>
      <c r="E51" s="40">
        <f t="shared" si="0"/>
        <v>37066</v>
      </c>
      <c r="F51" s="40">
        <f t="shared" si="1"/>
        <v>26743</v>
      </c>
      <c r="G51" s="89"/>
      <c r="I51" s="89"/>
      <c r="J51" s="89"/>
      <c r="L51" s="78"/>
      <c r="O51" s="40">
        <f t="shared" si="2"/>
        <v>9360</v>
      </c>
    </row>
    <row r="52" spans="1:15" x14ac:dyDescent="0.2">
      <c r="A52" s="45">
        <v>102</v>
      </c>
      <c r="B52" s="85">
        <v>11.77</v>
      </c>
      <c r="C52" s="40">
        <f>'soust.uk.JMK př.č.2'!$M$36+'soust.uk.JMK př.č.2'!$N$36</f>
        <v>26186</v>
      </c>
      <c r="D52" s="40">
        <f>'soust.uk.JMK př.č.2'!$L$36</f>
        <v>963</v>
      </c>
      <c r="E52" s="40">
        <f t="shared" si="0"/>
        <v>37005</v>
      </c>
      <c r="F52" s="40">
        <f t="shared" si="1"/>
        <v>26698</v>
      </c>
      <c r="G52" s="89"/>
      <c r="I52" s="89"/>
      <c r="J52" s="89"/>
      <c r="L52" s="78"/>
      <c r="O52" s="40">
        <f t="shared" si="2"/>
        <v>9344</v>
      </c>
    </row>
    <row r="53" spans="1:15" x14ac:dyDescent="0.2">
      <c r="A53" s="45">
        <v>103</v>
      </c>
      <c r="B53" s="85">
        <v>11.8</v>
      </c>
      <c r="C53" s="40">
        <f>'soust.uk.JMK př.č.2'!$M$36+'soust.uk.JMK př.č.2'!$N$36</f>
        <v>26186</v>
      </c>
      <c r="D53" s="40">
        <f>'soust.uk.JMK př.č.2'!$L$36</f>
        <v>963</v>
      </c>
      <c r="E53" s="40">
        <f t="shared" si="0"/>
        <v>36914</v>
      </c>
      <c r="F53" s="40">
        <f t="shared" si="1"/>
        <v>26630</v>
      </c>
      <c r="G53" s="89"/>
      <c r="I53" s="89"/>
      <c r="J53" s="89"/>
      <c r="L53" s="78"/>
      <c r="O53" s="40">
        <f t="shared" si="2"/>
        <v>9321</v>
      </c>
    </row>
    <row r="54" spans="1:15" x14ac:dyDescent="0.2">
      <c r="A54" s="45">
        <v>104</v>
      </c>
      <c r="B54" s="85">
        <v>11.83</v>
      </c>
      <c r="C54" s="40">
        <f>'soust.uk.JMK př.č.2'!$M$36+'soust.uk.JMK př.č.2'!$N$36</f>
        <v>26186</v>
      </c>
      <c r="D54" s="40">
        <f>'soust.uk.JMK př.č.2'!$L$36</f>
        <v>963</v>
      </c>
      <c r="E54" s="40">
        <f t="shared" si="0"/>
        <v>36822</v>
      </c>
      <c r="F54" s="40">
        <f t="shared" si="1"/>
        <v>26562</v>
      </c>
      <c r="G54" s="89"/>
      <c r="I54" s="89"/>
      <c r="J54" s="89"/>
      <c r="L54" s="78"/>
      <c r="O54" s="40">
        <f t="shared" si="2"/>
        <v>9297</v>
      </c>
    </row>
    <row r="55" spans="1:15" x14ac:dyDescent="0.2">
      <c r="A55" s="45">
        <v>105</v>
      </c>
      <c r="B55" s="85">
        <v>11.86</v>
      </c>
      <c r="C55" s="40">
        <f>'soust.uk.JMK př.č.2'!$M$36+'soust.uk.JMK př.č.2'!$N$36</f>
        <v>26186</v>
      </c>
      <c r="D55" s="40">
        <f>'soust.uk.JMK př.č.2'!$L$36</f>
        <v>963</v>
      </c>
      <c r="E55" s="40">
        <f t="shared" si="0"/>
        <v>36731</v>
      </c>
      <c r="F55" s="40">
        <f t="shared" si="1"/>
        <v>26495</v>
      </c>
      <c r="G55" s="89"/>
      <c r="I55" s="89"/>
      <c r="J55" s="89"/>
      <c r="L55" s="78"/>
      <c r="O55" s="40">
        <f t="shared" si="2"/>
        <v>9273</v>
      </c>
    </row>
    <row r="56" spans="1:15" x14ac:dyDescent="0.2">
      <c r="A56" s="45">
        <v>106</v>
      </c>
      <c r="B56" s="85">
        <v>11.89</v>
      </c>
      <c r="C56" s="40">
        <f>'soust.uk.JMK př.č.2'!$M$36+'soust.uk.JMK př.č.2'!$N$36</f>
        <v>26186</v>
      </c>
      <c r="D56" s="40">
        <f>'soust.uk.JMK př.č.2'!$L$36</f>
        <v>963</v>
      </c>
      <c r="E56" s="40">
        <f t="shared" si="0"/>
        <v>36641</v>
      </c>
      <c r="F56" s="40">
        <f t="shared" si="1"/>
        <v>26428</v>
      </c>
      <c r="G56" s="89"/>
      <c r="I56" s="89"/>
      <c r="J56" s="89"/>
      <c r="L56" s="78"/>
      <c r="O56" s="40">
        <f t="shared" si="2"/>
        <v>9250</v>
      </c>
    </row>
    <row r="57" spans="1:15" x14ac:dyDescent="0.2">
      <c r="A57" s="45">
        <v>107</v>
      </c>
      <c r="B57" s="85">
        <v>11.91</v>
      </c>
      <c r="C57" s="40">
        <f>'soust.uk.JMK př.č.2'!$M$36+'soust.uk.JMK př.č.2'!$N$36</f>
        <v>26186</v>
      </c>
      <c r="D57" s="40">
        <f>'soust.uk.JMK př.č.2'!$L$36</f>
        <v>963</v>
      </c>
      <c r="E57" s="40">
        <f t="shared" si="0"/>
        <v>36581</v>
      </c>
      <c r="F57" s="40">
        <f t="shared" si="1"/>
        <v>26384</v>
      </c>
      <c r="G57" s="89"/>
      <c r="I57" s="89"/>
      <c r="J57" s="89"/>
      <c r="L57" s="78"/>
      <c r="O57" s="40">
        <f t="shared" si="2"/>
        <v>9234</v>
      </c>
    </row>
    <row r="58" spans="1:15" x14ac:dyDescent="0.2">
      <c r="A58" s="45">
        <v>108</v>
      </c>
      <c r="B58" s="85">
        <v>11.94</v>
      </c>
      <c r="C58" s="40">
        <f>'soust.uk.JMK př.č.2'!$M$36+'soust.uk.JMK př.č.2'!$N$36</f>
        <v>26186</v>
      </c>
      <c r="D58" s="40">
        <f>'soust.uk.JMK př.č.2'!$L$36</f>
        <v>963</v>
      </c>
      <c r="E58" s="40">
        <f t="shared" si="0"/>
        <v>36492</v>
      </c>
      <c r="F58" s="40">
        <f t="shared" si="1"/>
        <v>26318</v>
      </c>
      <c r="G58" s="89"/>
      <c r="I58" s="89"/>
      <c r="J58" s="89"/>
      <c r="L58" s="78"/>
      <c r="O58" s="40">
        <f t="shared" si="2"/>
        <v>9211</v>
      </c>
    </row>
    <row r="59" spans="1:15" x14ac:dyDescent="0.2">
      <c r="A59" s="45">
        <v>109</v>
      </c>
      <c r="B59" s="85">
        <v>11.97</v>
      </c>
      <c r="C59" s="40">
        <f>'soust.uk.JMK př.č.2'!$M$36+'soust.uk.JMK př.č.2'!$N$36</f>
        <v>26186</v>
      </c>
      <c r="D59" s="40">
        <f>'soust.uk.JMK př.č.2'!$L$36</f>
        <v>963</v>
      </c>
      <c r="E59" s="40">
        <f t="shared" si="0"/>
        <v>36403</v>
      </c>
      <c r="F59" s="40">
        <f t="shared" si="1"/>
        <v>26252</v>
      </c>
      <c r="G59" s="89"/>
      <c r="I59" s="89"/>
      <c r="J59" s="89"/>
      <c r="L59" s="78"/>
      <c r="O59" s="40">
        <f t="shared" si="2"/>
        <v>9188</v>
      </c>
    </row>
    <row r="60" spans="1:15" x14ac:dyDescent="0.2">
      <c r="A60" s="45">
        <v>110</v>
      </c>
      <c r="B60" s="85">
        <v>11.99</v>
      </c>
      <c r="C60" s="40">
        <f>'soust.uk.JMK př.č.2'!$M$36+'soust.uk.JMK př.č.2'!$N$36</f>
        <v>26186</v>
      </c>
      <c r="D60" s="40">
        <f>'soust.uk.JMK př.č.2'!$L$36</f>
        <v>963</v>
      </c>
      <c r="E60" s="40">
        <f t="shared" si="0"/>
        <v>36344</v>
      </c>
      <c r="F60" s="40">
        <f t="shared" si="1"/>
        <v>26208</v>
      </c>
      <c r="G60" s="89"/>
      <c r="I60" s="89"/>
      <c r="J60" s="89"/>
      <c r="L60" s="78"/>
      <c r="O60" s="40">
        <f t="shared" si="2"/>
        <v>9173</v>
      </c>
    </row>
    <row r="61" spans="1:15" x14ac:dyDescent="0.2">
      <c r="A61" s="45">
        <v>111</v>
      </c>
      <c r="B61" s="85">
        <v>12.02</v>
      </c>
      <c r="C61" s="40">
        <f>'soust.uk.JMK př.č.2'!$M$36+'soust.uk.JMK př.č.2'!$N$36</f>
        <v>26186</v>
      </c>
      <c r="D61" s="40">
        <f>'soust.uk.JMK př.č.2'!$L$36</f>
        <v>963</v>
      </c>
      <c r="E61" s="40">
        <f t="shared" si="0"/>
        <v>36255</v>
      </c>
      <c r="F61" s="40">
        <f t="shared" si="1"/>
        <v>26142</v>
      </c>
      <c r="G61" s="89"/>
      <c r="I61" s="89"/>
      <c r="J61" s="89"/>
      <c r="L61" s="78"/>
      <c r="O61" s="40">
        <f t="shared" si="2"/>
        <v>9150</v>
      </c>
    </row>
    <row r="62" spans="1:15" x14ac:dyDescent="0.2">
      <c r="A62" s="45">
        <v>112</v>
      </c>
      <c r="B62" s="85">
        <v>12.04</v>
      </c>
      <c r="C62" s="40">
        <f>'soust.uk.JMK př.č.2'!$M$36+'soust.uk.JMK př.č.2'!$N$36</f>
        <v>26186</v>
      </c>
      <c r="D62" s="40">
        <f>'soust.uk.JMK př.č.2'!$L$36</f>
        <v>963</v>
      </c>
      <c r="E62" s="40">
        <f t="shared" si="0"/>
        <v>36197</v>
      </c>
      <c r="F62" s="40">
        <f t="shared" si="1"/>
        <v>26099</v>
      </c>
      <c r="G62" s="89"/>
      <c r="I62" s="89"/>
      <c r="J62" s="89"/>
      <c r="L62" s="78"/>
      <c r="O62" s="40">
        <f t="shared" si="2"/>
        <v>9135</v>
      </c>
    </row>
    <row r="63" spans="1:15" x14ac:dyDescent="0.2">
      <c r="A63" s="45">
        <v>113</v>
      </c>
      <c r="B63" s="85">
        <v>12.07</v>
      </c>
      <c r="C63" s="40">
        <f>'soust.uk.JMK př.č.2'!$M$36+'soust.uk.JMK př.č.2'!$N$36</f>
        <v>26186</v>
      </c>
      <c r="D63" s="40">
        <f>'soust.uk.JMK př.č.2'!$L$36</f>
        <v>963</v>
      </c>
      <c r="E63" s="40">
        <f t="shared" si="0"/>
        <v>36109</v>
      </c>
      <c r="F63" s="40">
        <f t="shared" si="1"/>
        <v>26034</v>
      </c>
      <c r="G63" s="89"/>
      <c r="I63" s="89"/>
      <c r="J63" s="89"/>
      <c r="L63" s="78"/>
      <c r="O63" s="40">
        <f t="shared" si="2"/>
        <v>9112</v>
      </c>
    </row>
    <row r="64" spans="1:15" x14ac:dyDescent="0.2">
      <c r="A64" s="45">
        <v>114</v>
      </c>
      <c r="B64" s="85">
        <v>12.09</v>
      </c>
      <c r="C64" s="40">
        <f>'soust.uk.JMK př.č.2'!$M$36+'soust.uk.JMK př.č.2'!$N$36</f>
        <v>26186</v>
      </c>
      <c r="D64" s="40">
        <f>'soust.uk.JMK př.č.2'!$L$36</f>
        <v>963</v>
      </c>
      <c r="E64" s="40">
        <f t="shared" si="0"/>
        <v>36051</v>
      </c>
      <c r="F64" s="40">
        <f t="shared" si="1"/>
        <v>25991</v>
      </c>
      <c r="G64" s="89"/>
      <c r="I64" s="89"/>
      <c r="J64" s="89"/>
      <c r="L64" s="78"/>
      <c r="O64" s="40">
        <f t="shared" si="2"/>
        <v>9097</v>
      </c>
    </row>
    <row r="65" spans="1:15" x14ac:dyDescent="0.2">
      <c r="A65" s="45">
        <v>115</v>
      </c>
      <c r="B65" s="85">
        <v>12.12</v>
      </c>
      <c r="C65" s="40">
        <f>'soust.uk.JMK př.č.2'!$M$36+'soust.uk.JMK př.č.2'!$N$36</f>
        <v>26186</v>
      </c>
      <c r="D65" s="40">
        <f>'soust.uk.JMK př.č.2'!$L$36</f>
        <v>963</v>
      </c>
      <c r="E65" s="40">
        <f t="shared" si="0"/>
        <v>35964</v>
      </c>
      <c r="F65" s="40">
        <f t="shared" si="1"/>
        <v>25927</v>
      </c>
      <c r="G65" s="89"/>
      <c r="I65" s="89"/>
      <c r="J65" s="89"/>
      <c r="L65" s="78"/>
      <c r="O65" s="40">
        <f t="shared" si="2"/>
        <v>9074</v>
      </c>
    </row>
    <row r="66" spans="1:15" x14ac:dyDescent="0.2">
      <c r="A66" s="45">
        <v>116</v>
      </c>
      <c r="B66" s="85">
        <v>12.14</v>
      </c>
      <c r="C66" s="40">
        <f>'soust.uk.JMK př.č.2'!$M$36+'soust.uk.JMK př.č.2'!$N$36</f>
        <v>26186</v>
      </c>
      <c r="D66" s="40">
        <f>'soust.uk.JMK př.č.2'!$L$36</f>
        <v>963</v>
      </c>
      <c r="E66" s="40">
        <f t="shared" si="0"/>
        <v>35906</v>
      </c>
      <c r="F66" s="40">
        <f t="shared" si="1"/>
        <v>25884</v>
      </c>
      <c r="G66" s="89"/>
      <c r="I66" s="89"/>
      <c r="J66" s="89"/>
      <c r="L66" s="78"/>
      <c r="O66" s="40">
        <f t="shared" si="2"/>
        <v>9059</v>
      </c>
    </row>
    <row r="67" spans="1:15" x14ac:dyDescent="0.2">
      <c r="A67" s="45">
        <v>117</v>
      </c>
      <c r="B67" s="85">
        <v>12.17</v>
      </c>
      <c r="C67" s="40">
        <f>'soust.uk.JMK př.č.2'!$M$36+'soust.uk.JMK př.č.2'!$N$36</f>
        <v>26186</v>
      </c>
      <c r="D67" s="40">
        <f>'soust.uk.JMK př.č.2'!$L$36</f>
        <v>963</v>
      </c>
      <c r="E67" s="40">
        <f t="shared" si="0"/>
        <v>35820</v>
      </c>
      <c r="F67" s="40">
        <f t="shared" si="1"/>
        <v>25820</v>
      </c>
      <c r="G67" s="89"/>
      <c r="I67" s="89"/>
      <c r="J67" s="89"/>
      <c r="L67" s="78"/>
      <c r="O67" s="40">
        <f t="shared" si="2"/>
        <v>9037</v>
      </c>
    </row>
    <row r="68" spans="1:15" x14ac:dyDescent="0.2">
      <c r="A68" s="45">
        <v>118</v>
      </c>
      <c r="B68" s="85">
        <v>12.19</v>
      </c>
      <c r="C68" s="40">
        <f>'soust.uk.JMK př.č.2'!$M$36+'soust.uk.JMK př.č.2'!$N$36</f>
        <v>26186</v>
      </c>
      <c r="D68" s="40">
        <f>'soust.uk.JMK př.č.2'!$L$36</f>
        <v>963</v>
      </c>
      <c r="E68" s="40">
        <f t="shared" si="0"/>
        <v>35763</v>
      </c>
      <c r="F68" s="40">
        <f t="shared" si="1"/>
        <v>25778</v>
      </c>
      <c r="G68" s="89"/>
      <c r="I68" s="89"/>
      <c r="J68" s="89"/>
      <c r="L68" s="78"/>
      <c r="O68" s="40">
        <f t="shared" si="2"/>
        <v>9022</v>
      </c>
    </row>
    <row r="69" spans="1:15" x14ac:dyDescent="0.2">
      <c r="A69" s="45">
        <v>119</v>
      </c>
      <c r="B69" s="85">
        <v>12.21</v>
      </c>
      <c r="C69" s="40">
        <f>'soust.uk.JMK př.č.2'!$M$36+'soust.uk.JMK př.č.2'!$N$36</f>
        <v>26186</v>
      </c>
      <c r="D69" s="40">
        <f>'soust.uk.JMK př.č.2'!$L$36</f>
        <v>963</v>
      </c>
      <c r="E69" s="40">
        <f t="shared" ref="E69:E132" si="3">SUM(F69,O69,D69)</f>
        <v>35707</v>
      </c>
      <c r="F69" s="40">
        <f t="shared" si="1"/>
        <v>25736</v>
      </c>
      <c r="G69" s="89"/>
      <c r="I69" s="89"/>
      <c r="J69" s="89"/>
      <c r="L69" s="78"/>
      <c r="O69" s="40">
        <f t="shared" si="2"/>
        <v>9008</v>
      </c>
    </row>
    <row r="70" spans="1:15" s="69" customFormat="1" x14ac:dyDescent="0.2">
      <c r="A70" s="45">
        <v>120</v>
      </c>
      <c r="B70" s="85">
        <v>12.23</v>
      </c>
      <c r="C70" s="40">
        <f>'soust.uk.JMK př.č.2'!$M$36+'soust.uk.JMK př.č.2'!$N$36</f>
        <v>26186</v>
      </c>
      <c r="D70" s="40">
        <f>'soust.uk.JMK př.č.2'!$L$36</f>
        <v>963</v>
      </c>
      <c r="E70" s="40">
        <f t="shared" si="3"/>
        <v>35650</v>
      </c>
      <c r="F70" s="40">
        <f t="shared" si="1"/>
        <v>25694</v>
      </c>
      <c r="G70" s="89"/>
      <c r="H70" s="56"/>
      <c r="I70" s="89"/>
      <c r="J70" s="89"/>
      <c r="L70" s="90"/>
      <c r="O70" s="40">
        <f t="shared" ref="O70:O133" si="4">ROUND((F70*35%),0)</f>
        <v>8993</v>
      </c>
    </row>
    <row r="71" spans="1:15" s="69" customFormat="1" x14ac:dyDescent="0.2">
      <c r="A71" s="45">
        <v>121</v>
      </c>
      <c r="B71" s="85">
        <v>12.26</v>
      </c>
      <c r="C71" s="40">
        <f>'soust.uk.JMK př.č.2'!$M$36+'soust.uk.JMK př.č.2'!$N$36</f>
        <v>26186</v>
      </c>
      <c r="D71" s="40">
        <f>'soust.uk.JMK př.č.2'!$L$36</f>
        <v>963</v>
      </c>
      <c r="E71" s="40">
        <f t="shared" si="3"/>
        <v>35565</v>
      </c>
      <c r="F71" s="40">
        <f t="shared" si="1"/>
        <v>25631</v>
      </c>
      <c r="G71" s="89"/>
      <c r="H71" s="56"/>
      <c r="I71" s="89"/>
      <c r="J71" s="89"/>
      <c r="L71" s="90"/>
      <c r="O71" s="40">
        <f t="shared" si="4"/>
        <v>8971</v>
      </c>
    </row>
    <row r="72" spans="1:15" s="69" customFormat="1" x14ac:dyDescent="0.2">
      <c r="A72" s="45">
        <v>122</v>
      </c>
      <c r="B72" s="85">
        <v>12.28</v>
      </c>
      <c r="C72" s="40">
        <f>'soust.uk.JMK př.č.2'!$M$36+'soust.uk.JMK př.č.2'!$N$36</f>
        <v>26186</v>
      </c>
      <c r="D72" s="40">
        <f>'soust.uk.JMK př.č.2'!$L$36</f>
        <v>963</v>
      </c>
      <c r="E72" s="40">
        <f t="shared" si="3"/>
        <v>35508</v>
      </c>
      <c r="F72" s="40">
        <f t="shared" si="1"/>
        <v>25589</v>
      </c>
      <c r="G72" s="89"/>
      <c r="H72" s="56"/>
      <c r="I72" s="89"/>
      <c r="J72" s="89"/>
      <c r="L72" s="90"/>
      <c r="M72" s="64"/>
      <c r="N72" s="86"/>
      <c r="O72" s="40">
        <f t="shared" si="4"/>
        <v>8956</v>
      </c>
    </row>
    <row r="73" spans="1:15" s="69" customFormat="1" x14ac:dyDescent="0.2">
      <c r="A73" s="45">
        <v>123</v>
      </c>
      <c r="B73" s="85">
        <v>12.3</v>
      </c>
      <c r="C73" s="40">
        <f>'soust.uk.JMK př.č.2'!$M$36+'soust.uk.JMK př.č.2'!$N$36</f>
        <v>26186</v>
      </c>
      <c r="D73" s="40">
        <f>'soust.uk.JMK př.č.2'!$L$36</f>
        <v>963</v>
      </c>
      <c r="E73" s="40">
        <f t="shared" si="3"/>
        <v>35451</v>
      </c>
      <c r="F73" s="40">
        <f t="shared" si="1"/>
        <v>25547</v>
      </c>
      <c r="G73" s="89"/>
      <c r="H73" s="56"/>
      <c r="I73" s="89"/>
      <c r="J73" s="89"/>
      <c r="L73" s="90"/>
      <c r="M73" s="64"/>
      <c r="N73" s="86"/>
      <c r="O73" s="40">
        <f t="shared" si="4"/>
        <v>8941</v>
      </c>
    </row>
    <row r="74" spans="1:15" s="69" customFormat="1" x14ac:dyDescent="0.2">
      <c r="A74" s="45">
        <v>124</v>
      </c>
      <c r="B74" s="85">
        <v>12.32</v>
      </c>
      <c r="C74" s="40">
        <f>'soust.uk.JMK př.č.2'!$M$36+'soust.uk.JMK př.č.2'!$N$36</f>
        <v>26186</v>
      </c>
      <c r="D74" s="40">
        <f>'soust.uk.JMK př.č.2'!$L$36</f>
        <v>963</v>
      </c>
      <c r="E74" s="40">
        <f t="shared" si="3"/>
        <v>35396</v>
      </c>
      <c r="F74" s="40">
        <f t="shared" ref="F74:F137" si="5">ROUND(1/B74*C74*12,0)</f>
        <v>25506</v>
      </c>
      <c r="G74" s="89"/>
      <c r="H74" s="56"/>
      <c r="I74" s="89"/>
      <c r="J74" s="89"/>
      <c r="L74" s="90"/>
      <c r="M74" s="64"/>
      <c r="N74" s="86"/>
      <c r="O74" s="40">
        <f t="shared" si="4"/>
        <v>8927</v>
      </c>
    </row>
    <row r="75" spans="1:15" x14ac:dyDescent="0.2">
      <c r="A75" s="45">
        <v>125</v>
      </c>
      <c r="B75" s="85">
        <v>12.34</v>
      </c>
      <c r="C75" s="40">
        <f>'soust.uk.JMK př.č.2'!$M$36+'soust.uk.JMK př.č.2'!$N$36</f>
        <v>26186</v>
      </c>
      <c r="D75" s="40">
        <f>'soust.uk.JMK př.č.2'!$L$36</f>
        <v>963</v>
      </c>
      <c r="E75" s="40">
        <f t="shared" si="3"/>
        <v>35341</v>
      </c>
      <c r="F75" s="40">
        <f t="shared" si="5"/>
        <v>25465</v>
      </c>
      <c r="G75" s="89"/>
      <c r="I75" s="89"/>
      <c r="J75" s="89"/>
      <c r="L75" s="78"/>
      <c r="M75" s="64"/>
      <c r="N75" s="86"/>
      <c r="O75" s="40">
        <f t="shared" si="4"/>
        <v>8913</v>
      </c>
    </row>
    <row r="76" spans="1:15" x14ac:dyDescent="0.2">
      <c r="A76" s="45">
        <v>126</v>
      </c>
      <c r="B76" s="85">
        <v>12.36</v>
      </c>
      <c r="C76" s="40">
        <f>'soust.uk.JMK př.č.2'!$M$36+'soust.uk.JMK př.č.2'!$N$36</f>
        <v>26186</v>
      </c>
      <c r="D76" s="40">
        <f>'soust.uk.JMK př.č.2'!$L$36</f>
        <v>963</v>
      </c>
      <c r="E76" s="40">
        <f t="shared" si="3"/>
        <v>35284</v>
      </c>
      <c r="F76" s="40">
        <f t="shared" si="5"/>
        <v>25423</v>
      </c>
      <c r="G76" s="89"/>
      <c r="I76" s="89"/>
      <c r="J76" s="89"/>
      <c r="L76" s="78"/>
      <c r="M76" s="64"/>
      <c r="N76" s="86"/>
      <c r="O76" s="40">
        <f t="shared" si="4"/>
        <v>8898</v>
      </c>
    </row>
    <row r="77" spans="1:15" x14ac:dyDescent="0.2">
      <c r="A77" s="45">
        <v>127</v>
      </c>
      <c r="B77" s="85">
        <v>12.38</v>
      </c>
      <c r="C77" s="40">
        <f>'soust.uk.JMK př.č.2'!$M$36+'soust.uk.JMK př.č.2'!$N$36</f>
        <v>26186</v>
      </c>
      <c r="D77" s="40">
        <f>'soust.uk.JMK př.č.2'!$L$36</f>
        <v>963</v>
      </c>
      <c r="E77" s="40">
        <f t="shared" si="3"/>
        <v>35229</v>
      </c>
      <c r="F77" s="40">
        <f t="shared" si="5"/>
        <v>25382</v>
      </c>
      <c r="G77" s="89"/>
      <c r="I77" s="89"/>
      <c r="J77" s="89"/>
      <c r="L77" s="78"/>
      <c r="M77" s="64"/>
      <c r="N77" s="86"/>
      <c r="O77" s="40">
        <f t="shared" si="4"/>
        <v>8884</v>
      </c>
    </row>
    <row r="78" spans="1:15" x14ac:dyDescent="0.2">
      <c r="A78" s="45">
        <v>128</v>
      </c>
      <c r="B78" s="85">
        <v>12.4</v>
      </c>
      <c r="C78" s="40">
        <f>'soust.uk.JMK př.č.2'!$M$36+'soust.uk.JMK př.č.2'!$N$36</f>
        <v>26186</v>
      </c>
      <c r="D78" s="40">
        <f>'soust.uk.JMK př.č.2'!$L$36</f>
        <v>963</v>
      </c>
      <c r="E78" s="40">
        <f t="shared" si="3"/>
        <v>35173</v>
      </c>
      <c r="F78" s="40">
        <f t="shared" si="5"/>
        <v>25341</v>
      </c>
      <c r="G78" s="89"/>
      <c r="I78" s="89"/>
      <c r="J78" s="89"/>
      <c r="L78" s="78"/>
      <c r="M78" s="64"/>
      <c r="N78" s="86"/>
      <c r="O78" s="40">
        <f t="shared" si="4"/>
        <v>8869</v>
      </c>
    </row>
    <row r="79" spans="1:15" x14ac:dyDescent="0.2">
      <c r="A79" s="45">
        <v>129</v>
      </c>
      <c r="B79" s="85">
        <v>12.42</v>
      </c>
      <c r="C79" s="40">
        <f>'soust.uk.JMK př.č.2'!$M$36+'soust.uk.JMK př.č.2'!$N$36</f>
        <v>26186</v>
      </c>
      <c r="D79" s="40">
        <f>'soust.uk.JMK př.č.2'!$L$36</f>
        <v>963</v>
      </c>
      <c r="E79" s="40">
        <f t="shared" si="3"/>
        <v>35118</v>
      </c>
      <c r="F79" s="40">
        <f t="shared" si="5"/>
        <v>25300</v>
      </c>
      <c r="G79" s="89"/>
      <c r="I79" s="89"/>
      <c r="J79" s="89"/>
      <c r="L79" s="78"/>
      <c r="M79" s="64"/>
      <c r="N79" s="86"/>
      <c r="O79" s="40">
        <f t="shared" si="4"/>
        <v>8855</v>
      </c>
    </row>
    <row r="80" spans="1:15" x14ac:dyDescent="0.2">
      <c r="A80" s="45">
        <v>130</v>
      </c>
      <c r="B80" s="85">
        <v>12.44</v>
      </c>
      <c r="C80" s="40">
        <f>'soust.uk.JMK př.č.2'!$M$36+'soust.uk.JMK př.č.2'!$N$36</f>
        <v>26186</v>
      </c>
      <c r="D80" s="40">
        <f>'soust.uk.JMK př.č.2'!$L$36</f>
        <v>963</v>
      </c>
      <c r="E80" s="40">
        <f t="shared" si="3"/>
        <v>35064</v>
      </c>
      <c r="F80" s="40">
        <f t="shared" si="5"/>
        <v>25260</v>
      </c>
      <c r="G80" s="89"/>
      <c r="I80" s="89"/>
      <c r="J80" s="89"/>
      <c r="K80" s="78"/>
      <c r="L80" s="78"/>
      <c r="M80" s="78"/>
      <c r="N80" s="78"/>
      <c r="O80" s="40">
        <f t="shared" si="4"/>
        <v>8841</v>
      </c>
    </row>
    <row r="81" spans="1:15" x14ac:dyDescent="0.2">
      <c r="A81" s="45">
        <v>131</v>
      </c>
      <c r="B81" s="85">
        <v>12.46</v>
      </c>
      <c r="C81" s="40">
        <f>'soust.uk.JMK př.č.2'!$M$36+'soust.uk.JMK př.č.2'!$N$36</f>
        <v>26186</v>
      </c>
      <c r="D81" s="40">
        <f>'soust.uk.JMK př.č.2'!$L$36</f>
        <v>963</v>
      </c>
      <c r="E81" s="40">
        <f t="shared" si="3"/>
        <v>35009</v>
      </c>
      <c r="F81" s="40">
        <f t="shared" si="5"/>
        <v>25219</v>
      </c>
      <c r="G81" s="89"/>
      <c r="I81" s="89"/>
      <c r="J81" s="89"/>
      <c r="K81" s="78"/>
      <c r="L81" s="78"/>
      <c r="M81" s="78"/>
      <c r="N81" s="78"/>
      <c r="O81" s="40">
        <f t="shared" si="4"/>
        <v>8827</v>
      </c>
    </row>
    <row r="82" spans="1:15" x14ac:dyDescent="0.2">
      <c r="A82" s="45">
        <v>132</v>
      </c>
      <c r="B82" s="85">
        <v>12.48</v>
      </c>
      <c r="C82" s="40">
        <f>'soust.uk.JMK př.č.2'!$M$36+'soust.uk.JMK př.č.2'!$N$36</f>
        <v>26186</v>
      </c>
      <c r="D82" s="40">
        <f>'soust.uk.JMK př.č.2'!$L$36</f>
        <v>963</v>
      </c>
      <c r="E82" s="40">
        <f t="shared" si="3"/>
        <v>34955</v>
      </c>
      <c r="F82" s="40">
        <f t="shared" si="5"/>
        <v>25179</v>
      </c>
      <c r="G82" s="89"/>
      <c r="I82" s="89"/>
      <c r="J82" s="89"/>
      <c r="K82" s="78"/>
      <c r="L82" s="78"/>
      <c r="M82" s="78"/>
      <c r="N82" s="78"/>
      <c r="O82" s="40">
        <f t="shared" si="4"/>
        <v>8813</v>
      </c>
    </row>
    <row r="83" spans="1:15" x14ac:dyDescent="0.2">
      <c r="A83" s="45">
        <v>133</v>
      </c>
      <c r="B83" s="85">
        <v>12.5</v>
      </c>
      <c r="C83" s="40">
        <f>'soust.uk.JMK př.č.2'!$M$36+'soust.uk.JMK př.č.2'!$N$36</f>
        <v>26186</v>
      </c>
      <c r="D83" s="40">
        <f>'soust.uk.JMK př.č.2'!$L$36</f>
        <v>963</v>
      </c>
      <c r="E83" s="40">
        <f t="shared" si="3"/>
        <v>34901</v>
      </c>
      <c r="F83" s="40">
        <f t="shared" si="5"/>
        <v>25139</v>
      </c>
      <c r="G83" s="89"/>
      <c r="I83" s="89"/>
      <c r="J83" s="89"/>
      <c r="K83" s="78"/>
      <c r="L83" s="78"/>
      <c r="M83" s="78"/>
      <c r="N83" s="78"/>
      <c r="O83" s="40">
        <f t="shared" si="4"/>
        <v>8799</v>
      </c>
    </row>
    <row r="84" spans="1:15" x14ac:dyDescent="0.2">
      <c r="A84" s="45">
        <v>134</v>
      </c>
      <c r="B84" s="85">
        <v>12.52</v>
      </c>
      <c r="C84" s="40">
        <f>'soust.uk.JMK př.č.2'!$M$36+'soust.uk.JMK př.č.2'!$N$36</f>
        <v>26186</v>
      </c>
      <c r="D84" s="40">
        <f>'soust.uk.JMK př.č.2'!$L$36</f>
        <v>963</v>
      </c>
      <c r="E84" s="40">
        <f t="shared" si="3"/>
        <v>34845</v>
      </c>
      <c r="F84" s="40">
        <f t="shared" si="5"/>
        <v>25098</v>
      </c>
      <c r="G84" s="89"/>
      <c r="I84" s="89"/>
      <c r="J84" s="89"/>
      <c r="K84" s="78"/>
      <c r="L84" s="78"/>
      <c r="M84" s="78"/>
      <c r="N84" s="78"/>
      <c r="O84" s="40">
        <f t="shared" si="4"/>
        <v>8784</v>
      </c>
    </row>
    <row r="85" spans="1:15" x14ac:dyDescent="0.2">
      <c r="A85" s="45">
        <v>135</v>
      </c>
      <c r="B85" s="85">
        <v>12.54</v>
      </c>
      <c r="C85" s="40">
        <f>'soust.uk.JMK př.č.2'!$M$36+'soust.uk.JMK př.č.2'!$N$36</f>
        <v>26186</v>
      </c>
      <c r="D85" s="40">
        <f>'soust.uk.JMK př.č.2'!$L$36</f>
        <v>963</v>
      </c>
      <c r="E85" s="40">
        <f t="shared" si="3"/>
        <v>34791</v>
      </c>
      <c r="F85" s="40">
        <f t="shared" si="5"/>
        <v>25058</v>
      </c>
      <c r="G85" s="89"/>
      <c r="I85" s="89"/>
      <c r="J85" s="89"/>
      <c r="K85" s="78"/>
      <c r="L85" s="78"/>
      <c r="M85" s="78"/>
      <c r="N85" s="78"/>
      <c r="O85" s="40">
        <f t="shared" si="4"/>
        <v>8770</v>
      </c>
    </row>
    <row r="86" spans="1:15" x14ac:dyDescent="0.2">
      <c r="A86" s="45">
        <v>136</v>
      </c>
      <c r="B86" s="85">
        <v>12.55</v>
      </c>
      <c r="C86" s="40">
        <f>'soust.uk.JMK př.č.2'!$M$36+'soust.uk.JMK př.č.2'!$N$36</f>
        <v>26186</v>
      </c>
      <c r="D86" s="40">
        <f>'soust.uk.JMK př.č.2'!$L$36</f>
        <v>963</v>
      </c>
      <c r="E86" s="40">
        <f t="shared" si="3"/>
        <v>34764</v>
      </c>
      <c r="F86" s="40">
        <f t="shared" si="5"/>
        <v>25038</v>
      </c>
      <c r="G86" s="89"/>
      <c r="I86" s="89"/>
      <c r="J86" s="89"/>
      <c r="K86" s="78"/>
      <c r="L86" s="78"/>
      <c r="M86" s="78"/>
      <c r="N86" s="78"/>
      <c r="O86" s="40">
        <f t="shared" si="4"/>
        <v>8763</v>
      </c>
    </row>
    <row r="87" spans="1:15" x14ac:dyDescent="0.2">
      <c r="A87" s="45">
        <v>137</v>
      </c>
      <c r="B87" s="85">
        <v>12.57</v>
      </c>
      <c r="C87" s="40">
        <f>'soust.uk.JMK př.č.2'!$M$36+'soust.uk.JMK př.č.2'!$N$36</f>
        <v>26186</v>
      </c>
      <c r="D87" s="40">
        <f>'soust.uk.JMK př.č.2'!$L$36</f>
        <v>963</v>
      </c>
      <c r="E87" s="40">
        <f t="shared" si="3"/>
        <v>34712</v>
      </c>
      <c r="F87" s="40">
        <f t="shared" si="5"/>
        <v>24999</v>
      </c>
      <c r="G87" s="89"/>
      <c r="I87" s="89"/>
      <c r="J87" s="89"/>
      <c r="K87" s="78"/>
      <c r="L87" s="78"/>
      <c r="M87" s="78"/>
      <c r="N87" s="78"/>
      <c r="O87" s="40">
        <f t="shared" si="4"/>
        <v>8750</v>
      </c>
    </row>
    <row r="88" spans="1:15" x14ac:dyDescent="0.2">
      <c r="A88" s="45">
        <v>138</v>
      </c>
      <c r="B88" s="85">
        <v>12.59</v>
      </c>
      <c r="C88" s="40">
        <f>'soust.uk.JMK př.č.2'!$M$36+'soust.uk.JMK př.č.2'!$N$36</f>
        <v>26186</v>
      </c>
      <c r="D88" s="40">
        <f>'soust.uk.JMK př.č.2'!$L$36</f>
        <v>963</v>
      </c>
      <c r="E88" s="40">
        <f t="shared" si="3"/>
        <v>34658</v>
      </c>
      <c r="F88" s="40">
        <f t="shared" si="5"/>
        <v>24959</v>
      </c>
      <c r="G88" s="89"/>
      <c r="I88" s="89"/>
      <c r="J88" s="89"/>
      <c r="K88" s="78"/>
      <c r="L88" s="78"/>
      <c r="M88" s="78"/>
      <c r="N88" s="78"/>
      <c r="O88" s="40">
        <f t="shared" si="4"/>
        <v>8736</v>
      </c>
    </row>
    <row r="89" spans="1:15" x14ac:dyDescent="0.2">
      <c r="A89" s="45">
        <v>139</v>
      </c>
      <c r="B89" s="85">
        <v>12.61</v>
      </c>
      <c r="C89" s="40">
        <f>'soust.uk.JMK př.č.2'!$M$36+'soust.uk.JMK př.č.2'!$N$36</f>
        <v>26186</v>
      </c>
      <c r="D89" s="40">
        <f>'soust.uk.JMK př.č.2'!$L$36</f>
        <v>963</v>
      </c>
      <c r="E89" s="40">
        <f t="shared" si="3"/>
        <v>34604</v>
      </c>
      <c r="F89" s="40">
        <f t="shared" si="5"/>
        <v>24919</v>
      </c>
      <c r="G89" s="89"/>
      <c r="I89" s="89"/>
      <c r="J89" s="89"/>
      <c r="K89" s="78"/>
      <c r="L89" s="78"/>
      <c r="M89" s="78"/>
      <c r="N89" s="78"/>
      <c r="O89" s="40">
        <f t="shared" si="4"/>
        <v>8722</v>
      </c>
    </row>
    <row r="90" spans="1:15" x14ac:dyDescent="0.2">
      <c r="A90" s="45">
        <v>140</v>
      </c>
      <c r="B90" s="85">
        <v>12.62</v>
      </c>
      <c r="C90" s="40">
        <f>'soust.uk.JMK př.č.2'!$M$36+'soust.uk.JMK př.č.2'!$N$36</f>
        <v>26186</v>
      </c>
      <c r="D90" s="40">
        <f>'soust.uk.JMK př.č.2'!$L$36</f>
        <v>963</v>
      </c>
      <c r="E90" s="40">
        <f t="shared" si="3"/>
        <v>34578</v>
      </c>
      <c r="F90" s="40">
        <f t="shared" si="5"/>
        <v>24900</v>
      </c>
      <c r="G90" s="89"/>
      <c r="I90" s="89"/>
      <c r="J90" s="89"/>
      <c r="K90" s="78"/>
      <c r="L90" s="78"/>
      <c r="M90" s="78"/>
      <c r="N90" s="78"/>
      <c r="O90" s="40">
        <f t="shared" si="4"/>
        <v>8715</v>
      </c>
    </row>
    <row r="91" spans="1:15" x14ac:dyDescent="0.2">
      <c r="A91" s="45">
        <v>141</v>
      </c>
      <c r="B91" s="85">
        <v>12.64</v>
      </c>
      <c r="C91" s="40">
        <f>'soust.uk.JMK př.č.2'!$M$36+'soust.uk.JMK př.č.2'!$N$36</f>
        <v>26186</v>
      </c>
      <c r="D91" s="40">
        <f>'soust.uk.JMK př.č.2'!$L$36</f>
        <v>963</v>
      </c>
      <c r="E91" s="40">
        <f t="shared" si="3"/>
        <v>34524</v>
      </c>
      <c r="F91" s="40">
        <f t="shared" si="5"/>
        <v>24860</v>
      </c>
      <c r="G91" s="89"/>
      <c r="I91" s="89"/>
      <c r="J91" s="89"/>
      <c r="K91" s="78"/>
      <c r="L91" s="78"/>
      <c r="M91" s="78"/>
      <c r="N91" s="78"/>
      <c r="O91" s="40">
        <f t="shared" si="4"/>
        <v>8701</v>
      </c>
    </row>
    <row r="92" spans="1:15" x14ac:dyDescent="0.2">
      <c r="A92" s="45">
        <v>142</v>
      </c>
      <c r="B92" s="85">
        <v>12.66</v>
      </c>
      <c r="C92" s="40">
        <f>'soust.uk.JMK př.č.2'!$M$36+'soust.uk.JMK př.č.2'!$N$36</f>
        <v>26186</v>
      </c>
      <c r="D92" s="40">
        <f>'soust.uk.JMK př.č.2'!$L$36</f>
        <v>963</v>
      </c>
      <c r="E92" s="40">
        <f t="shared" si="3"/>
        <v>34471</v>
      </c>
      <c r="F92" s="40">
        <f t="shared" si="5"/>
        <v>24821</v>
      </c>
      <c r="G92" s="89"/>
      <c r="I92" s="89"/>
      <c r="J92" s="89"/>
      <c r="K92" s="78"/>
      <c r="L92" s="78"/>
      <c r="M92" s="78"/>
      <c r="N92" s="78"/>
      <c r="O92" s="40">
        <f t="shared" si="4"/>
        <v>8687</v>
      </c>
    </row>
    <row r="93" spans="1:15" x14ac:dyDescent="0.2">
      <c r="A93" s="45">
        <v>143</v>
      </c>
      <c r="B93" s="85">
        <v>12.67</v>
      </c>
      <c r="C93" s="40">
        <f>'soust.uk.JMK př.č.2'!$M$36+'soust.uk.JMK př.č.2'!$N$36</f>
        <v>26186</v>
      </c>
      <c r="D93" s="40">
        <f>'soust.uk.JMK př.č.2'!$L$36</f>
        <v>963</v>
      </c>
      <c r="E93" s="40">
        <f t="shared" si="3"/>
        <v>34444</v>
      </c>
      <c r="F93" s="40">
        <f t="shared" si="5"/>
        <v>24801</v>
      </c>
      <c r="G93" s="89"/>
      <c r="I93" s="89"/>
      <c r="J93" s="89"/>
      <c r="K93" s="78"/>
      <c r="L93" s="78"/>
      <c r="M93" s="78"/>
      <c r="N93" s="78"/>
      <c r="O93" s="40">
        <f t="shared" si="4"/>
        <v>8680</v>
      </c>
    </row>
    <row r="94" spans="1:15" x14ac:dyDescent="0.2">
      <c r="A94" s="45">
        <v>144</v>
      </c>
      <c r="B94" s="85">
        <v>12.69</v>
      </c>
      <c r="C94" s="40">
        <f>'soust.uk.JMK př.č.2'!$M$36+'soust.uk.JMK př.č.2'!$N$36</f>
        <v>26186</v>
      </c>
      <c r="D94" s="40">
        <f>'soust.uk.JMK př.č.2'!$L$36</f>
        <v>963</v>
      </c>
      <c r="E94" s="40">
        <f t="shared" si="3"/>
        <v>34392</v>
      </c>
      <c r="F94" s="40">
        <f t="shared" si="5"/>
        <v>24762</v>
      </c>
      <c r="G94" s="89"/>
      <c r="I94" s="89"/>
      <c r="J94" s="89"/>
      <c r="K94" s="78"/>
      <c r="L94" s="78"/>
      <c r="M94" s="78"/>
      <c r="N94" s="78"/>
      <c r="O94" s="40">
        <f t="shared" si="4"/>
        <v>8667</v>
      </c>
    </row>
    <row r="95" spans="1:15" x14ac:dyDescent="0.2">
      <c r="A95" s="45">
        <v>145</v>
      </c>
      <c r="B95" s="85">
        <v>12.7</v>
      </c>
      <c r="C95" s="40">
        <f>'soust.uk.JMK př.č.2'!$M$36+'soust.uk.JMK př.č.2'!$N$36</f>
        <v>26186</v>
      </c>
      <c r="D95" s="40">
        <f>'soust.uk.JMK př.č.2'!$L$36</f>
        <v>963</v>
      </c>
      <c r="E95" s="40">
        <f t="shared" si="3"/>
        <v>34366</v>
      </c>
      <c r="F95" s="40">
        <f t="shared" si="5"/>
        <v>24743</v>
      </c>
      <c r="G95" s="89"/>
      <c r="I95" s="89"/>
      <c r="J95" s="89"/>
      <c r="K95" s="78"/>
      <c r="L95" s="78"/>
      <c r="M95" s="78"/>
      <c r="N95" s="78"/>
      <c r="O95" s="40">
        <f t="shared" si="4"/>
        <v>8660</v>
      </c>
    </row>
    <row r="96" spans="1:15" x14ac:dyDescent="0.2">
      <c r="A96" s="45">
        <v>146</v>
      </c>
      <c r="B96" s="85">
        <v>12.72</v>
      </c>
      <c r="C96" s="40">
        <f>'soust.uk.JMK př.č.2'!$M$36+'soust.uk.JMK př.č.2'!$N$36</f>
        <v>26186</v>
      </c>
      <c r="D96" s="40">
        <f>'soust.uk.JMK př.č.2'!$L$36</f>
        <v>963</v>
      </c>
      <c r="E96" s="40">
        <f t="shared" si="3"/>
        <v>34313</v>
      </c>
      <c r="F96" s="40">
        <f t="shared" si="5"/>
        <v>24704</v>
      </c>
      <c r="G96" s="89"/>
      <c r="I96" s="89"/>
      <c r="J96" s="89"/>
      <c r="K96" s="78"/>
      <c r="L96" s="78"/>
      <c r="M96" s="78"/>
      <c r="N96" s="78"/>
      <c r="O96" s="40">
        <f t="shared" si="4"/>
        <v>8646</v>
      </c>
    </row>
    <row r="97" spans="1:15" x14ac:dyDescent="0.2">
      <c r="A97" s="45">
        <v>147</v>
      </c>
      <c r="B97" s="85">
        <v>12.73</v>
      </c>
      <c r="C97" s="40">
        <f>'soust.uk.JMK př.č.2'!$M$36+'soust.uk.JMK př.č.2'!$N$36</f>
        <v>26186</v>
      </c>
      <c r="D97" s="40">
        <f>'soust.uk.JMK př.č.2'!$L$36</f>
        <v>963</v>
      </c>
      <c r="E97" s="40">
        <f t="shared" si="3"/>
        <v>34286</v>
      </c>
      <c r="F97" s="40">
        <f t="shared" si="5"/>
        <v>24684</v>
      </c>
      <c r="G97" s="89"/>
      <c r="I97" s="89"/>
      <c r="J97" s="89"/>
      <c r="K97" s="78"/>
      <c r="L97" s="78"/>
      <c r="M97" s="78"/>
      <c r="N97" s="78"/>
      <c r="O97" s="40">
        <f t="shared" si="4"/>
        <v>8639</v>
      </c>
    </row>
    <row r="98" spans="1:15" x14ac:dyDescent="0.2">
      <c r="A98" s="45">
        <v>148</v>
      </c>
      <c r="B98" s="85">
        <v>12.75</v>
      </c>
      <c r="C98" s="40">
        <f>'soust.uk.JMK př.č.2'!$M$36+'soust.uk.JMK př.č.2'!$N$36</f>
        <v>26186</v>
      </c>
      <c r="D98" s="40">
        <f>'soust.uk.JMK př.č.2'!$L$36</f>
        <v>963</v>
      </c>
      <c r="E98" s="40">
        <f t="shared" si="3"/>
        <v>34235</v>
      </c>
      <c r="F98" s="40">
        <f t="shared" si="5"/>
        <v>24646</v>
      </c>
      <c r="G98" s="89"/>
      <c r="I98" s="89"/>
      <c r="J98" s="89"/>
      <c r="K98" s="78"/>
      <c r="L98" s="78"/>
      <c r="M98" s="78"/>
      <c r="N98" s="78"/>
      <c r="O98" s="40">
        <f t="shared" si="4"/>
        <v>8626</v>
      </c>
    </row>
    <row r="99" spans="1:15" x14ac:dyDescent="0.2">
      <c r="A99" s="45">
        <v>149</v>
      </c>
      <c r="B99" s="85">
        <v>12.76</v>
      </c>
      <c r="C99" s="40">
        <f>'soust.uk.JMK př.č.2'!$M$36+'soust.uk.JMK př.č.2'!$N$36</f>
        <v>26186</v>
      </c>
      <c r="D99" s="40">
        <f>'soust.uk.JMK př.č.2'!$L$36</f>
        <v>963</v>
      </c>
      <c r="E99" s="40">
        <f t="shared" si="3"/>
        <v>34208</v>
      </c>
      <c r="F99" s="40">
        <f t="shared" si="5"/>
        <v>24626</v>
      </c>
      <c r="G99" s="89"/>
      <c r="I99" s="89"/>
      <c r="J99" s="89"/>
      <c r="K99" s="78"/>
      <c r="L99" s="78"/>
      <c r="M99" s="78"/>
      <c r="N99" s="78"/>
      <c r="O99" s="40">
        <f t="shared" si="4"/>
        <v>8619</v>
      </c>
    </row>
    <row r="100" spans="1:15" x14ac:dyDescent="0.2">
      <c r="A100" s="45">
        <v>150</v>
      </c>
      <c r="B100" s="85">
        <v>12.78</v>
      </c>
      <c r="C100" s="40">
        <f>'soust.uk.JMK př.č.2'!$M$36+'soust.uk.JMK př.č.2'!$N$36</f>
        <v>26186</v>
      </c>
      <c r="D100" s="40">
        <f>'soust.uk.JMK př.č.2'!$L$36</f>
        <v>963</v>
      </c>
      <c r="E100" s="40">
        <f t="shared" si="3"/>
        <v>34157</v>
      </c>
      <c r="F100" s="40">
        <f t="shared" si="5"/>
        <v>24588</v>
      </c>
      <c r="G100" s="89"/>
      <c r="I100" s="89"/>
      <c r="J100" s="89"/>
      <c r="K100" s="78"/>
      <c r="L100" s="78"/>
      <c r="M100" s="78"/>
      <c r="N100" s="78"/>
      <c r="O100" s="40">
        <f t="shared" si="4"/>
        <v>8606</v>
      </c>
    </row>
    <row r="101" spans="1:15" x14ac:dyDescent="0.2">
      <c r="A101" s="45">
        <v>151</v>
      </c>
      <c r="B101" s="85">
        <v>12.79</v>
      </c>
      <c r="C101" s="40">
        <f>'soust.uk.JMK př.č.2'!$M$36+'soust.uk.JMK př.č.2'!$N$36</f>
        <v>26186</v>
      </c>
      <c r="D101" s="40">
        <f>'soust.uk.JMK př.č.2'!$L$36</f>
        <v>963</v>
      </c>
      <c r="E101" s="40">
        <f t="shared" si="3"/>
        <v>34131</v>
      </c>
      <c r="F101" s="40">
        <f t="shared" si="5"/>
        <v>24569</v>
      </c>
      <c r="G101" s="89"/>
      <c r="I101" s="89"/>
      <c r="J101" s="89"/>
      <c r="K101" s="78"/>
      <c r="L101" s="78"/>
      <c r="M101" s="78"/>
      <c r="N101" s="78"/>
      <c r="O101" s="40">
        <f t="shared" si="4"/>
        <v>8599</v>
      </c>
    </row>
    <row r="102" spans="1:15" x14ac:dyDescent="0.2">
      <c r="A102" s="45">
        <v>152</v>
      </c>
      <c r="B102" s="85">
        <v>12.81</v>
      </c>
      <c r="C102" s="40">
        <f>'soust.uk.JMK př.č.2'!$M$36+'soust.uk.JMK př.č.2'!$N$36</f>
        <v>26186</v>
      </c>
      <c r="D102" s="40">
        <f>'soust.uk.JMK př.č.2'!$L$36</f>
        <v>963</v>
      </c>
      <c r="E102" s="40">
        <f t="shared" si="3"/>
        <v>34079</v>
      </c>
      <c r="F102" s="40">
        <f t="shared" si="5"/>
        <v>24530</v>
      </c>
      <c r="G102" s="89"/>
      <c r="I102" s="89"/>
      <c r="J102" s="89"/>
      <c r="K102" s="78"/>
      <c r="L102" s="78"/>
      <c r="M102" s="78"/>
      <c r="N102" s="78"/>
      <c r="O102" s="40">
        <f t="shared" si="4"/>
        <v>8586</v>
      </c>
    </row>
    <row r="103" spans="1:15" x14ac:dyDescent="0.2">
      <c r="A103" s="45">
        <v>153</v>
      </c>
      <c r="B103" s="85">
        <v>12.82</v>
      </c>
      <c r="C103" s="40">
        <f>'soust.uk.JMK př.č.2'!$M$36+'soust.uk.JMK př.č.2'!$N$36</f>
        <v>26186</v>
      </c>
      <c r="D103" s="40">
        <f>'soust.uk.JMK př.č.2'!$L$36</f>
        <v>963</v>
      </c>
      <c r="E103" s="40">
        <f t="shared" si="3"/>
        <v>34053</v>
      </c>
      <c r="F103" s="40">
        <f t="shared" si="5"/>
        <v>24511</v>
      </c>
      <c r="G103" s="89"/>
      <c r="I103" s="89"/>
      <c r="J103" s="89"/>
      <c r="K103" s="78"/>
      <c r="L103" s="78"/>
      <c r="M103" s="78"/>
      <c r="N103" s="78"/>
      <c r="O103" s="40">
        <f t="shared" si="4"/>
        <v>8579</v>
      </c>
    </row>
    <row r="104" spans="1:15" x14ac:dyDescent="0.2">
      <c r="A104" s="45">
        <v>154</v>
      </c>
      <c r="B104" s="85">
        <v>12.83</v>
      </c>
      <c r="C104" s="40">
        <f>'soust.uk.JMK př.č.2'!$M$36+'soust.uk.JMK př.č.2'!$N$36</f>
        <v>26186</v>
      </c>
      <c r="D104" s="40">
        <f>'soust.uk.JMK př.č.2'!$L$36</f>
        <v>963</v>
      </c>
      <c r="E104" s="40">
        <f t="shared" si="3"/>
        <v>34027</v>
      </c>
      <c r="F104" s="40">
        <f t="shared" si="5"/>
        <v>24492</v>
      </c>
      <c r="G104" s="89"/>
      <c r="I104" s="89"/>
      <c r="J104" s="89"/>
      <c r="K104" s="78"/>
      <c r="L104" s="78"/>
      <c r="M104" s="78"/>
      <c r="N104" s="78"/>
      <c r="O104" s="40">
        <f t="shared" si="4"/>
        <v>8572</v>
      </c>
    </row>
    <row r="105" spans="1:15" x14ac:dyDescent="0.2">
      <c r="A105" s="45">
        <v>155</v>
      </c>
      <c r="B105" s="85">
        <v>12.85</v>
      </c>
      <c r="C105" s="40">
        <f>'soust.uk.JMK př.č.2'!$M$36+'soust.uk.JMK př.č.2'!$N$36</f>
        <v>26186</v>
      </c>
      <c r="D105" s="40">
        <f>'soust.uk.JMK př.č.2'!$L$36</f>
        <v>963</v>
      </c>
      <c r="E105" s="40">
        <f t="shared" si="3"/>
        <v>33976</v>
      </c>
      <c r="F105" s="40">
        <f t="shared" si="5"/>
        <v>24454</v>
      </c>
      <c r="G105" s="89"/>
      <c r="I105" s="89"/>
      <c r="J105" s="89"/>
      <c r="K105" s="78"/>
      <c r="L105" s="78"/>
      <c r="M105" s="78"/>
      <c r="N105" s="78"/>
      <c r="O105" s="40">
        <f t="shared" si="4"/>
        <v>8559</v>
      </c>
    </row>
    <row r="106" spans="1:15" x14ac:dyDescent="0.2">
      <c r="A106" s="45">
        <v>156</v>
      </c>
      <c r="B106" s="85">
        <v>12.86</v>
      </c>
      <c r="C106" s="40">
        <f>'soust.uk.JMK př.č.2'!$M$36+'soust.uk.JMK př.č.2'!$N$36</f>
        <v>26186</v>
      </c>
      <c r="D106" s="40">
        <f>'soust.uk.JMK př.č.2'!$L$36</f>
        <v>963</v>
      </c>
      <c r="E106" s="40">
        <f t="shared" si="3"/>
        <v>33950</v>
      </c>
      <c r="F106" s="40">
        <f t="shared" si="5"/>
        <v>24435</v>
      </c>
      <c r="G106" s="89"/>
      <c r="I106" s="89"/>
      <c r="J106" s="89"/>
      <c r="K106" s="78"/>
      <c r="L106" s="78"/>
      <c r="M106" s="78"/>
      <c r="N106" s="78"/>
      <c r="O106" s="40">
        <f t="shared" si="4"/>
        <v>8552</v>
      </c>
    </row>
    <row r="107" spans="1:15" x14ac:dyDescent="0.2">
      <c r="A107" s="45">
        <v>157</v>
      </c>
      <c r="B107" s="85">
        <v>12.87</v>
      </c>
      <c r="C107" s="40">
        <f>'soust.uk.JMK př.č.2'!$M$36+'soust.uk.JMK př.č.2'!$N$36</f>
        <v>26186</v>
      </c>
      <c r="D107" s="40">
        <f>'soust.uk.JMK př.č.2'!$L$36</f>
        <v>963</v>
      </c>
      <c r="E107" s="40">
        <f t="shared" si="3"/>
        <v>33925</v>
      </c>
      <c r="F107" s="40">
        <f t="shared" si="5"/>
        <v>24416</v>
      </c>
      <c r="G107" s="89"/>
      <c r="I107" s="89"/>
      <c r="J107" s="89"/>
      <c r="K107" s="78"/>
      <c r="L107" s="78"/>
      <c r="M107" s="78"/>
      <c r="N107" s="78"/>
      <c r="O107" s="40">
        <f t="shared" si="4"/>
        <v>8546</v>
      </c>
    </row>
    <row r="108" spans="1:15" x14ac:dyDescent="0.2">
      <c r="A108" s="45">
        <v>158</v>
      </c>
      <c r="B108" s="85">
        <v>12.89</v>
      </c>
      <c r="C108" s="40">
        <f>'soust.uk.JMK př.č.2'!$M$36+'soust.uk.JMK př.č.2'!$N$36</f>
        <v>26186</v>
      </c>
      <c r="D108" s="40">
        <f>'soust.uk.JMK př.č.2'!$L$36</f>
        <v>963</v>
      </c>
      <c r="E108" s="40">
        <f t="shared" si="3"/>
        <v>33873</v>
      </c>
      <c r="F108" s="40">
        <f t="shared" si="5"/>
        <v>24378</v>
      </c>
      <c r="G108" s="89"/>
      <c r="I108" s="89"/>
      <c r="J108" s="89"/>
      <c r="K108" s="78"/>
      <c r="L108" s="78"/>
      <c r="M108" s="78"/>
      <c r="N108" s="78"/>
      <c r="O108" s="40">
        <f t="shared" si="4"/>
        <v>8532</v>
      </c>
    </row>
    <row r="109" spans="1:15" x14ac:dyDescent="0.2">
      <c r="A109" s="45">
        <v>159</v>
      </c>
      <c r="B109" s="85">
        <v>12.9</v>
      </c>
      <c r="C109" s="40">
        <f>'soust.uk.JMK př.č.2'!$M$36+'soust.uk.JMK př.č.2'!$N$36</f>
        <v>26186</v>
      </c>
      <c r="D109" s="40">
        <f>'soust.uk.JMK př.č.2'!$L$36</f>
        <v>963</v>
      </c>
      <c r="E109" s="40">
        <f t="shared" si="3"/>
        <v>33848</v>
      </c>
      <c r="F109" s="40">
        <f t="shared" si="5"/>
        <v>24359</v>
      </c>
      <c r="G109" s="89"/>
      <c r="I109" s="89"/>
      <c r="J109" s="89"/>
      <c r="K109" s="78"/>
      <c r="L109" s="78"/>
      <c r="M109" s="78"/>
      <c r="N109" s="78"/>
      <c r="O109" s="40">
        <f t="shared" si="4"/>
        <v>8526</v>
      </c>
    </row>
    <row r="110" spans="1:15" x14ac:dyDescent="0.2">
      <c r="A110" s="45">
        <v>160</v>
      </c>
      <c r="B110" s="85">
        <v>12.91</v>
      </c>
      <c r="C110" s="40">
        <f>'soust.uk.JMK př.č.2'!$M$36+'soust.uk.JMK př.č.2'!$N$36</f>
        <v>26186</v>
      </c>
      <c r="D110" s="40">
        <f>'soust.uk.JMK př.č.2'!$L$36</f>
        <v>963</v>
      </c>
      <c r="E110" s="40">
        <f t="shared" si="3"/>
        <v>33822</v>
      </c>
      <c r="F110" s="40">
        <f t="shared" si="5"/>
        <v>24340</v>
      </c>
      <c r="G110" s="89"/>
      <c r="I110" s="89"/>
      <c r="J110" s="89"/>
      <c r="K110" s="78"/>
      <c r="L110" s="78"/>
      <c r="M110" s="78"/>
      <c r="N110" s="78"/>
      <c r="O110" s="40">
        <f t="shared" si="4"/>
        <v>8519</v>
      </c>
    </row>
    <row r="111" spans="1:15" x14ac:dyDescent="0.2">
      <c r="A111" s="45">
        <v>161</v>
      </c>
      <c r="B111" s="85">
        <v>12.93</v>
      </c>
      <c r="C111" s="40">
        <f>'soust.uk.JMK př.č.2'!$M$36+'soust.uk.JMK př.č.2'!$N$36</f>
        <v>26186</v>
      </c>
      <c r="D111" s="40">
        <f>'soust.uk.JMK př.č.2'!$L$36</f>
        <v>963</v>
      </c>
      <c r="E111" s="40">
        <f t="shared" si="3"/>
        <v>33772</v>
      </c>
      <c r="F111" s="40">
        <f t="shared" si="5"/>
        <v>24303</v>
      </c>
      <c r="G111" s="89"/>
      <c r="I111" s="89"/>
      <c r="J111" s="89"/>
      <c r="K111" s="78"/>
      <c r="L111" s="78"/>
      <c r="M111" s="78"/>
      <c r="N111" s="78"/>
      <c r="O111" s="40">
        <f t="shared" si="4"/>
        <v>8506</v>
      </c>
    </row>
    <row r="112" spans="1:15" x14ac:dyDescent="0.2">
      <c r="A112" s="45">
        <v>162</v>
      </c>
      <c r="B112" s="85">
        <v>12.94</v>
      </c>
      <c r="C112" s="40">
        <f>'soust.uk.JMK př.č.2'!$M$36+'soust.uk.JMK př.č.2'!$N$36</f>
        <v>26186</v>
      </c>
      <c r="D112" s="40">
        <f>'soust.uk.JMK př.č.2'!$L$36</f>
        <v>963</v>
      </c>
      <c r="E112" s="40">
        <f t="shared" si="3"/>
        <v>33746</v>
      </c>
      <c r="F112" s="40">
        <f t="shared" si="5"/>
        <v>24284</v>
      </c>
      <c r="G112" s="89"/>
      <c r="I112" s="89"/>
      <c r="J112" s="89"/>
      <c r="K112" s="78"/>
      <c r="L112" s="78"/>
      <c r="M112" s="78"/>
      <c r="N112" s="78"/>
      <c r="O112" s="40">
        <f t="shared" si="4"/>
        <v>8499</v>
      </c>
    </row>
    <row r="113" spans="1:15" x14ac:dyDescent="0.2">
      <c r="A113" s="45">
        <v>163</v>
      </c>
      <c r="B113" s="85">
        <v>12.95</v>
      </c>
      <c r="C113" s="40">
        <f>'soust.uk.JMK př.č.2'!$M$36+'soust.uk.JMK př.č.2'!$N$36</f>
        <v>26186</v>
      </c>
      <c r="D113" s="40">
        <f>'soust.uk.JMK př.č.2'!$L$36</f>
        <v>963</v>
      </c>
      <c r="E113" s="40">
        <f t="shared" si="3"/>
        <v>33721</v>
      </c>
      <c r="F113" s="40">
        <f t="shared" si="5"/>
        <v>24265</v>
      </c>
      <c r="G113" s="89"/>
      <c r="I113" s="89"/>
      <c r="J113" s="89"/>
      <c r="K113" s="78"/>
      <c r="L113" s="78"/>
      <c r="M113" s="78"/>
      <c r="N113" s="78"/>
      <c r="O113" s="40">
        <f t="shared" si="4"/>
        <v>8493</v>
      </c>
    </row>
    <row r="114" spans="1:15" x14ac:dyDescent="0.2">
      <c r="A114" s="45">
        <v>164</v>
      </c>
      <c r="B114" s="85">
        <v>12.96</v>
      </c>
      <c r="C114" s="40">
        <f>'soust.uk.JMK př.č.2'!$M$36+'soust.uk.JMK př.č.2'!$N$36</f>
        <v>26186</v>
      </c>
      <c r="D114" s="40">
        <f>'soust.uk.JMK př.č.2'!$L$36</f>
        <v>963</v>
      </c>
      <c r="E114" s="40">
        <f t="shared" si="3"/>
        <v>33695</v>
      </c>
      <c r="F114" s="40">
        <f t="shared" si="5"/>
        <v>24246</v>
      </c>
      <c r="G114" s="89"/>
      <c r="I114" s="89"/>
      <c r="J114" s="89"/>
      <c r="K114" s="78"/>
      <c r="L114" s="78"/>
      <c r="M114" s="78"/>
      <c r="N114" s="78"/>
      <c r="O114" s="40">
        <f t="shared" si="4"/>
        <v>8486</v>
      </c>
    </row>
    <row r="115" spans="1:15" x14ac:dyDescent="0.2">
      <c r="A115" s="45">
        <v>165</v>
      </c>
      <c r="B115" s="85">
        <v>12.97</v>
      </c>
      <c r="C115" s="40">
        <f>'soust.uk.JMK př.č.2'!$M$36+'soust.uk.JMK př.č.2'!$N$36</f>
        <v>26186</v>
      </c>
      <c r="D115" s="40">
        <f>'soust.uk.JMK př.č.2'!$L$36</f>
        <v>963</v>
      </c>
      <c r="E115" s="40">
        <f t="shared" si="3"/>
        <v>33671</v>
      </c>
      <c r="F115" s="40">
        <f t="shared" si="5"/>
        <v>24228</v>
      </c>
      <c r="G115" s="89"/>
      <c r="I115" s="89"/>
      <c r="J115" s="89"/>
      <c r="K115" s="78"/>
      <c r="L115" s="78"/>
      <c r="M115" s="78"/>
      <c r="N115" s="78"/>
      <c r="O115" s="40">
        <f t="shared" si="4"/>
        <v>8480</v>
      </c>
    </row>
    <row r="116" spans="1:15" x14ac:dyDescent="0.2">
      <c r="A116" s="45">
        <v>166</v>
      </c>
      <c r="B116" s="85">
        <v>12.99</v>
      </c>
      <c r="C116" s="40">
        <f>'soust.uk.JMK př.č.2'!$M$36+'soust.uk.JMK př.č.2'!$N$36</f>
        <v>26186</v>
      </c>
      <c r="D116" s="40">
        <f>'soust.uk.JMK př.č.2'!$L$36</f>
        <v>963</v>
      </c>
      <c r="E116" s="40">
        <f t="shared" si="3"/>
        <v>33620</v>
      </c>
      <c r="F116" s="40">
        <f t="shared" si="5"/>
        <v>24190</v>
      </c>
      <c r="G116" s="89"/>
      <c r="I116" s="89"/>
      <c r="J116" s="89"/>
      <c r="K116" s="78"/>
      <c r="L116" s="78"/>
      <c r="M116" s="78"/>
      <c r="N116" s="78"/>
      <c r="O116" s="40">
        <f t="shared" si="4"/>
        <v>8467</v>
      </c>
    </row>
    <row r="117" spans="1:15" x14ac:dyDescent="0.2">
      <c r="A117" s="45">
        <v>167</v>
      </c>
      <c r="B117" s="85">
        <v>13</v>
      </c>
      <c r="C117" s="40">
        <f>'soust.uk.JMK př.č.2'!$M$36+'soust.uk.JMK př.č.2'!$N$36</f>
        <v>26186</v>
      </c>
      <c r="D117" s="40">
        <f>'soust.uk.JMK př.č.2'!$L$36</f>
        <v>963</v>
      </c>
      <c r="E117" s="40">
        <f t="shared" si="3"/>
        <v>33595</v>
      </c>
      <c r="F117" s="40">
        <f t="shared" si="5"/>
        <v>24172</v>
      </c>
      <c r="G117" s="89"/>
      <c r="I117" s="89"/>
      <c r="J117" s="89"/>
      <c r="K117" s="78"/>
      <c r="L117" s="78"/>
      <c r="M117" s="78"/>
      <c r="N117" s="78"/>
      <c r="O117" s="40">
        <f t="shared" si="4"/>
        <v>8460</v>
      </c>
    </row>
    <row r="118" spans="1:15" x14ac:dyDescent="0.2">
      <c r="A118" s="45">
        <v>168</v>
      </c>
      <c r="B118" s="85">
        <v>13.01</v>
      </c>
      <c r="C118" s="40">
        <f>'soust.uk.JMK př.č.2'!$M$36+'soust.uk.JMK př.č.2'!$N$36</f>
        <v>26186</v>
      </c>
      <c r="D118" s="40">
        <f>'soust.uk.JMK př.č.2'!$L$36</f>
        <v>963</v>
      </c>
      <c r="E118" s="40">
        <f t="shared" si="3"/>
        <v>33570</v>
      </c>
      <c r="F118" s="40">
        <f t="shared" si="5"/>
        <v>24153</v>
      </c>
      <c r="G118" s="89"/>
      <c r="I118" s="89"/>
      <c r="J118" s="89"/>
      <c r="K118" s="78"/>
      <c r="L118" s="78"/>
      <c r="M118" s="78"/>
      <c r="N118" s="78"/>
      <c r="O118" s="40">
        <f t="shared" si="4"/>
        <v>8454</v>
      </c>
    </row>
    <row r="119" spans="1:15" x14ac:dyDescent="0.2">
      <c r="A119" s="45">
        <v>169</v>
      </c>
      <c r="B119" s="85">
        <v>13.02</v>
      </c>
      <c r="C119" s="40">
        <f>'soust.uk.JMK př.č.2'!$M$36+'soust.uk.JMK př.č.2'!$N$36</f>
        <v>26186</v>
      </c>
      <c r="D119" s="40">
        <f>'soust.uk.JMK př.č.2'!$L$36</f>
        <v>963</v>
      </c>
      <c r="E119" s="40">
        <f t="shared" si="3"/>
        <v>33545</v>
      </c>
      <c r="F119" s="40">
        <f t="shared" si="5"/>
        <v>24135</v>
      </c>
      <c r="G119" s="89"/>
      <c r="I119" s="89"/>
      <c r="J119" s="89"/>
      <c r="K119" s="78"/>
      <c r="L119" s="78"/>
      <c r="M119" s="78"/>
      <c r="N119" s="78"/>
      <c r="O119" s="40">
        <f t="shared" si="4"/>
        <v>8447</v>
      </c>
    </row>
    <row r="120" spans="1:15" x14ac:dyDescent="0.2">
      <c r="A120" s="45">
        <v>170</v>
      </c>
      <c r="B120" s="85">
        <v>13.03</v>
      </c>
      <c r="C120" s="40">
        <f>'soust.uk.JMK př.č.2'!$M$36+'soust.uk.JMK př.č.2'!$N$36</f>
        <v>26186</v>
      </c>
      <c r="D120" s="40">
        <f>'soust.uk.JMK př.č.2'!$L$36</f>
        <v>963</v>
      </c>
      <c r="E120" s="40">
        <f t="shared" si="3"/>
        <v>33520</v>
      </c>
      <c r="F120" s="40">
        <f t="shared" si="5"/>
        <v>24116</v>
      </c>
      <c r="G120" s="89"/>
      <c r="I120" s="89"/>
      <c r="J120" s="89"/>
      <c r="K120" s="78"/>
      <c r="L120" s="78"/>
      <c r="M120" s="78"/>
      <c r="N120" s="78"/>
      <c r="O120" s="40">
        <f t="shared" si="4"/>
        <v>8441</v>
      </c>
    </row>
    <row r="121" spans="1:15" x14ac:dyDescent="0.2">
      <c r="A121" s="45">
        <v>171</v>
      </c>
      <c r="B121" s="85">
        <v>13.04</v>
      </c>
      <c r="C121" s="40">
        <f>'soust.uk.JMK př.č.2'!$M$36+'soust.uk.JMK př.č.2'!$N$36</f>
        <v>26186</v>
      </c>
      <c r="D121" s="40">
        <f>'soust.uk.JMK př.č.2'!$L$36</f>
        <v>963</v>
      </c>
      <c r="E121" s="40">
        <f t="shared" si="3"/>
        <v>33495</v>
      </c>
      <c r="F121" s="40">
        <f t="shared" si="5"/>
        <v>24098</v>
      </c>
      <c r="G121" s="89"/>
      <c r="I121" s="89"/>
      <c r="J121" s="89"/>
      <c r="K121" s="78"/>
      <c r="L121" s="78"/>
      <c r="M121" s="78"/>
      <c r="N121" s="78"/>
      <c r="O121" s="40">
        <f t="shared" si="4"/>
        <v>8434</v>
      </c>
    </row>
    <row r="122" spans="1:15" x14ac:dyDescent="0.2">
      <c r="A122" s="45">
        <v>172</v>
      </c>
      <c r="B122" s="85">
        <v>13.05</v>
      </c>
      <c r="C122" s="40">
        <f>'soust.uk.JMK př.č.2'!$M$36+'soust.uk.JMK př.č.2'!$N$36</f>
        <v>26186</v>
      </c>
      <c r="D122" s="40">
        <f>'soust.uk.JMK př.č.2'!$L$36</f>
        <v>963</v>
      </c>
      <c r="E122" s="40">
        <f t="shared" si="3"/>
        <v>33470</v>
      </c>
      <c r="F122" s="40">
        <f t="shared" si="5"/>
        <v>24079</v>
      </c>
      <c r="G122" s="89"/>
      <c r="I122" s="89"/>
      <c r="J122" s="89"/>
      <c r="K122" s="78"/>
      <c r="L122" s="78"/>
      <c r="M122" s="78"/>
      <c r="N122" s="78"/>
      <c r="O122" s="40">
        <f t="shared" si="4"/>
        <v>8428</v>
      </c>
    </row>
    <row r="123" spans="1:15" x14ac:dyDescent="0.2">
      <c r="A123" s="45">
        <v>173</v>
      </c>
      <c r="B123" s="85">
        <v>13.06</v>
      </c>
      <c r="C123" s="40">
        <f>'soust.uk.JMK př.č.2'!$M$36+'soust.uk.JMK př.č.2'!$N$36</f>
        <v>26186</v>
      </c>
      <c r="D123" s="40">
        <f>'soust.uk.JMK př.č.2'!$L$36</f>
        <v>963</v>
      </c>
      <c r="E123" s="40">
        <f t="shared" si="3"/>
        <v>33445</v>
      </c>
      <c r="F123" s="40">
        <f t="shared" si="5"/>
        <v>24061</v>
      </c>
      <c r="G123" s="89"/>
      <c r="I123" s="89"/>
      <c r="J123" s="89"/>
      <c r="K123" s="78"/>
      <c r="L123" s="78"/>
      <c r="M123" s="78"/>
      <c r="N123" s="78"/>
      <c r="O123" s="40">
        <f t="shared" si="4"/>
        <v>8421</v>
      </c>
    </row>
    <row r="124" spans="1:15" x14ac:dyDescent="0.2">
      <c r="A124" s="45">
        <v>174</v>
      </c>
      <c r="B124" s="85">
        <v>13.07</v>
      </c>
      <c r="C124" s="40">
        <f>'soust.uk.JMK př.č.2'!$M$36+'soust.uk.JMK př.č.2'!$N$36</f>
        <v>26186</v>
      </c>
      <c r="D124" s="40">
        <f>'soust.uk.JMK př.č.2'!$L$36</f>
        <v>963</v>
      </c>
      <c r="E124" s="40">
        <f t="shared" si="3"/>
        <v>33420</v>
      </c>
      <c r="F124" s="40">
        <f t="shared" si="5"/>
        <v>24042</v>
      </c>
      <c r="G124" s="89"/>
      <c r="I124" s="89"/>
      <c r="J124" s="89"/>
      <c r="K124" s="78"/>
      <c r="L124" s="78"/>
      <c r="M124" s="78"/>
      <c r="N124" s="78"/>
      <c r="O124" s="40">
        <f t="shared" si="4"/>
        <v>8415</v>
      </c>
    </row>
    <row r="125" spans="1:15" x14ac:dyDescent="0.2">
      <c r="A125" s="45">
        <v>175</v>
      </c>
      <c r="B125" s="85">
        <v>13.08</v>
      </c>
      <c r="C125" s="40">
        <f>'soust.uk.JMK př.č.2'!$M$36+'soust.uk.JMK př.č.2'!$N$36</f>
        <v>26186</v>
      </c>
      <c r="D125" s="40">
        <f>'soust.uk.JMK př.č.2'!$L$36</f>
        <v>963</v>
      </c>
      <c r="E125" s="40">
        <f t="shared" si="3"/>
        <v>33395</v>
      </c>
      <c r="F125" s="40">
        <f t="shared" si="5"/>
        <v>24024</v>
      </c>
      <c r="G125" s="89"/>
      <c r="I125" s="89"/>
      <c r="J125" s="89"/>
      <c r="K125" s="78"/>
      <c r="L125" s="78"/>
      <c r="M125" s="78"/>
      <c r="N125" s="78"/>
      <c r="O125" s="40">
        <f t="shared" si="4"/>
        <v>8408</v>
      </c>
    </row>
    <row r="126" spans="1:15" x14ac:dyDescent="0.2">
      <c r="A126" s="45">
        <v>176</v>
      </c>
      <c r="B126" s="85">
        <v>13.09</v>
      </c>
      <c r="C126" s="40">
        <f>'soust.uk.JMK př.č.2'!$M$36+'soust.uk.JMK př.č.2'!$N$36</f>
        <v>26186</v>
      </c>
      <c r="D126" s="40">
        <f>'soust.uk.JMK př.č.2'!$L$36</f>
        <v>963</v>
      </c>
      <c r="E126" s="40">
        <f t="shared" si="3"/>
        <v>33371</v>
      </c>
      <c r="F126" s="40">
        <f t="shared" si="5"/>
        <v>24006</v>
      </c>
      <c r="G126" s="89"/>
      <c r="I126" s="89"/>
      <c r="J126" s="89"/>
      <c r="K126" s="78"/>
      <c r="L126" s="78"/>
      <c r="M126" s="78"/>
      <c r="N126" s="78"/>
      <c r="O126" s="40">
        <f t="shared" si="4"/>
        <v>8402</v>
      </c>
    </row>
    <row r="127" spans="1:15" x14ac:dyDescent="0.2">
      <c r="A127" s="45">
        <v>177</v>
      </c>
      <c r="B127" s="85">
        <v>13.1</v>
      </c>
      <c r="C127" s="40">
        <f>'soust.uk.JMK př.č.2'!$M$36+'soust.uk.JMK př.č.2'!$N$36</f>
        <v>26186</v>
      </c>
      <c r="D127" s="40">
        <f>'soust.uk.JMK př.č.2'!$L$36</f>
        <v>963</v>
      </c>
      <c r="E127" s="40">
        <f t="shared" si="3"/>
        <v>33345</v>
      </c>
      <c r="F127" s="40">
        <f t="shared" si="5"/>
        <v>23987</v>
      </c>
      <c r="G127" s="89"/>
      <c r="I127" s="89"/>
      <c r="J127" s="89"/>
      <c r="K127" s="78"/>
      <c r="L127" s="78"/>
      <c r="M127" s="78"/>
      <c r="N127" s="78"/>
      <c r="O127" s="40">
        <f t="shared" si="4"/>
        <v>8395</v>
      </c>
    </row>
    <row r="128" spans="1:15" x14ac:dyDescent="0.2">
      <c r="A128" s="45">
        <v>178</v>
      </c>
      <c r="B128" s="85">
        <v>13.11</v>
      </c>
      <c r="C128" s="40">
        <f>'soust.uk.JMK př.č.2'!$M$36+'soust.uk.JMK př.č.2'!$N$36</f>
        <v>26186</v>
      </c>
      <c r="D128" s="40">
        <f>'soust.uk.JMK př.č.2'!$L$36</f>
        <v>963</v>
      </c>
      <c r="E128" s="40">
        <f t="shared" si="3"/>
        <v>33321</v>
      </c>
      <c r="F128" s="40">
        <f t="shared" si="5"/>
        <v>23969</v>
      </c>
      <c r="G128" s="89"/>
      <c r="I128" s="89"/>
      <c r="J128" s="89"/>
      <c r="K128" s="78"/>
      <c r="L128" s="78"/>
      <c r="M128" s="78"/>
      <c r="N128" s="78"/>
      <c r="O128" s="40">
        <f t="shared" si="4"/>
        <v>8389</v>
      </c>
    </row>
    <row r="129" spans="1:15" x14ac:dyDescent="0.2">
      <c r="A129" s="45">
        <v>179</v>
      </c>
      <c r="B129" s="85">
        <v>13.12</v>
      </c>
      <c r="C129" s="40">
        <f>'soust.uk.JMK př.č.2'!$M$36+'soust.uk.JMK př.č.2'!$N$36</f>
        <v>26186</v>
      </c>
      <c r="D129" s="40">
        <f>'soust.uk.JMK př.č.2'!$L$36</f>
        <v>963</v>
      </c>
      <c r="E129" s="40">
        <f t="shared" si="3"/>
        <v>33297</v>
      </c>
      <c r="F129" s="40">
        <f t="shared" si="5"/>
        <v>23951</v>
      </c>
      <c r="G129" s="89"/>
      <c r="I129" s="89"/>
      <c r="J129" s="89"/>
      <c r="K129" s="78"/>
      <c r="L129" s="78"/>
      <c r="M129" s="78"/>
      <c r="N129" s="78"/>
      <c r="O129" s="40">
        <f t="shared" si="4"/>
        <v>8383</v>
      </c>
    </row>
    <row r="130" spans="1:15" x14ac:dyDescent="0.2">
      <c r="A130" s="45">
        <v>180</v>
      </c>
      <c r="B130" s="85">
        <v>13.13</v>
      </c>
      <c r="C130" s="40">
        <f>'soust.uk.JMK př.č.2'!$M$36+'soust.uk.JMK př.č.2'!$N$36</f>
        <v>26186</v>
      </c>
      <c r="D130" s="40">
        <f>'soust.uk.JMK př.č.2'!$L$36</f>
        <v>963</v>
      </c>
      <c r="E130" s="40">
        <f t="shared" si="3"/>
        <v>33271</v>
      </c>
      <c r="F130" s="40">
        <f t="shared" si="5"/>
        <v>23932</v>
      </c>
      <c r="G130" s="89"/>
      <c r="I130" s="89"/>
      <c r="J130" s="89"/>
      <c r="K130" s="78"/>
      <c r="L130" s="78"/>
      <c r="M130" s="78"/>
      <c r="N130" s="78"/>
      <c r="O130" s="40">
        <f t="shared" si="4"/>
        <v>8376</v>
      </c>
    </row>
    <row r="131" spans="1:15" x14ac:dyDescent="0.2">
      <c r="A131" s="45">
        <v>181</v>
      </c>
      <c r="B131" s="85">
        <v>13.14</v>
      </c>
      <c r="C131" s="40">
        <f>'soust.uk.JMK př.č.2'!$M$36+'soust.uk.JMK př.č.2'!$N$36</f>
        <v>26186</v>
      </c>
      <c r="D131" s="40">
        <f>'soust.uk.JMK př.č.2'!$L$36</f>
        <v>963</v>
      </c>
      <c r="E131" s="40">
        <f t="shared" si="3"/>
        <v>33247</v>
      </c>
      <c r="F131" s="40">
        <f t="shared" si="5"/>
        <v>23914</v>
      </c>
      <c r="G131" s="89"/>
      <c r="I131" s="89"/>
      <c r="J131" s="89"/>
      <c r="K131" s="78"/>
      <c r="L131" s="78"/>
      <c r="M131" s="78"/>
      <c r="N131" s="78"/>
      <c r="O131" s="40">
        <f t="shared" si="4"/>
        <v>8370</v>
      </c>
    </row>
    <row r="132" spans="1:15" x14ac:dyDescent="0.2">
      <c r="A132" s="45">
        <v>182</v>
      </c>
      <c r="B132" s="85">
        <v>13.15</v>
      </c>
      <c r="C132" s="40">
        <f>'soust.uk.JMK př.č.2'!$M$36+'soust.uk.JMK př.č.2'!$N$36</f>
        <v>26186</v>
      </c>
      <c r="D132" s="40">
        <f>'soust.uk.JMK př.č.2'!$L$36</f>
        <v>963</v>
      </c>
      <c r="E132" s="40">
        <f t="shared" si="3"/>
        <v>33223</v>
      </c>
      <c r="F132" s="40">
        <f t="shared" si="5"/>
        <v>23896</v>
      </c>
      <c r="G132" s="89"/>
      <c r="I132" s="89"/>
      <c r="J132" s="89"/>
      <c r="K132" s="78"/>
      <c r="L132" s="78"/>
      <c r="M132" s="78"/>
      <c r="N132" s="78"/>
      <c r="O132" s="40">
        <f t="shared" si="4"/>
        <v>8364</v>
      </c>
    </row>
    <row r="133" spans="1:15" x14ac:dyDescent="0.2">
      <c r="A133" s="45">
        <v>183</v>
      </c>
      <c r="B133" s="85">
        <v>13.16</v>
      </c>
      <c r="C133" s="40">
        <f>'soust.uk.JMK př.č.2'!$M$36+'soust.uk.JMK př.č.2'!$N$36</f>
        <v>26186</v>
      </c>
      <c r="D133" s="40">
        <f>'soust.uk.JMK př.č.2'!$L$36</f>
        <v>963</v>
      </c>
      <c r="E133" s="40">
        <f t="shared" ref="E133:E196" si="6">SUM(F133,O133,D133)</f>
        <v>33198</v>
      </c>
      <c r="F133" s="40">
        <f t="shared" si="5"/>
        <v>23878</v>
      </c>
      <c r="G133" s="89"/>
      <c r="I133" s="89"/>
      <c r="J133" s="89"/>
      <c r="K133" s="78"/>
      <c r="L133" s="78"/>
      <c r="M133" s="78"/>
      <c r="N133" s="78"/>
      <c r="O133" s="40">
        <f t="shared" si="4"/>
        <v>8357</v>
      </c>
    </row>
    <row r="134" spans="1:15" x14ac:dyDescent="0.2">
      <c r="A134" s="45">
        <v>184</v>
      </c>
      <c r="B134" s="85">
        <v>13.17</v>
      </c>
      <c r="C134" s="40">
        <f>'soust.uk.JMK př.č.2'!$M$36+'soust.uk.JMK př.č.2'!$N$36</f>
        <v>26186</v>
      </c>
      <c r="D134" s="40">
        <f>'soust.uk.JMK př.č.2'!$L$36</f>
        <v>963</v>
      </c>
      <c r="E134" s="40">
        <f t="shared" si="6"/>
        <v>33174</v>
      </c>
      <c r="F134" s="40">
        <f t="shared" si="5"/>
        <v>23860</v>
      </c>
      <c r="G134" s="89"/>
      <c r="I134" s="89"/>
      <c r="J134" s="89"/>
      <c r="K134" s="78"/>
      <c r="L134" s="78"/>
      <c r="M134" s="78"/>
      <c r="N134" s="78"/>
      <c r="O134" s="40">
        <f t="shared" ref="O134:O197" si="7">ROUND((F134*35%),0)</f>
        <v>8351</v>
      </c>
    </row>
    <row r="135" spans="1:15" x14ac:dyDescent="0.2">
      <c r="A135" s="45">
        <v>185</v>
      </c>
      <c r="B135" s="85">
        <v>13.18</v>
      </c>
      <c r="C135" s="40">
        <f>'soust.uk.JMK př.č.2'!$M$36+'soust.uk.JMK př.č.2'!$N$36</f>
        <v>26186</v>
      </c>
      <c r="D135" s="40">
        <f>'soust.uk.JMK př.č.2'!$L$36</f>
        <v>963</v>
      </c>
      <c r="E135" s="40">
        <f t="shared" si="6"/>
        <v>33150</v>
      </c>
      <c r="F135" s="40">
        <f t="shared" si="5"/>
        <v>23842</v>
      </c>
      <c r="G135" s="89"/>
      <c r="I135" s="89"/>
      <c r="J135" s="89"/>
      <c r="K135" s="78"/>
      <c r="L135" s="78"/>
      <c r="M135" s="78"/>
      <c r="N135" s="78"/>
      <c r="O135" s="40">
        <f t="shared" si="7"/>
        <v>8345</v>
      </c>
    </row>
    <row r="136" spans="1:15" x14ac:dyDescent="0.2">
      <c r="A136" s="45">
        <v>186</v>
      </c>
      <c r="B136" s="85">
        <v>13.19</v>
      </c>
      <c r="C136" s="40">
        <f>'soust.uk.JMK př.č.2'!$M$36+'soust.uk.JMK př.č.2'!$N$36</f>
        <v>26186</v>
      </c>
      <c r="D136" s="40">
        <f>'soust.uk.JMK př.č.2'!$L$36</f>
        <v>963</v>
      </c>
      <c r="E136" s="40">
        <f t="shared" si="6"/>
        <v>33125</v>
      </c>
      <c r="F136" s="40">
        <f t="shared" si="5"/>
        <v>23824</v>
      </c>
      <c r="G136" s="89"/>
      <c r="I136" s="89"/>
      <c r="J136" s="89"/>
      <c r="K136" s="78"/>
      <c r="L136" s="78"/>
      <c r="M136" s="78"/>
      <c r="N136" s="78"/>
      <c r="O136" s="40">
        <f t="shared" si="7"/>
        <v>8338</v>
      </c>
    </row>
    <row r="137" spans="1:15" x14ac:dyDescent="0.2">
      <c r="A137" s="45">
        <v>187</v>
      </c>
      <c r="B137" s="85">
        <v>13.19</v>
      </c>
      <c r="C137" s="40">
        <f>'soust.uk.JMK př.č.2'!$M$36+'soust.uk.JMK př.č.2'!$N$36</f>
        <v>26186</v>
      </c>
      <c r="D137" s="40">
        <f>'soust.uk.JMK př.č.2'!$L$36</f>
        <v>963</v>
      </c>
      <c r="E137" s="40">
        <f t="shared" si="6"/>
        <v>33125</v>
      </c>
      <c r="F137" s="40">
        <f t="shared" si="5"/>
        <v>23824</v>
      </c>
      <c r="G137" s="89"/>
      <c r="I137" s="89"/>
      <c r="J137" s="89"/>
      <c r="K137" s="78"/>
      <c r="L137" s="78"/>
      <c r="M137" s="78"/>
      <c r="N137" s="78"/>
      <c r="O137" s="40">
        <f t="shared" si="7"/>
        <v>8338</v>
      </c>
    </row>
    <row r="138" spans="1:15" x14ac:dyDescent="0.2">
      <c r="A138" s="45">
        <v>188</v>
      </c>
      <c r="B138" s="85">
        <v>13.2</v>
      </c>
      <c r="C138" s="40">
        <f>'soust.uk.JMK př.č.2'!$M$36+'soust.uk.JMK př.č.2'!$N$36</f>
        <v>26186</v>
      </c>
      <c r="D138" s="40">
        <f>'soust.uk.JMK př.č.2'!$L$36</f>
        <v>963</v>
      </c>
      <c r="E138" s="40">
        <f t="shared" si="6"/>
        <v>33100</v>
      </c>
      <c r="F138" s="40">
        <f t="shared" ref="F138:F201" si="8">ROUND(1/B138*C138*12,0)</f>
        <v>23805</v>
      </c>
      <c r="G138" s="89"/>
      <c r="I138" s="89"/>
      <c r="J138" s="89"/>
      <c r="K138" s="78"/>
      <c r="L138" s="78"/>
      <c r="M138" s="78"/>
      <c r="N138" s="78"/>
      <c r="O138" s="40">
        <f t="shared" si="7"/>
        <v>8332</v>
      </c>
    </row>
    <row r="139" spans="1:15" x14ac:dyDescent="0.2">
      <c r="A139" s="45">
        <v>189</v>
      </c>
      <c r="B139" s="85">
        <v>13.21</v>
      </c>
      <c r="C139" s="40">
        <f>'soust.uk.JMK př.č.2'!$M$36+'soust.uk.JMK př.č.2'!$N$36</f>
        <v>26186</v>
      </c>
      <c r="D139" s="40">
        <f>'soust.uk.JMK př.č.2'!$L$36</f>
        <v>963</v>
      </c>
      <c r="E139" s="40">
        <f t="shared" si="6"/>
        <v>33075</v>
      </c>
      <c r="F139" s="40">
        <f t="shared" si="8"/>
        <v>23787</v>
      </c>
      <c r="G139" s="89"/>
      <c r="I139" s="89"/>
      <c r="J139" s="89"/>
      <c r="K139" s="78"/>
      <c r="L139" s="78"/>
      <c r="M139" s="78"/>
      <c r="N139" s="78"/>
      <c r="O139" s="40">
        <f t="shared" si="7"/>
        <v>8325</v>
      </c>
    </row>
    <row r="140" spans="1:15" x14ac:dyDescent="0.2">
      <c r="A140" s="45">
        <v>190</v>
      </c>
      <c r="B140" s="85">
        <v>13.22</v>
      </c>
      <c r="C140" s="40">
        <f>'soust.uk.JMK př.č.2'!$M$36+'soust.uk.JMK př.č.2'!$N$36</f>
        <v>26186</v>
      </c>
      <c r="D140" s="40">
        <f>'soust.uk.JMK př.č.2'!$L$36</f>
        <v>963</v>
      </c>
      <c r="E140" s="40">
        <f t="shared" si="6"/>
        <v>33051</v>
      </c>
      <c r="F140" s="40">
        <f t="shared" si="8"/>
        <v>23769</v>
      </c>
      <c r="G140" s="89"/>
      <c r="I140" s="89"/>
      <c r="J140" s="89"/>
      <c r="K140" s="78"/>
      <c r="L140" s="78"/>
      <c r="M140" s="78"/>
      <c r="N140" s="78"/>
      <c r="O140" s="40">
        <f t="shared" si="7"/>
        <v>8319</v>
      </c>
    </row>
    <row r="141" spans="1:15" x14ac:dyDescent="0.2">
      <c r="A141" s="45">
        <v>191</v>
      </c>
      <c r="B141" s="85">
        <v>13.23</v>
      </c>
      <c r="C141" s="40">
        <f>'soust.uk.JMK př.č.2'!$M$36+'soust.uk.JMK př.č.2'!$N$36</f>
        <v>26186</v>
      </c>
      <c r="D141" s="40">
        <f>'soust.uk.JMK př.č.2'!$L$36</f>
        <v>963</v>
      </c>
      <c r="E141" s="40">
        <f t="shared" si="6"/>
        <v>33027</v>
      </c>
      <c r="F141" s="40">
        <f t="shared" si="8"/>
        <v>23751</v>
      </c>
      <c r="G141" s="89"/>
      <c r="I141" s="89"/>
      <c r="J141" s="89"/>
      <c r="K141" s="78"/>
      <c r="L141" s="78"/>
      <c r="M141" s="78"/>
      <c r="N141" s="78"/>
      <c r="O141" s="40">
        <f t="shared" si="7"/>
        <v>8313</v>
      </c>
    </row>
    <row r="142" spans="1:15" x14ac:dyDescent="0.2">
      <c r="A142" s="45">
        <v>192</v>
      </c>
      <c r="B142" s="85">
        <v>13.24</v>
      </c>
      <c r="C142" s="40">
        <f>'soust.uk.JMK př.č.2'!$M$36+'soust.uk.JMK př.č.2'!$N$36</f>
        <v>26186</v>
      </c>
      <c r="D142" s="40">
        <f>'soust.uk.JMK př.č.2'!$L$36</f>
        <v>963</v>
      </c>
      <c r="E142" s="40">
        <f t="shared" si="6"/>
        <v>33004</v>
      </c>
      <c r="F142" s="40">
        <f t="shared" si="8"/>
        <v>23734</v>
      </c>
      <c r="G142" s="89"/>
      <c r="I142" s="89"/>
      <c r="J142" s="89"/>
      <c r="K142" s="78"/>
      <c r="L142" s="78"/>
      <c r="M142" s="78"/>
      <c r="N142" s="78"/>
      <c r="O142" s="40">
        <f t="shared" si="7"/>
        <v>8307</v>
      </c>
    </row>
    <row r="143" spans="1:15" x14ac:dyDescent="0.2">
      <c r="A143" s="45">
        <v>193</v>
      </c>
      <c r="B143" s="85">
        <v>13.24</v>
      </c>
      <c r="C143" s="40">
        <f>'soust.uk.JMK př.č.2'!$M$36+'soust.uk.JMK př.č.2'!$N$36</f>
        <v>26186</v>
      </c>
      <c r="D143" s="40">
        <f>'soust.uk.JMK př.č.2'!$L$36</f>
        <v>963</v>
      </c>
      <c r="E143" s="40">
        <f t="shared" si="6"/>
        <v>33004</v>
      </c>
      <c r="F143" s="40">
        <f t="shared" si="8"/>
        <v>23734</v>
      </c>
      <c r="G143" s="89"/>
      <c r="I143" s="89"/>
      <c r="J143" s="89"/>
      <c r="K143" s="78"/>
      <c r="L143" s="78"/>
      <c r="M143" s="78"/>
      <c r="N143" s="78"/>
      <c r="O143" s="40">
        <f t="shared" si="7"/>
        <v>8307</v>
      </c>
    </row>
    <row r="144" spans="1:15" x14ac:dyDescent="0.2">
      <c r="A144" s="45">
        <v>194</v>
      </c>
      <c r="B144" s="85">
        <v>13.25</v>
      </c>
      <c r="C144" s="40">
        <f>'soust.uk.JMK př.č.2'!$M$36+'soust.uk.JMK př.č.2'!$N$36</f>
        <v>26186</v>
      </c>
      <c r="D144" s="40">
        <f>'soust.uk.JMK př.č.2'!$L$36</f>
        <v>963</v>
      </c>
      <c r="E144" s="40">
        <f t="shared" si="6"/>
        <v>32980</v>
      </c>
      <c r="F144" s="40">
        <f t="shared" si="8"/>
        <v>23716</v>
      </c>
      <c r="G144" s="89"/>
      <c r="I144" s="89"/>
      <c r="J144" s="89"/>
      <c r="K144" s="78"/>
      <c r="L144" s="78"/>
      <c r="M144" s="78"/>
      <c r="N144" s="78"/>
      <c r="O144" s="40">
        <f t="shared" si="7"/>
        <v>8301</v>
      </c>
    </row>
    <row r="145" spans="1:15" x14ac:dyDescent="0.2">
      <c r="A145" s="45">
        <v>195</v>
      </c>
      <c r="B145" s="85">
        <v>13.26</v>
      </c>
      <c r="C145" s="40">
        <f>'soust.uk.JMK př.č.2'!$M$36+'soust.uk.JMK př.č.2'!$N$36</f>
        <v>26186</v>
      </c>
      <c r="D145" s="40">
        <f>'soust.uk.JMK př.č.2'!$L$36</f>
        <v>963</v>
      </c>
      <c r="E145" s="40">
        <f t="shared" si="6"/>
        <v>32955</v>
      </c>
      <c r="F145" s="40">
        <f t="shared" si="8"/>
        <v>23698</v>
      </c>
      <c r="G145" s="89"/>
      <c r="I145" s="89"/>
      <c r="J145" s="89"/>
      <c r="K145" s="78"/>
      <c r="L145" s="78"/>
      <c r="M145" s="78"/>
      <c r="N145" s="78"/>
      <c r="O145" s="40">
        <f t="shared" si="7"/>
        <v>8294</v>
      </c>
    </row>
    <row r="146" spans="1:15" x14ac:dyDescent="0.2">
      <c r="A146" s="45">
        <v>196</v>
      </c>
      <c r="B146" s="85">
        <v>13.27</v>
      </c>
      <c r="C146" s="40">
        <f>'soust.uk.JMK př.č.2'!$M$36+'soust.uk.JMK př.č.2'!$N$36</f>
        <v>26186</v>
      </c>
      <c r="D146" s="40">
        <f>'soust.uk.JMK př.č.2'!$L$36</f>
        <v>963</v>
      </c>
      <c r="E146" s="40">
        <f t="shared" si="6"/>
        <v>32931</v>
      </c>
      <c r="F146" s="40">
        <f t="shared" si="8"/>
        <v>23680</v>
      </c>
      <c r="G146" s="89"/>
      <c r="I146" s="89"/>
      <c r="J146" s="89"/>
      <c r="K146" s="78"/>
      <c r="L146" s="78"/>
      <c r="M146" s="78"/>
      <c r="N146" s="78"/>
      <c r="O146" s="40">
        <f t="shared" si="7"/>
        <v>8288</v>
      </c>
    </row>
    <row r="147" spans="1:15" x14ac:dyDescent="0.2">
      <c r="A147" s="45">
        <v>197</v>
      </c>
      <c r="B147" s="85">
        <v>13.28</v>
      </c>
      <c r="C147" s="40">
        <f>'soust.uk.JMK př.č.2'!$M$36+'soust.uk.JMK př.č.2'!$N$36</f>
        <v>26186</v>
      </c>
      <c r="D147" s="40">
        <f>'soust.uk.JMK př.č.2'!$L$36</f>
        <v>963</v>
      </c>
      <c r="E147" s="40">
        <f t="shared" si="6"/>
        <v>32907</v>
      </c>
      <c r="F147" s="40">
        <f t="shared" si="8"/>
        <v>23662</v>
      </c>
      <c r="G147" s="89"/>
      <c r="I147" s="89"/>
      <c r="J147" s="89"/>
      <c r="K147" s="78"/>
      <c r="L147" s="78"/>
      <c r="M147" s="78"/>
      <c r="N147" s="78"/>
      <c r="O147" s="40">
        <f t="shared" si="7"/>
        <v>8282</v>
      </c>
    </row>
    <row r="148" spans="1:15" x14ac:dyDescent="0.2">
      <c r="A148" s="45">
        <v>198</v>
      </c>
      <c r="B148" s="85">
        <v>13.28</v>
      </c>
      <c r="C148" s="40">
        <f>'soust.uk.JMK př.č.2'!$M$36+'soust.uk.JMK př.č.2'!$N$36</f>
        <v>26186</v>
      </c>
      <c r="D148" s="40">
        <f>'soust.uk.JMK př.č.2'!$L$36</f>
        <v>963</v>
      </c>
      <c r="E148" s="40">
        <f t="shared" si="6"/>
        <v>32907</v>
      </c>
      <c r="F148" s="40">
        <f t="shared" si="8"/>
        <v>23662</v>
      </c>
      <c r="G148" s="89"/>
      <c r="I148" s="89"/>
      <c r="J148" s="89"/>
      <c r="K148" s="78"/>
      <c r="L148" s="78"/>
      <c r="M148" s="78"/>
      <c r="N148" s="78"/>
      <c r="O148" s="40">
        <f t="shared" si="7"/>
        <v>8282</v>
      </c>
    </row>
    <row r="149" spans="1:15" x14ac:dyDescent="0.2">
      <c r="A149" s="45">
        <v>199</v>
      </c>
      <c r="B149" s="85">
        <v>13.29</v>
      </c>
      <c r="C149" s="40">
        <f>'soust.uk.JMK př.č.2'!$M$36+'soust.uk.JMK př.č.2'!$N$36</f>
        <v>26186</v>
      </c>
      <c r="D149" s="40">
        <f>'soust.uk.JMK př.č.2'!$L$36</f>
        <v>963</v>
      </c>
      <c r="E149" s="40">
        <f t="shared" si="6"/>
        <v>32882</v>
      </c>
      <c r="F149" s="40">
        <f t="shared" si="8"/>
        <v>23644</v>
      </c>
      <c r="G149" s="89"/>
      <c r="I149" s="89"/>
      <c r="J149" s="89"/>
      <c r="K149" s="78"/>
      <c r="L149" s="78"/>
      <c r="M149" s="78"/>
      <c r="N149" s="78"/>
      <c r="O149" s="40">
        <f t="shared" si="7"/>
        <v>8275</v>
      </c>
    </row>
    <row r="150" spans="1:15" x14ac:dyDescent="0.2">
      <c r="A150" s="45">
        <v>200</v>
      </c>
      <c r="B150" s="85">
        <v>13.3</v>
      </c>
      <c r="C150" s="40">
        <f>'soust.uk.JMK př.č.2'!$M$36+'soust.uk.JMK př.č.2'!$N$36</f>
        <v>26186</v>
      </c>
      <c r="D150" s="40">
        <f>'soust.uk.JMK př.č.2'!$L$36</f>
        <v>963</v>
      </c>
      <c r="E150" s="40">
        <f t="shared" si="6"/>
        <v>32858</v>
      </c>
      <c r="F150" s="40">
        <f t="shared" si="8"/>
        <v>23626</v>
      </c>
      <c r="G150" s="89"/>
      <c r="I150" s="89"/>
      <c r="J150" s="89"/>
      <c r="K150" s="78"/>
      <c r="L150" s="78"/>
      <c r="M150" s="78"/>
      <c r="N150" s="78"/>
      <c r="O150" s="40">
        <f t="shared" si="7"/>
        <v>8269</v>
      </c>
    </row>
    <row r="151" spans="1:15" x14ac:dyDescent="0.2">
      <c r="A151" s="45">
        <v>201</v>
      </c>
      <c r="B151" s="85">
        <v>13.31</v>
      </c>
      <c r="C151" s="40">
        <f>'soust.uk.JMK př.č.2'!$M$36+'soust.uk.JMK př.č.2'!$N$36</f>
        <v>26186</v>
      </c>
      <c r="D151" s="40">
        <f>'soust.uk.JMK př.č.2'!$L$36</f>
        <v>963</v>
      </c>
      <c r="E151" s="40">
        <f t="shared" si="6"/>
        <v>32835</v>
      </c>
      <c r="F151" s="40">
        <f t="shared" si="8"/>
        <v>23609</v>
      </c>
      <c r="G151" s="89"/>
      <c r="I151" s="89"/>
      <c r="J151" s="89"/>
      <c r="K151" s="78"/>
      <c r="L151" s="78"/>
      <c r="M151" s="78"/>
      <c r="N151" s="78"/>
      <c r="O151" s="40">
        <f t="shared" si="7"/>
        <v>8263</v>
      </c>
    </row>
    <row r="152" spans="1:15" x14ac:dyDescent="0.2">
      <c r="A152" s="45">
        <v>202</v>
      </c>
      <c r="B152" s="85">
        <v>13.31</v>
      </c>
      <c r="C152" s="40">
        <f>'soust.uk.JMK př.č.2'!$M$36+'soust.uk.JMK př.č.2'!$N$36</f>
        <v>26186</v>
      </c>
      <c r="D152" s="40">
        <f>'soust.uk.JMK př.č.2'!$L$36</f>
        <v>963</v>
      </c>
      <c r="E152" s="40">
        <f t="shared" si="6"/>
        <v>32835</v>
      </c>
      <c r="F152" s="40">
        <f t="shared" si="8"/>
        <v>23609</v>
      </c>
      <c r="G152" s="89"/>
      <c r="I152" s="89"/>
      <c r="J152" s="89"/>
      <c r="K152" s="78"/>
      <c r="L152" s="78"/>
      <c r="M152" s="78"/>
      <c r="N152" s="78"/>
      <c r="O152" s="40">
        <f t="shared" si="7"/>
        <v>8263</v>
      </c>
    </row>
    <row r="153" spans="1:15" x14ac:dyDescent="0.2">
      <c r="A153" s="45">
        <v>203</v>
      </c>
      <c r="B153" s="85">
        <v>13.32</v>
      </c>
      <c r="C153" s="40">
        <f>'soust.uk.JMK př.č.2'!$M$36+'soust.uk.JMK př.č.2'!$N$36</f>
        <v>26186</v>
      </c>
      <c r="D153" s="40">
        <f>'soust.uk.JMK př.č.2'!$L$36</f>
        <v>963</v>
      </c>
      <c r="E153" s="40">
        <f t="shared" si="6"/>
        <v>32811</v>
      </c>
      <c r="F153" s="40">
        <f t="shared" si="8"/>
        <v>23591</v>
      </c>
      <c r="G153" s="89"/>
      <c r="I153" s="89"/>
      <c r="J153" s="89"/>
      <c r="K153" s="78"/>
      <c r="L153" s="78"/>
      <c r="M153" s="78"/>
      <c r="N153" s="78"/>
      <c r="O153" s="40">
        <f t="shared" si="7"/>
        <v>8257</v>
      </c>
    </row>
    <row r="154" spans="1:15" x14ac:dyDescent="0.2">
      <c r="A154" s="45">
        <v>204</v>
      </c>
      <c r="B154" s="85">
        <v>13.33</v>
      </c>
      <c r="C154" s="40">
        <f>'soust.uk.JMK př.č.2'!$M$36+'soust.uk.JMK př.č.2'!$N$36</f>
        <v>26186</v>
      </c>
      <c r="D154" s="40">
        <f>'soust.uk.JMK př.č.2'!$L$36</f>
        <v>963</v>
      </c>
      <c r="E154" s="40">
        <f t="shared" si="6"/>
        <v>32787</v>
      </c>
      <c r="F154" s="40">
        <f t="shared" si="8"/>
        <v>23573</v>
      </c>
      <c r="G154" s="89"/>
      <c r="I154" s="89"/>
      <c r="J154" s="89"/>
      <c r="K154" s="78"/>
      <c r="L154" s="78"/>
      <c r="M154" s="78"/>
      <c r="N154" s="78"/>
      <c r="O154" s="40">
        <f t="shared" si="7"/>
        <v>8251</v>
      </c>
    </row>
    <row r="155" spans="1:15" x14ac:dyDescent="0.2">
      <c r="A155" s="45">
        <v>205</v>
      </c>
      <c r="B155" s="85">
        <v>13.33</v>
      </c>
      <c r="C155" s="40">
        <f>'soust.uk.JMK př.č.2'!$M$36+'soust.uk.JMK př.č.2'!$N$36</f>
        <v>26186</v>
      </c>
      <c r="D155" s="40">
        <f>'soust.uk.JMK př.č.2'!$L$36</f>
        <v>963</v>
      </c>
      <c r="E155" s="40">
        <f t="shared" si="6"/>
        <v>32787</v>
      </c>
      <c r="F155" s="40">
        <f t="shared" si="8"/>
        <v>23573</v>
      </c>
      <c r="G155" s="89"/>
      <c r="I155" s="89"/>
      <c r="J155" s="89"/>
      <c r="K155" s="78"/>
      <c r="L155" s="78"/>
      <c r="M155" s="78"/>
      <c r="N155" s="78"/>
      <c r="O155" s="40">
        <f t="shared" si="7"/>
        <v>8251</v>
      </c>
    </row>
    <row r="156" spans="1:15" x14ac:dyDescent="0.2">
      <c r="A156" s="45">
        <v>206</v>
      </c>
      <c r="B156" s="85">
        <v>13.34</v>
      </c>
      <c r="C156" s="40">
        <f>'soust.uk.JMK př.č.2'!$M$36+'soust.uk.JMK př.č.2'!$N$36</f>
        <v>26186</v>
      </c>
      <c r="D156" s="40">
        <f>'soust.uk.JMK př.č.2'!$L$36</f>
        <v>963</v>
      </c>
      <c r="E156" s="40">
        <f t="shared" si="6"/>
        <v>32764</v>
      </c>
      <c r="F156" s="40">
        <f t="shared" si="8"/>
        <v>23556</v>
      </c>
      <c r="G156" s="89"/>
      <c r="I156" s="89"/>
      <c r="J156" s="89"/>
      <c r="K156" s="78"/>
      <c r="L156" s="78"/>
      <c r="M156" s="78"/>
      <c r="N156" s="78"/>
      <c r="O156" s="40">
        <f t="shared" si="7"/>
        <v>8245</v>
      </c>
    </row>
    <row r="157" spans="1:15" x14ac:dyDescent="0.2">
      <c r="A157" s="45">
        <v>207</v>
      </c>
      <c r="B157" s="85">
        <v>13.35</v>
      </c>
      <c r="C157" s="40">
        <f>'soust.uk.JMK př.č.2'!$M$36+'soust.uk.JMK př.č.2'!$N$36</f>
        <v>26186</v>
      </c>
      <c r="D157" s="40">
        <f>'soust.uk.JMK př.č.2'!$L$36</f>
        <v>963</v>
      </c>
      <c r="E157" s="40">
        <f t="shared" si="6"/>
        <v>32739</v>
      </c>
      <c r="F157" s="40">
        <f t="shared" si="8"/>
        <v>23538</v>
      </c>
      <c r="G157" s="89"/>
      <c r="I157" s="89"/>
      <c r="J157" s="89"/>
      <c r="K157" s="78"/>
      <c r="L157" s="78"/>
      <c r="M157" s="78"/>
      <c r="N157" s="78"/>
      <c r="O157" s="40">
        <f t="shared" si="7"/>
        <v>8238</v>
      </c>
    </row>
    <row r="158" spans="1:15" x14ac:dyDescent="0.2">
      <c r="A158" s="45">
        <v>208</v>
      </c>
      <c r="B158" s="85">
        <v>13.35</v>
      </c>
      <c r="C158" s="40">
        <f>'soust.uk.JMK př.č.2'!$M$36+'soust.uk.JMK př.č.2'!$N$36</f>
        <v>26186</v>
      </c>
      <c r="D158" s="40">
        <f>'soust.uk.JMK př.č.2'!$L$36</f>
        <v>963</v>
      </c>
      <c r="E158" s="40">
        <f t="shared" si="6"/>
        <v>32739</v>
      </c>
      <c r="F158" s="40">
        <f t="shared" si="8"/>
        <v>23538</v>
      </c>
      <c r="G158" s="89"/>
      <c r="I158" s="89"/>
      <c r="J158" s="89"/>
      <c r="K158" s="78"/>
      <c r="L158" s="78"/>
      <c r="M158" s="78"/>
      <c r="N158" s="78"/>
      <c r="O158" s="40">
        <f t="shared" si="7"/>
        <v>8238</v>
      </c>
    </row>
    <row r="159" spans="1:15" x14ac:dyDescent="0.2">
      <c r="A159" s="45">
        <v>209</v>
      </c>
      <c r="B159" s="85">
        <v>13.36</v>
      </c>
      <c r="C159" s="40">
        <f>'soust.uk.JMK př.č.2'!$M$36+'soust.uk.JMK př.č.2'!$N$36</f>
        <v>26186</v>
      </c>
      <c r="D159" s="40">
        <f>'soust.uk.JMK př.č.2'!$L$36</f>
        <v>963</v>
      </c>
      <c r="E159" s="40">
        <f t="shared" si="6"/>
        <v>32715</v>
      </c>
      <c r="F159" s="40">
        <f t="shared" si="8"/>
        <v>23520</v>
      </c>
      <c r="G159" s="89"/>
      <c r="I159" s="89"/>
      <c r="J159" s="89"/>
      <c r="K159" s="78"/>
      <c r="L159" s="78"/>
      <c r="M159" s="78"/>
      <c r="N159" s="78"/>
      <c r="O159" s="40">
        <f t="shared" si="7"/>
        <v>8232</v>
      </c>
    </row>
    <row r="160" spans="1:15" x14ac:dyDescent="0.2">
      <c r="A160" s="45">
        <v>210</v>
      </c>
      <c r="B160" s="85">
        <v>13.37</v>
      </c>
      <c r="C160" s="40">
        <f>'soust.uk.JMK př.č.2'!$M$36+'soust.uk.JMK př.č.2'!$N$36</f>
        <v>26186</v>
      </c>
      <c r="D160" s="40">
        <f>'soust.uk.JMK př.č.2'!$L$36</f>
        <v>963</v>
      </c>
      <c r="E160" s="40">
        <f t="shared" si="6"/>
        <v>32692</v>
      </c>
      <c r="F160" s="40">
        <f t="shared" si="8"/>
        <v>23503</v>
      </c>
      <c r="G160" s="89"/>
      <c r="I160" s="89"/>
      <c r="J160" s="89"/>
      <c r="K160" s="78"/>
      <c r="L160" s="78"/>
      <c r="M160" s="78"/>
      <c r="N160" s="78"/>
      <c r="O160" s="40">
        <f t="shared" si="7"/>
        <v>8226</v>
      </c>
    </row>
    <row r="161" spans="1:15" x14ac:dyDescent="0.2">
      <c r="A161" s="45">
        <v>211</v>
      </c>
      <c r="B161" s="85">
        <v>13.37</v>
      </c>
      <c r="C161" s="40">
        <f>'soust.uk.JMK př.č.2'!$M$36+'soust.uk.JMK př.č.2'!$N$36</f>
        <v>26186</v>
      </c>
      <c r="D161" s="40">
        <f>'soust.uk.JMK př.č.2'!$L$36</f>
        <v>963</v>
      </c>
      <c r="E161" s="40">
        <f t="shared" si="6"/>
        <v>32692</v>
      </c>
      <c r="F161" s="40">
        <f t="shared" si="8"/>
        <v>23503</v>
      </c>
      <c r="G161" s="89"/>
      <c r="I161" s="89"/>
      <c r="J161" s="89"/>
      <c r="K161" s="78"/>
      <c r="L161" s="78"/>
      <c r="M161" s="78"/>
      <c r="N161" s="78"/>
      <c r="O161" s="40">
        <f t="shared" si="7"/>
        <v>8226</v>
      </c>
    </row>
    <row r="162" spans="1:15" x14ac:dyDescent="0.2">
      <c r="A162" s="45">
        <v>212</v>
      </c>
      <c r="B162" s="85">
        <v>13.38</v>
      </c>
      <c r="C162" s="40">
        <f>'soust.uk.JMK př.č.2'!$M$36+'soust.uk.JMK př.č.2'!$N$36</f>
        <v>26186</v>
      </c>
      <c r="D162" s="40">
        <f>'soust.uk.JMK př.č.2'!$L$36</f>
        <v>963</v>
      </c>
      <c r="E162" s="40">
        <f t="shared" si="6"/>
        <v>32668</v>
      </c>
      <c r="F162" s="40">
        <f t="shared" si="8"/>
        <v>23485</v>
      </c>
      <c r="G162" s="89"/>
      <c r="I162" s="89"/>
      <c r="J162" s="89"/>
      <c r="K162" s="78"/>
      <c r="L162" s="78"/>
      <c r="M162" s="78"/>
      <c r="N162" s="78"/>
      <c r="O162" s="40">
        <f t="shared" si="7"/>
        <v>8220</v>
      </c>
    </row>
    <row r="163" spans="1:15" x14ac:dyDescent="0.2">
      <c r="A163" s="45">
        <v>213</v>
      </c>
      <c r="B163" s="85">
        <v>13.39</v>
      </c>
      <c r="C163" s="40">
        <f>'soust.uk.JMK př.č.2'!$M$36+'soust.uk.JMK př.č.2'!$N$36</f>
        <v>26186</v>
      </c>
      <c r="D163" s="40">
        <f>'soust.uk.JMK př.č.2'!$L$36</f>
        <v>963</v>
      </c>
      <c r="E163" s="40">
        <f t="shared" si="6"/>
        <v>32645</v>
      </c>
      <c r="F163" s="40">
        <f t="shared" si="8"/>
        <v>23468</v>
      </c>
      <c r="G163" s="89"/>
      <c r="I163" s="89"/>
      <c r="J163" s="89"/>
      <c r="K163" s="78"/>
      <c r="L163" s="78"/>
      <c r="M163" s="78"/>
      <c r="N163" s="78"/>
      <c r="O163" s="40">
        <f t="shared" si="7"/>
        <v>8214</v>
      </c>
    </row>
    <row r="164" spans="1:15" x14ac:dyDescent="0.2">
      <c r="A164" s="45">
        <v>214</v>
      </c>
      <c r="B164" s="85">
        <v>13.39</v>
      </c>
      <c r="C164" s="40">
        <f>'soust.uk.JMK př.č.2'!$M$36+'soust.uk.JMK př.č.2'!$N$36</f>
        <v>26186</v>
      </c>
      <c r="D164" s="40">
        <f>'soust.uk.JMK př.č.2'!$L$36</f>
        <v>963</v>
      </c>
      <c r="E164" s="40">
        <f t="shared" si="6"/>
        <v>32645</v>
      </c>
      <c r="F164" s="40">
        <f t="shared" si="8"/>
        <v>23468</v>
      </c>
      <c r="G164" s="89"/>
      <c r="I164" s="89"/>
      <c r="J164" s="89"/>
      <c r="K164" s="78"/>
      <c r="L164" s="78"/>
      <c r="M164" s="78"/>
      <c r="N164" s="78"/>
      <c r="O164" s="40">
        <f t="shared" si="7"/>
        <v>8214</v>
      </c>
    </row>
    <row r="165" spans="1:15" x14ac:dyDescent="0.2">
      <c r="A165" s="45">
        <v>215</v>
      </c>
      <c r="B165" s="85">
        <v>13.4</v>
      </c>
      <c r="C165" s="40">
        <f>'soust.uk.JMK př.č.2'!$M$36+'soust.uk.JMK př.č.2'!$N$36</f>
        <v>26186</v>
      </c>
      <c r="D165" s="40">
        <f>'soust.uk.JMK př.č.2'!$L$36</f>
        <v>963</v>
      </c>
      <c r="E165" s="40">
        <f t="shared" si="6"/>
        <v>32621</v>
      </c>
      <c r="F165" s="40">
        <f t="shared" si="8"/>
        <v>23450</v>
      </c>
      <c r="G165" s="89"/>
      <c r="I165" s="89"/>
      <c r="J165" s="89"/>
      <c r="K165" s="78"/>
      <c r="L165" s="78"/>
      <c r="M165" s="78"/>
      <c r="N165" s="78"/>
      <c r="O165" s="40">
        <f t="shared" si="7"/>
        <v>8208</v>
      </c>
    </row>
    <row r="166" spans="1:15" x14ac:dyDescent="0.2">
      <c r="A166" s="45">
        <v>216</v>
      </c>
      <c r="B166" s="85">
        <v>13.41</v>
      </c>
      <c r="C166" s="40">
        <f>'soust.uk.JMK př.č.2'!$M$36+'soust.uk.JMK př.č.2'!$N$36</f>
        <v>26186</v>
      </c>
      <c r="D166" s="40">
        <f>'soust.uk.JMK př.č.2'!$L$36</f>
        <v>963</v>
      </c>
      <c r="E166" s="40">
        <f t="shared" si="6"/>
        <v>32598</v>
      </c>
      <c r="F166" s="40">
        <f t="shared" si="8"/>
        <v>23433</v>
      </c>
      <c r="G166" s="89"/>
      <c r="I166" s="89"/>
      <c r="J166" s="89"/>
      <c r="K166" s="78"/>
      <c r="L166" s="78"/>
      <c r="M166" s="78"/>
      <c r="N166" s="78"/>
      <c r="O166" s="40">
        <f t="shared" si="7"/>
        <v>8202</v>
      </c>
    </row>
    <row r="167" spans="1:15" x14ac:dyDescent="0.2">
      <c r="A167" s="45">
        <v>217</v>
      </c>
      <c r="B167" s="85">
        <v>13.41</v>
      </c>
      <c r="C167" s="40">
        <f>'soust.uk.JMK př.č.2'!$M$36+'soust.uk.JMK př.č.2'!$N$36</f>
        <v>26186</v>
      </c>
      <c r="D167" s="40">
        <f>'soust.uk.JMK př.č.2'!$L$36</f>
        <v>963</v>
      </c>
      <c r="E167" s="40">
        <f t="shared" si="6"/>
        <v>32598</v>
      </c>
      <c r="F167" s="40">
        <f t="shared" si="8"/>
        <v>23433</v>
      </c>
      <c r="G167" s="89"/>
      <c r="I167" s="89"/>
      <c r="J167" s="89"/>
      <c r="K167" s="78"/>
      <c r="L167" s="78"/>
      <c r="M167" s="78"/>
      <c r="N167" s="78"/>
      <c r="O167" s="40">
        <f t="shared" si="7"/>
        <v>8202</v>
      </c>
    </row>
    <row r="168" spans="1:15" x14ac:dyDescent="0.2">
      <c r="A168" s="45">
        <v>218</v>
      </c>
      <c r="B168" s="85">
        <v>13.42</v>
      </c>
      <c r="C168" s="40">
        <f>'soust.uk.JMK př.č.2'!$M$36+'soust.uk.JMK př.č.2'!$N$36</f>
        <v>26186</v>
      </c>
      <c r="D168" s="40">
        <f>'soust.uk.JMK př.č.2'!$L$36</f>
        <v>963</v>
      </c>
      <c r="E168" s="40">
        <f t="shared" si="6"/>
        <v>32573</v>
      </c>
      <c r="F168" s="40">
        <f t="shared" si="8"/>
        <v>23415</v>
      </c>
      <c r="G168" s="89"/>
      <c r="I168" s="89"/>
      <c r="J168" s="89"/>
      <c r="K168" s="78"/>
      <c r="L168" s="78"/>
      <c r="M168" s="78"/>
      <c r="N168" s="78"/>
      <c r="O168" s="40">
        <f t="shared" si="7"/>
        <v>8195</v>
      </c>
    </row>
    <row r="169" spans="1:15" x14ac:dyDescent="0.2">
      <c r="A169" s="45">
        <v>219</v>
      </c>
      <c r="B169" s="85">
        <v>13.42</v>
      </c>
      <c r="C169" s="40">
        <f>'soust.uk.JMK př.č.2'!$M$36+'soust.uk.JMK př.č.2'!$N$36</f>
        <v>26186</v>
      </c>
      <c r="D169" s="40">
        <f>'soust.uk.JMK př.č.2'!$L$36</f>
        <v>963</v>
      </c>
      <c r="E169" s="40">
        <f t="shared" si="6"/>
        <v>32573</v>
      </c>
      <c r="F169" s="40">
        <f t="shared" si="8"/>
        <v>23415</v>
      </c>
      <c r="G169" s="89"/>
      <c r="I169" s="89"/>
      <c r="J169" s="89"/>
      <c r="K169" s="78"/>
      <c r="L169" s="78"/>
      <c r="M169" s="78"/>
      <c r="N169" s="78"/>
      <c r="O169" s="40">
        <f t="shared" si="7"/>
        <v>8195</v>
      </c>
    </row>
    <row r="170" spans="1:15" x14ac:dyDescent="0.2">
      <c r="A170" s="45">
        <v>220</v>
      </c>
      <c r="B170" s="85">
        <v>13.43</v>
      </c>
      <c r="C170" s="40">
        <f>'soust.uk.JMK př.č.2'!$M$36+'soust.uk.JMK př.č.2'!$N$36</f>
        <v>26186</v>
      </c>
      <c r="D170" s="40">
        <f>'soust.uk.JMK př.č.2'!$L$36</f>
        <v>963</v>
      </c>
      <c r="E170" s="40">
        <f t="shared" si="6"/>
        <v>32550</v>
      </c>
      <c r="F170" s="40">
        <f t="shared" si="8"/>
        <v>23398</v>
      </c>
      <c r="G170" s="89"/>
      <c r="I170" s="89"/>
      <c r="J170" s="89"/>
      <c r="K170" s="78"/>
      <c r="L170" s="78"/>
      <c r="M170" s="78"/>
      <c r="N170" s="78"/>
      <c r="O170" s="40">
        <f t="shared" si="7"/>
        <v>8189</v>
      </c>
    </row>
    <row r="171" spans="1:15" x14ac:dyDescent="0.2">
      <c r="A171" s="45">
        <v>221</v>
      </c>
      <c r="B171" s="85">
        <v>13.44</v>
      </c>
      <c r="C171" s="40">
        <f>'soust.uk.JMK př.č.2'!$M$36+'soust.uk.JMK př.č.2'!$N$36</f>
        <v>26186</v>
      </c>
      <c r="D171" s="40">
        <f>'soust.uk.JMK př.č.2'!$L$36</f>
        <v>963</v>
      </c>
      <c r="E171" s="40">
        <f t="shared" si="6"/>
        <v>32526</v>
      </c>
      <c r="F171" s="40">
        <f t="shared" si="8"/>
        <v>23380</v>
      </c>
      <c r="G171" s="89"/>
      <c r="I171" s="89"/>
      <c r="J171" s="89"/>
      <c r="K171" s="78"/>
      <c r="L171" s="78"/>
      <c r="M171" s="78"/>
      <c r="N171" s="78"/>
      <c r="O171" s="40">
        <f t="shared" si="7"/>
        <v>8183</v>
      </c>
    </row>
    <row r="172" spans="1:15" x14ac:dyDescent="0.2">
      <c r="A172" s="45">
        <v>222</v>
      </c>
      <c r="B172" s="85">
        <v>13.44</v>
      </c>
      <c r="C172" s="40">
        <f>'soust.uk.JMK př.č.2'!$M$36+'soust.uk.JMK př.č.2'!$N$36</f>
        <v>26186</v>
      </c>
      <c r="D172" s="40">
        <f>'soust.uk.JMK př.č.2'!$L$36</f>
        <v>963</v>
      </c>
      <c r="E172" s="40">
        <f t="shared" si="6"/>
        <v>32526</v>
      </c>
      <c r="F172" s="40">
        <f t="shared" si="8"/>
        <v>23380</v>
      </c>
      <c r="G172" s="89"/>
      <c r="I172" s="89"/>
      <c r="J172" s="89"/>
      <c r="K172" s="78"/>
      <c r="L172" s="78"/>
      <c r="M172" s="78"/>
      <c r="N172" s="78"/>
      <c r="O172" s="40">
        <f t="shared" si="7"/>
        <v>8183</v>
      </c>
    </row>
    <row r="173" spans="1:15" x14ac:dyDescent="0.2">
      <c r="A173" s="45">
        <v>223</v>
      </c>
      <c r="B173" s="85">
        <v>13.45</v>
      </c>
      <c r="C173" s="40">
        <f>'soust.uk.JMK př.č.2'!$M$36+'soust.uk.JMK př.č.2'!$N$36</f>
        <v>26186</v>
      </c>
      <c r="D173" s="40">
        <f>'soust.uk.JMK př.č.2'!$L$36</f>
        <v>963</v>
      </c>
      <c r="E173" s="40">
        <f t="shared" si="6"/>
        <v>32503</v>
      </c>
      <c r="F173" s="40">
        <f t="shared" si="8"/>
        <v>23363</v>
      </c>
      <c r="G173" s="89"/>
      <c r="I173" s="89"/>
      <c r="J173" s="89"/>
      <c r="K173" s="78"/>
      <c r="L173" s="78"/>
      <c r="M173" s="78"/>
      <c r="N173" s="78"/>
      <c r="O173" s="40">
        <f t="shared" si="7"/>
        <v>8177</v>
      </c>
    </row>
    <row r="174" spans="1:15" x14ac:dyDescent="0.2">
      <c r="A174" s="45">
        <v>224</v>
      </c>
      <c r="B174" s="85">
        <v>13.45</v>
      </c>
      <c r="C174" s="40">
        <f>'soust.uk.JMK př.č.2'!$M$36+'soust.uk.JMK př.č.2'!$N$36</f>
        <v>26186</v>
      </c>
      <c r="D174" s="40">
        <f>'soust.uk.JMK př.č.2'!$L$36</f>
        <v>963</v>
      </c>
      <c r="E174" s="40">
        <f t="shared" si="6"/>
        <v>32503</v>
      </c>
      <c r="F174" s="40">
        <f t="shared" si="8"/>
        <v>23363</v>
      </c>
      <c r="G174" s="89"/>
      <c r="I174" s="89"/>
      <c r="J174" s="89"/>
      <c r="K174" s="78"/>
      <c r="L174" s="78"/>
      <c r="M174" s="78"/>
      <c r="N174" s="78"/>
      <c r="O174" s="40">
        <f t="shared" si="7"/>
        <v>8177</v>
      </c>
    </row>
    <row r="175" spans="1:15" x14ac:dyDescent="0.2">
      <c r="A175" s="45">
        <v>225</v>
      </c>
      <c r="B175" s="85">
        <v>13.46</v>
      </c>
      <c r="C175" s="40">
        <f>'soust.uk.JMK př.č.2'!$M$36+'soust.uk.JMK př.č.2'!$N$36</f>
        <v>26186</v>
      </c>
      <c r="D175" s="40">
        <f>'soust.uk.JMK př.č.2'!$L$36</f>
        <v>963</v>
      </c>
      <c r="E175" s="40">
        <f t="shared" si="6"/>
        <v>32480</v>
      </c>
      <c r="F175" s="40">
        <f t="shared" si="8"/>
        <v>23346</v>
      </c>
      <c r="G175" s="89"/>
      <c r="I175" s="89"/>
      <c r="J175" s="89"/>
      <c r="K175" s="78"/>
      <c r="L175" s="78"/>
      <c r="M175" s="78"/>
      <c r="N175" s="78"/>
      <c r="O175" s="40">
        <f t="shared" si="7"/>
        <v>8171</v>
      </c>
    </row>
    <row r="176" spans="1:15" x14ac:dyDescent="0.2">
      <c r="A176" s="45">
        <v>226</v>
      </c>
      <c r="B176" s="85">
        <v>13.47</v>
      </c>
      <c r="C176" s="40">
        <f>'soust.uk.JMK př.č.2'!$M$36+'soust.uk.JMK př.č.2'!$N$36</f>
        <v>26186</v>
      </c>
      <c r="D176" s="40">
        <f>'soust.uk.JMK př.č.2'!$L$36</f>
        <v>963</v>
      </c>
      <c r="E176" s="40">
        <f t="shared" si="6"/>
        <v>32456</v>
      </c>
      <c r="F176" s="40">
        <f t="shared" si="8"/>
        <v>23328</v>
      </c>
      <c r="G176" s="89"/>
      <c r="I176" s="89"/>
      <c r="J176" s="89"/>
      <c r="K176" s="78"/>
      <c r="L176" s="78"/>
      <c r="M176" s="78"/>
      <c r="N176" s="78"/>
      <c r="O176" s="40">
        <f t="shared" si="7"/>
        <v>8165</v>
      </c>
    </row>
    <row r="177" spans="1:15" x14ac:dyDescent="0.2">
      <c r="A177" s="45">
        <v>227</v>
      </c>
      <c r="B177" s="85">
        <v>13.47</v>
      </c>
      <c r="C177" s="40">
        <f>'soust.uk.JMK př.č.2'!$M$36+'soust.uk.JMK př.č.2'!$N$36</f>
        <v>26186</v>
      </c>
      <c r="D177" s="40">
        <f>'soust.uk.JMK př.č.2'!$L$36</f>
        <v>963</v>
      </c>
      <c r="E177" s="40">
        <f t="shared" si="6"/>
        <v>32456</v>
      </c>
      <c r="F177" s="40">
        <f t="shared" si="8"/>
        <v>23328</v>
      </c>
      <c r="G177" s="89"/>
      <c r="I177" s="89"/>
      <c r="J177" s="89"/>
      <c r="K177" s="78"/>
      <c r="L177" s="78"/>
      <c r="M177" s="78"/>
      <c r="N177" s="78"/>
      <c r="O177" s="40">
        <f t="shared" si="7"/>
        <v>8165</v>
      </c>
    </row>
    <row r="178" spans="1:15" x14ac:dyDescent="0.2">
      <c r="A178" s="45">
        <v>228</v>
      </c>
      <c r="B178" s="85">
        <v>13.48</v>
      </c>
      <c r="C178" s="40">
        <f>'soust.uk.JMK př.č.2'!$M$36+'soust.uk.JMK př.č.2'!$N$36</f>
        <v>26186</v>
      </c>
      <c r="D178" s="40">
        <f>'soust.uk.JMK př.č.2'!$L$36</f>
        <v>963</v>
      </c>
      <c r="E178" s="40">
        <f t="shared" si="6"/>
        <v>32433</v>
      </c>
      <c r="F178" s="40">
        <f t="shared" si="8"/>
        <v>23311</v>
      </c>
      <c r="G178" s="89"/>
      <c r="I178" s="89"/>
      <c r="J178" s="89"/>
      <c r="K178" s="78"/>
      <c r="L178" s="78"/>
      <c r="M178" s="78"/>
      <c r="N178" s="78"/>
      <c r="O178" s="40">
        <f t="shared" si="7"/>
        <v>8159</v>
      </c>
    </row>
    <row r="179" spans="1:15" x14ac:dyDescent="0.2">
      <c r="A179" s="45">
        <v>229</v>
      </c>
      <c r="B179" s="85">
        <v>13.48</v>
      </c>
      <c r="C179" s="40">
        <f>'soust.uk.JMK př.č.2'!$M$36+'soust.uk.JMK př.č.2'!$N$36</f>
        <v>26186</v>
      </c>
      <c r="D179" s="40">
        <f>'soust.uk.JMK př.č.2'!$L$36</f>
        <v>963</v>
      </c>
      <c r="E179" s="40">
        <f t="shared" si="6"/>
        <v>32433</v>
      </c>
      <c r="F179" s="40">
        <f t="shared" si="8"/>
        <v>23311</v>
      </c>
      <c r="G179" s="89"/>
      <c r="I179" s="89"/>
      <c r="J179" s="89"/>
      <c r="K179" s="78"/>
      <c r="L179" s="78"/>
      <c r="M179" s="78"/>
      <c r="N179" s="78"/>
      <c r="O179" s="40">
        <f t="shared" si="7"/>
        <v>8159</v>
      </c>
    </row>
    <row r="180" spans="1:15" x14ac:dyDescent="0.2">
      <c r="A180" s="45">
        <v>230</v>
      </c>
      <c r="B180" s="85">
        <v>13.49</v>
      </c>
      <c r="C180" s="40">
        <f>'soust.uk.JMK př.č.2'!$M$36+'soust.uk.JMK př.č.2'!$N$36</f>
        <v>26186</v>
      </c>
      <c r="D180" s="40">
        <f>'soust.uk.JMK př.č.2'!$L$36</f>
        <v>963</v>
      </c>
      <c r="E180" s="40">
        <f t="shared" si="6"/>
        <v>32410</v>
      </c>
      <c r="F180" s="40">
        <f t="shared" si="8"/>
        <v>23294</v>
      </c>
      <c r="G180" s="89"/>
      <c r="I180" s="89"/>
      <c r="J180" s="89"/>
      <c r="K180" s="78"/>
      <c r="L180" s="78"/>
      <c r="M180" s="78"/>
      <c r="N180" s="78"/>
      <c r="O180" s="40">
        <f t="shared" si="7"/>
        <v>8153</v>
      </c>
    </row>
    <row r="181" spans="1:15" x14ac:dyDescent="0.2">
      <c r="A181" s="45">
        <v>231</v>
      </c>
      <c r="B181" s="85">
        <v>13.49</v>
      </c>
      <c r="C181" s="40">
        <f>'soust.uk.JMK př.č.2'!$M$36+'soust.uk.JMK př.č.2'!$N$36</f>
        <v>26186</v>
      </c>
      <c r="D181" s="40">
        <f>'soust.uk.JMK př.č.2'!$L$36</f>
        <v>963</v>
      </c>
      <c r="E181" s="40">
        <f t="shared" si="6"/>
        <v>32410</v>
      </c>
      <c r="F181" s="40">
        <f t="shared" si="8"/>
        <v>23294</v>
      </c>
      <c r="G181" s="89"/>
      <c r="I181" s="89"/>
      <c r="J181" s="89"/>
      <c r="K181" s="78"/>
      <c r="L181" s="78"/>
      <c r="M181" s="78"/>
      <c r="N181" s="78"/>
      <c r="O181" s="40">
        <f t="shared" si="7"/>
        <v>8153</v>
      </c>
    </row>
    <row r="182" spans="1:15" x14ac:dyDescent="0.2">
      <c r="A182" s="45">
        <v>232</v>
      </c>
      <c r="B182" s="85">
        <v>13.5</v>
      </c>
      <c r="C182" s="40">
        <f>'soust.uk.JMK př.č.2'!$M$36+'soust.uk.JMK př.č.2'!$N$36</f>
        <v>26186</v>
      </c>
      <c r="D182" s="40">
        <f>'soust.uk.JMK př.č.2'!$L$36</f>
        <v>963</v>
      </c>
      <c r="E182" s="40">
        <f t="shared" si="6"/>
        <v>32386</v>
      </c>
      <c r="F182" s="40">
        <f t="shared" si="8"/>
        <v>23276</v>
      </c>
      <c r="G182" s="89"/>
      <c r="I182" s="89"/>
      <c r="J182" s="89"/>
      <c r="K182" s="78"/>
      <c r="L182" s="78"/>
      <c r="M182" s="78"/>
      <c r="N182" s="78"/>
      <c r="O182" s="40">
        <f t="shared" si="7"/>
        <v>8147</v>
      </c>
    </row>
    <row r="183" spans="1:15" x14ac:dyDescent="0.2">
      <c r="A183" s="45">
        <v>233</v>
      </c>
      <c r="B183" s="85">
        <v>13.51</v>
      </c>
      <c r="C183" s="40">
        <f>'soust.uk.JMK př.č.2'!$M$36+'soust.uk.JMK př.č.2'!$N$36</f>
        <v>26186</v>
      </c>
      <c r="D183" s="40">
        <f>'soust.uk.JMK př.č.2'!$L$36</f>
        <v>963</v>
      </c>
      <c r="E183" s="40">
        <f t="shared" si="6"/>
        <v>32363</v>
      </c>
      <c r="F183" s="40">
        <f t="shared" si="8"/>
        <v>23259</v>
      </c>
      <c r="G183" s="89"/>
      <c r="I183" s="89"/>
      <c r="J183" s="89"/>
      <c r="K183" s="78"/>
      <c r="L183" s="78"/>
      <c r="M183" s="78"/>
      <c r="N183" s="78"/>
      <c r="O183" s="40">
        <f t="shared" si="7"/>
        <v>8141</v>
      </c>
    </row>
    <row r="184" spans="1:15" x14ac:dyDescent="0.2">
      <c r="A184" s="45">
        <v>234</v>
      </c>
      <c r="B184" s="85">
        <v>13.51</v>
      </c>
      <c r="C184" s="40">
        <f>'soust.uk.JMK př.č.2'!$M$36+'soust.uk.JMK př.č.2'!$N$36</f>
        <v>26186</v>
      </c>
      <c r="D184" s="40">
        <f>'soust.uk.JMK př.č.2'!$L$36</f>
        <v>963</v>
      </c>
      <c r="E184" s="40">
        <f t="shared" si="6"/>
        <v>32363</v>
      </c>
      <c r="F184" s="40">
        <f t="shared" si="8"/>
        <v>23259</v>
      </c>
      <c r="G184" s="89"/>
      <c r="I184" s="89"/>
      <c r="J184" s="89"/>
      <c r="K184" s="78"/>
      <c r="L184" s="78"/>
      <c r="M184" s="78"/>
      <c r="N184" s="78"/>
      <c r="O184" s="40">
        <f t="shared" si="7"/>
        <v>8141</v>
      </c>
    </row>
    <row r="185" spans="1:15" x14ac:dyDescent="0.2">
      <c r="A185" s="45">
        <v>235</v>
      </c>
      <c r="B185" s="85">
        <v>13.52</v>
      </c>
      <c r="C185" s="40">
        <f>'soust.uk.JMK př.č.2'!$M$36+'soust.uk.JMK př.č.2'!$N$36</f>
        <v>26186</v>
      </c>
      <c r="D185" s="40">
        <f>'soust.uk.JMK př.č.2'!$L$36</f>
        <v>963</v>
      </c>
      <c r="E185" s="40">
        <f t="shared" si="6"/>
        <v>32340</v>
      </c>
      <c r="F185" s="40">
        <f t="shared" si="8"/>
        <v>23242</v>
      </c>
      <c r="G185" s="89"/>
      <c r="I185" s="89"/>
      <c r="J185" s="89"/>
      <c r="K185" s="78"/>
      <c r="L185" s="78"/>
      <c r="M185" s="78"/>
      <c r="N185" s="78"/>
      <c r="O185" s="40">
        <f t="shared" si="7"/>
        <v>8135</v>
      </c>
    </row>
    <row r="186" spans="1:15" x14ac:dyDescent="0.2">
      <c r="A186" s="45">
        <v>236</v>
      </c>
      <c r="B186" s="85">
        <v>13.52</v>
      </c>
      <c r="C186" s="40">
        <f>'soust.uk.JMK př.č.2'!$M$36+'soust.uk.JMK př.č.2'!$N$36</f>
        <v>26186</v>
      </c>
      <c r="D186" s="40">
        <f>'soust.uk.JMK př.č.2'!$L$36</f>
        <v>963</v>
      </c>
      <c r="E186" s="40">
        <f t="shared" si="6"/>
        <v>32340</v>
      </c>
      <c r="F186" s="40">
        <f t="shared" si="8"/>
        <v>23242</v>
      </c>
      <c r="G186" s="89"/>
      <c r="I186" s="89"/>
      <c r="J186" s="89"/>
      <c r="K186" s="78"/>
      <c r="L186" s="78"/>
      <c r="M186" s="78"/>
      <c r="N186" s="78"/>
      <c r="O186" s="40">
        <f t="shared" si="7"/>
        <v>8135</v>
      </c>
    </row>
    <row r="187" spans="1:15" x14ac:dyDescent="0.2">
      <c r="A187" s="45">
        <v>237</v>
      </c>
      <c r="B187" s="85">
        <v>13.53</v>
      </c>
      <c r="C187" s="40">
        <f>'soust.uk.JMK př.č.2'!$M$36+'soust.uk.JMK př.č.2'!$N$36</f>
        <v>26186</v>
      </c>
      <c r="D187" s="40">
        <f>'soust.uk.JMK př.č.2'!$L$36</f>
        <v>963</v>
      </c>
      <c r="E187" s="40">
        <f t="shared" si="6"/>
        <v>32317</v>
      </c>
      <c r="F187" s="40">
        <f t="shared" si="8"/>
        <v>23225</v>
      </c>
      <c r="G187" s="89"/>
      <c r="I187" s="89"/>
      <c r="J187" s="89"/>
      <c r="K187" s="78"/>
      <c r="L187" s="78"/>
      <c r="M187" s="78"/>
      <c r="N187" s="78"/>
      <c r="O187" s="40">
        <f t="shared" si="7"/>
        <v>8129</v>
      </c>
    </row>
    <row r="188" spans="1:15" x14ac:dyDescent="0.2">
      <c r="A188" s="45">
        <v>238</v>
      </c>
      <c r="B188" s="85">
        <v>13.53</v>
      </c>
      <c r="C188" s="40">
        <f>'soust.uk.JMK př.č.2'!$M$36+'soust.uk.JMK př.č.2'!$N$36</f>
        <v>26186</v>
      </c>
      <c r="D188" s="40">
        <f>'soust.uk.JMK př.č.2'!$L$36</f>
        <v>963</v>
      </c>
      <c r="E188" s="40">
        <f t="shared" si="6"/>
        <v>32317</v>
      </c>
      <c r="F188" s="40">
        <f t="shared" si="8"/>
        <v>23225</v>
      </c>
      <c r="G188" s="89"/>
      <c r="I188" s="89"/>
      <c r="J188" s="89"/>
      <c r="K188" s="78"/>
      <c r="L188" s="78"/>
      <c r="M188" s="78"/>
      <c r="N188" s="78"/>
      <c r="O188" s="40">
        <f t="shared" si="7"/>
        <v>8129</v>
      </c>
    </row>
    <row r="189" spans="1:15" x14ac:dyDescent="0.2">
      <c r="A189" s="45">
        <v>239</v>
      </c>
      <c r="B189" s="85">
        <v>13.54</v>
      </c>
      <c r="C189" s="40">
        <f>'soust.uk.JMK př.č.2'!$M$36+'soust.uk.JMK př.č.2'!$N$36</f>
        <v>26186</v>
      </c>
      <c r="D189" s="40">
        <f>'soust.uk.JMK př.č.2'!$L$36</f>
        <v>963</v>
      </c>
      <c r="E189" s="40">
        <f t="shared" si="6"/>
        <v>32294</v>
      </c>
      <c r="F189" s="40">
        <f t="shared" si="8"/>
        <v>23208</v>
      </c>
      <c r="G189" s="89"/>
      <c r="I189" s="89"/>
      <c r="J189" s="89"/>
      <c r="K189" s="78"/>
      <c r="L189" s="78"/>
      <c r="M189" s="78"/>
      <c r="N189" s="78"/>
      <c r="O189" s="40">
        <f t="shared" si="7"/>
        <v>8123</v>
      </c>
    </row>
    <row r="190" spans="1:15" x14ac:dyDescent="0.2">
      <c r="A190" s="45">
        <v>240</v>
      </c>
      <c r="B190" s="85">
        <v>13.54</v>
      </c>
      <c r="C190" s="40">
        <f>'soust.uk.JMK př.č.2'!$M$36+'soust.uk.JMK př.č.2'!$N$36</f>
        <v>26186</v>
      </c>
      <c r="D190" s="40">
        <f>'soust.uk.JMK př.č.2'!$L$36</f>
        <v>963</v>
      </c>
      <c r="E190" s="40">
        <f t="shared" si="6"/>
        <v>32294</v>
      </c>
      <c r="F190" s="40">
        <f t="shared" si="8"/>
        <v>23208</v>
      </c>
      <c r="G190" s="89"/>
      <c r="I190" s="89"/>
      <c r="J190" s="89"/>
      <c r="K190" s="78"/>
      <c r="L190" s="78"/>
      <c r="M190" s="78"/>
      <c r="N190" s="78"/>
      <c r="O190" s="40">
        <f t="shared" si="7"/>
        <v>8123</v>
      </c>
    </row>
    <row r="191" spans="1:15" x14ac:dyDescent="0.2">
      <c r="A191" s="45">
        <v>241</v>
      </c>
      <c r="B191" s="85">
        <v>13.55</v>
      </c>
      <c r="C191" s="40">
        <f>'soust.uk.JMK př.č.2'!$M$36+'soust.uk.JMK př.č.2'!$N$36</f>
        <v>26186</v>
      </c>
      <c r="D191" s="40">
        <f>'soust.uk.JMK př.č.2'!$L$36</f>
        <v>963</v>
      </c>
      <c r="E191" s="40">
        <f t="shared" si="6"/>
        <v>32271</v>
      </c>
      <c r="F191" s="40">
        <f t="shared" si="8"/>
        <v>23191</v>
      </c>
      <c r="G191" s="89"/>
      <c r="I191" s="89"/>
      <c r="J191" s="89"/>
      <c r="K191" s="78"/>
      <c r="L191" s="78"/>
      <c r="M191" s="78"/>
      <c r="N191" s="78"/>
      <c r="O191" s="40">
        <f t="shared" si="7"/>
        <v>8117</v>
      </c>
    </row>
    <row r="192" spans="1:15" x14ac:dyDescent="0.2">
      <c r="A192" s="45">
        <v>242</v>
      </c>
      <c r="B192" s="85">
        <v>13.55</v>
      </c>
      <c r="C192" s="40">
        <f>'soust.uk.JMK př.č.2'!$M$36+'soust.uk.JMK př.č.2'!$N$36</f>
        <v>26186</v>
      </c>
      <c r="D192" s="40">
        <f>'soust.uk.JMK př.č.2'!$L$36</f>
        <v>963</v>
      </c>
      <c r="E192" s="40">
        <f t="shared" si="6"/>
        <v>32271</v>
      </c>
      <c r="F192" s="40">
        <f t="shared" si="8"/>
        <v>23191</v>
      </c>
      <c r="G192" s="89"/>
      <c r="I192" s="89"/>
      <c r="J192" s="89"/>
      <c r="K192" s="78"/>
      <c r="L192" s="78"/>
      <c r="M192" s="78"/>
      <c r="N192" s="78"/>
      <c r="O192" s="40">
        <f t="shared" si="7"/>
        <v>8117</v>
      </c>
    </row>
    <row r="193" spans="1:15" x14ac:dyDescent="0.2">
      <c r="A193" s="45">
        <v>243</v>
      </c>
      <c r="B193" s="85">
        <v>13.56</v>
      </c>
      <c r="C193" s="40">
        <f>'soust.uk.JMK př.č.2'!$M$36+'soust.uk.JMK př.č.2'!$N$36</f>
        <v>26186</v>
      </c>
      <c r="D193" s="40">
        <f>'soust.uk.JMK př.č.2'!$L$36</f>
        <v>963</v>
      </c>
      <c r="E193" s="40">
        <f t="shared" si="6"/>
        <v>32247</v>
      </c>
      <c r="F193" s="40">
        <f t="shared" si="8"/>
        <v>23173</v>
      </c>
      <c r="G193" s="89"/>
      <c r="I193" s="89"/>
      <c r="J193" s="89"/>
      <c r="K193" s="78"/>
      <c r="L193" s="78"/>
      <c r="M193" s="78"/>
      <c r="N193" s="78"/>
      <c r="O193" s="40">
        <f t="shared" si="7"/>
        <v>8111</v>
      </c>
    </row>
    <row r="194" spans="1:15" x14ac:dyDescent="0.2">
      <c r="A194" s="45">
        <v>244</v>
      </c>
      <c r="B194" s="85">
        <v>13.56</v>
      </c>
      <c r="C194" s="40">
        <f>'soust.uk.JMK př.č.2'!$M$36+'soust.uk.JMK př.č.2'!$N$36</f>
        <v>26186</v>
      </c>
      <c r="D194" s="40">
        <f>'soust.uk.JMK př.č.2'!$L$36</f>
        <v>963</v>
      </c>
      <c r="E194" s="40">
        <f t="shared" si="6"/>
        <v>32247</v>
      </c>
      <c r="F194" s="40">
        <f t="shared" si="8"/>
        <v>23173</v>
      </c>
      <c r="G194" s="89"/>
      <c r="I194" s="89"/>
      <c r="J194" s="89"/>
      <c r="K194" s="78"/>
      <c r="L194" s="78"/>
      <c r="M194" s="78"/>
      <c r="N194" s="78"/>
      <c r="O194" s="40">
        <f t="shared" si="7"/>
        <v>8111</v>
      </c>
    </row>
    <row r="195" spans="1:15" x14ac:dyDescent="0.2">
      <c r="A195" s="45">
        <v>245</v>
      </c>
      <c r="B195" s="85">
        <v>13.57</v>
      </c>
      <c r="C195" s="40">
        <f>'soust.uk.JMK př.č.2'!$M$36+'soust.uk.JMK př.č.2'!$N$36</f>
        <v>26186</v>
      </c>
      <c r="D195" s="40">
        <f>'soust.uk.JMK př.č.2'!$L$36</f>
        <v>963</v>
      </c>
      <c r="E195" s="40">
        <f t="shared" si="6"/>
        <v>32224</v>
      </c>
      <c r="F195" s="40">
        <f t="shared" si="8"/>
        <v>23156</v>
      </c>
      <c r="G195" s="89"/>
      <c r="I195" s="89"/>
      <c r="J195" s="89"/>
      <c r="K195" s="78"/>
      <c r="L195" s="78"/>
      <c r="M195" s="78"/>
      <c r="N195" s="78"/>
      <c r="O195" s="40">
        <f t="shared" si="7"/>
        <v>8105</v>
      </c>
    </row>
    <row r="196" spans="1:15" x14ac:dyDescent="0.2">
      <c r="A196" s="45">
        <v>246</v>
      </c>
      <c r="B196" s="85">
        <v>13.57</v>
      </c>
      <c r="C196" s="40">
        <f>'soust.uk.JMK př.č.2'!$M$36+'soust.uk.JMK př.č.2'!$N$36</f>
        <v>26186</v>
      </c>
      <c r="D196" s="40">
        <f>'soust.uk.JMK př.č.2'!$L$36</f>
        <v>963</v>
      </c>
      <c r="E196" s="40">
        <f t="shared" si="6"/>
        <v>32224</v>
      </c>
      <c r="F196" s="40">
        <f t="shared" si="8"/>
        <v>23156</v>
      </c>
      <c r="G196" s="89"/>
      <c r="I196" s="89"/>
      <c r="J196" s="89"/>
      <c r="K196" s="78"/>
      <c r="L196" s="78"/>
      <c r="M196" s="78"/>
      <c r="N196" s="78"/>
      <c r="O196" s="40">
        <f t="shared" si="7"/>
        <v>8105</v>
      </c>
    </row>
    <row r="197" spans="1:15" x14ac:dyDescent="0.2">
      <c r="A197" s="45">
        <v>247</v>
      </c>
      <c r="B197" s="85">
        <v>13.58</v>
      </c>
      <c r="C197" s="40">
        <f>'soust.uk.JMK př.č.2'!$M$36+'soust.uk.JMK př.č.2'!$N$36</f>
        <v>26186</v>
      </c>
      <c r="D197" s="40">
        <f>'soust.uk.JMK př.č.2'!$L$36</f>
        <v>963</v>
      </c>
      <c r="E197" s="40">
        <f t="shared" ref="E197:E250" si="9">SUM(F197,O197,D197)</f>
        <v>32201</v>
      </c>
      <c r="F197" s="40">
        <f t="shared" si="8"/>
        <v>23139</v>
      </c>
      <c r="G197" s="89"/>
      <c r="I197" s="89"/>
      <c r="J197" s="89"/>
      <c r="K197" s="78"/>
      <c r="L197" s="78"/>
      <c r="M197" s="78"/>
      <c r="N197" s="78"/>
      <c r="O197" s="40">
        <f t="shared" si="7"/>
        <v>8099</v>
      </c>
    </row>
    <row r="198" spans="1:15" x14ac:dyDescent="0.2">
      <c r="A198" s="45">
        <v>248</v>
      </c>
      <c r="B198" s="85">
        <v>13.58</v>
      </c>
      <c r="C198" s="40">
        <f>'soust.uk.JMK př.č.2'!$M$36+'soust.uk.JMK př.č.2'!$N$36</f>
        <v>26186</v>
      </c>
      <c r="D198" s="40">
        <f>'soust.uk.JMK př.č.2'!$L$36</f>
        <v>963</v>
      </c>
      <c r="E198" s="40">
        <f t="shared" si="9"/>
        <v>32201</v>
      </c>
      <c r="F198" s="40">
        <f t="shared" si="8"/>
        <v>23139</v>
      </c>
      <c r="G198" s="89"/>
      <c r="I198" s="89"/>
      <c r="J198" s="89"/>
      <c r="K198" s="78"/>
      <c r="L198" s="78"/>
      <c r="M198" s="78"/>
      <c r="N198" s="78"/>
      <c r="O198" s="40">
        <f t="shared" ref="O198:O251" si="10">ROUND((F198*35%),0)</f>
        <v>8099</v>
      </c>
    </row>
    <row r="199" spans="1:15" x14ac:dyDescent="0.2">
      <c r="A199" s="45">
        <v>249</v>
      </c>
      <c r="B199" s="85">
        <v>13.59</v>
      </c>
      <c r="C199" s="40">
        <f>'soust.uk.JMK př.č.2'!$M$36+'soust.uk.JMK př.č.2'!$N$36</f>
        <v>26186</v>
      </c>
      <c r="D199" s="40">
        <f>'soust.uk.JMK př.č.2'!$L$36</f>
        <v>963</v>
      </c>
      <c r="E199" s="40">
        <f t="shared" si="9"/>
        <v>32178</v>
      </c>
      <c r="F199" s="40">
        <f t="shared" si="8"/>
        <v>23122</v>
      </c>
      <c r="G199" s="89"/>
      <c r="I199" s="89"/>
      <c r="J199" s="89"/>
      <c r="K199" s="78"/>
      <c r="L199" s="78"/>
      <c r="M199" s="78"/>
      <c r="N199" s="78"/>
      <c r="O199" s="40">
        <f t="shared" si="10"/>
        <v>8093</v>
      </c>
    </row>
    <row r="200" spans="1:15" x14ac:dyDescent="0.2">
      <c r="A200" s="45">
        <v>250</v>
      </c>
      <c r="B200" s="85">
        <v>13.59</v>
      </c>
      <c r="C200" s="40">
        <f>'soust.uk.JMK př.č.2'!$M$36+'soust.uk.JMK př.č.2'!$N$36</f>
        <v>26186</v>
      </c>
      <c r="D200" s="40">
        <f>'soust.uk.JMK př.č.2'!$L$36</f>
        <v>963</v>
      </c>
      <c r="E200" s="40">
        <f t="shared" si="9"/>
        <v>32178</v>
      </c>
      <c r="F200" s="40">
        <f t="shared" si="8"/>
        <v>23122</v>
      </c>
      <c r="G200" s="89"/>
      <c r="I200" s="89"/>
      <c r="J200" s="89"/>
      <c r="K200" s="78"/>
      <c r="L200" s="78"/>
      <c r="M200" s="78"/>
      <c r="N200" s="78"/>
      <c r="O200" s="40">
        <f t="shared" si="10"/>
        <v>8093</v>
      </c>
    </row>
    <row r="201" spans="1:15" x14ac:dyDescent="0.2">
      <c r="A201" s="45">
        <v>251</v>
      </c>
      <c r="B201" s="85">
        <v>13.6</v>
      </c>
      <c r="C201" s="40">
        <f>'soust.uk.JMK př.č.2'!$M$36+'soust.uk.JMK př.č.2'!$N$36</f>
        <v>26186</v>
      </c>
      <c r="D201" s="40">
        <f>'soust.uk.JMK př.č.2'!$L$36</f>
        <v>963</v>
      </c>
      <c r="E201" s="40">
        <f t="shared" si="9"/>
        <v>32155</v>
      </c>
      <c r="F201" s="40">
        <f t="shared" si="8"/>
        <v>23105</v>
      </c>
      <c r="G201" s="89"/>
      <c r="I201" s="89"/>
      <c r="J201" s="89"/>
      <c r="K201" s="78"/>
      <c r="L201" s="78"/>
      <c r="M201" s="78"/>
      <c r="N201" s="78"/>
      <c r="O201" s="40">
        <f t="shared" si="10"/>
        <v>8087</v>
      </c>
    </row>
    <row r="202" spans="1:15" x14ac:dyDescent="0.2">
      <c r="A202" s="45">
        <v>252</v>
      </c>
      <c r="B202" s="85">
        <v>13.6</v>
      </c>
      <c r="C202" s="40">
        <f>'soust.uk.JMK př.č.2'!$M$36+'soust.uk.JMK př.č.2'!$N$36</f>
        <v>26186</v>
      </c>
      <c r="D202" s="40">
        <f>'soust.uk.JMK př.č.2'!$L$36</f>
        <v>963</v>
      </c>
      <c r="E202" s="40">
        <f t="shared" si="9"/>
        <v>32155</v>
      </c>
      <c r="F202" s="40">
        <f t="shared" ref="F202:F250" si="11">ROUND(1/B202*C202*12,0)</f>
        <v>23105</v>
      </c>
      <c r="G202" s="89"/>
      <c r="I202" s="89"/>
      <c r="J202" s="89"/>
      <c r="K202" s="78"/>
      <c r="L202" s="78"/>
      <c r="M202" s="78"/>
      <c r="N202" s="78"/>
      <c r="O202" s="40">
        <f t="shared" si="10"/>
        <v>8087</v>
      </c>
    </row>
    <row r="203" spans="1:15" x14ac:dyDescent="0.2">
      <c r="A203" s="45">
        <v>253</v>
      </c>
      <c r="B203" s="85">
        <v>13.61</v>
      </c>
      <c r="C203" s="40">
        <f>'soust.uk.JMK př.č.2'!$M$36+'soust.uk.JMK př.č.2'!$N$36</f>
        <v>26186</v>
      </c>
      <c r="D203" s="40">
        <f>'soust.uk.JMK př.č.2'!$L$36</f>
        <v>963</v>
      </c>
      <c r="E203" s="40">
        <f t="shared" si="9"/>
        <v>32132</v>
      </c>
      <c r="F203" s="40">
        <f t="shared" si="11"/>
        <v>23088</v>
      </c>
      <c r="G203" s="89"/>
      <c r="I203" s="89"/>
      <c r="J203" s="89"/>
      <c r="K203" s="78"/>
      <c r="L203" s="78"/>
      <c r="M203" s="78"/>
      <c r="N203" s="78"/>
      <c r="O203" s="40">
        <f t="shared" si="10"/>
        <v>8081</v>
      </c>
    </row>
    <row r="204" spans="1:15" x14ac:dyDescent="0.2">
      <c r="A204" s="45">
        <v>254</v>
      </c>
      <c r="B204" s="85">
        <v>13.61</v>
      </c>
      <c r="C204" s="40">
        <f>'soust.uk.JMK př.č.2'!$M$36+'soust.uk.JMK př.č.2'!$N$36</f>
        <v>26186</v>
      </c>
      <c r="D204" s="40">
        <f>'soust.uk.JMK př.č.2'!$L$36</f>
        <v>963</v>
      </c>
      <c r="E204" s="40">
        <f t="shared" si="9"/>
        <v>32132</v>
      </c>
      <c r="F204" s="40">
        <f t="shared" si="11"/>
        <v>23088</v>
      </c>
      <c r="G204" s="89"/>
      <c r="I204" s="89"/>
      <c r="J204" s="89"/>
      <c r="K204" s="78"/>
      <c r="L204" s="78"/>
      <c r="M204" s="78"/>
      <c r="N204" s="78"/>
      <c r="O204" s="40">
        <f t="shared" si="10"/>
        <v>8081</v>
      </c>
    </row>
    <row r="205" spans="1:15" x14ac:dyDescent="0.2">
      <c r="A205" s="45">
        <v>255</v>
      </c>
      <c r="B205" s="85">
        <v>13.62</v>
      </c>
      <c r="C205" s="40">
        <f>'soust.uk.JMK př.č.2'!$M$36+'soust.uk.JMK př.č.2'!$N$36</f>
        <v>26186</v>
      </c>
      <c r="D205" s="40">
        <f>'soust.uk.JMK př.č.2'!$L$36</f>
        <v>963</v>
      </c>
      <c r="E205" s="40">
        <f t="shared" si="9"/>
        <v>32109</v>
      </c>
      <c r="F205" s="40">
        <f t="shared" si="11"/>
        <v>23071</v>
      </c>
      <c r="G205" s="89"/>
      <c r="I205" s="89"/>
      <c r="J205" s="89"/>
      <c r="K205" s="78"/>
      <c r="L205" s="78"/>
      <c r="M205" s="78"/>
      <c r="N205" s="78"/>
      <c r="O205" s="40">
        <f t="shared" si="10"/>
        <v>8075</v>
      </c>
    </row>
    <row r="206" spans="1:15" x14ac:dyDescent="0.2">
      <c r="A206" s="45">
        <v>256</v>
      </c>
      <c r="B206" s="85">
        <v>13.62</v>
      </c>
      <c r="C206" s="40">
        <f>'soust.uk.JMK př.č.2'!$M$36+'soust.uk.JMK př.č.2'!$N$36</f>
        <v>26186</v>
      </c>
      <c r="D206" s="40">
        <f>'soust.uk.JMK př.č.2'!$L$36</f>
        <v>963</v>
      </c>
      <c r="E206" s="40">
        <f t="shared" si="9"/>
        <v>32109</v>
      </c>
      <c r="F206" s="40">
        <f t="shared" si="11"/>
        <v>23071</v>
      </c>
      <c r="G206" s="89"/>
      <c r="I206" s="89"/>
      <c r="J206" s="89"/>
      <c r="K206" s="78"/>
      <c r="L206" s="78"/>
      <c r="M206" s="78"/>
      <c r="N206" s="78"/>
      <c r="O206" s="40">
        <f t="shared" si="10"/>
        <v>8075</v>
      </c>
    </row>
    <row r="207" spans="1:15" x14ac:dyDescent="0.2">
      <c r="A207" s="45">
        <v>257</v>
      </c>
      <c r="B207" s="85">
        <v>13.63</v>
      </c>
      <c r="C207" s="40">
        <f>'soust.uk.JMK př.č.2'!$M$36+'soust.uk.JMK př.č.2'!$N$36</f>
        <v>26186</v>
      </c>
      <c r="D207" s="40">
        <f>'soust.uk.JMK př.č.2'!$L$36</f>
        <v>963</v>
      </c>
      <c r="E207" s="40">
        <f t="shared" si="9"/>
        <v>32086</v>
      </c>
      <c r="F207" s="40">
        <f t="shared" si="11"/>
        <v>23054</v>
      </c>
      <c r="G207" s="89"/>
      <c r="I207" s="89"/>
      <c r="J207" s="89"/>
      <c r="K207" s="78"/>
      <c r="L207" s="78"/>
      <c r="M207" s="78"/>
      <c r="N207" s="78"/>
      <c r="O207" s="40">
        <f t="shared" si="10"/>
        <v>8069</v>
      </c>
    </row>
    <row r="208" spans="1:15" x14ac:dyDescent="0.2">
      <c r="A208" s="45">
        <v>258</v>
      </c>
      <c r="B208" s="85">
        <v>13.63</v>
      </c>
      <c r="C208" s="40">
        <f>'soust.uk.JMK př.č.2'!$M$36+'soust.uk.JMK př.č.2'!$N$36</f>
        <v>26186</v>
      </c>
      <c r="D208" s="40">
        <f>'soust.uk.JMK př.č.2'!$L$36</f>
        <v>963</v>
      </c>
      <c r="E208" s="40">
        <f t="shared" si="9"/>
        <v>32086</v>
      </c>
      <c r="F208" s="40">
        <f t="shared" si="11"/>
        <v>23054</v>
      </c>
      <c r="G208" s="89"/>
      <c r="I208" s="89"/>
      <c r="J208" s="89"/>
      <c r="K208" s="78"/>
      <c r="L208" s="78"/>
      <c r="M208" s="78"/>
      <c r="N208" s="78"/>
      <c r="O208" s="40">
        <f t="shared" si="10"/>
        <v>8069</v>
      </c>
    </row>
    <row r="209" spans="1:15" x14ac:dyDescent="0.2">
      <c r="A209" s="45">
        <v>259</v>
      </c>
      <c r="B209" s="85">
        <v>13.63</v>
      </c>
      <c r="C209" s="40">
        <f>'soust.uk.JMK př.č.2'!$M$36+'soust.uk.JMK př.č.2'!$N$36</f>
        <v>26186</v>
      </c>
      <c r="D209" s="40">
        <f>'soust.uk.JMK př.č.2'!$L$36</f>
        <v>963</v>
      </c>
      <c r="E209" s="40">
        <f t="shared" si="9"/>
        <v>32086</v>
      </c>
      <c r="F209" s="40">
        <f t="shared" si="11"/>
        <v>23054</v>
      </c>
      <c r="G209" s="89"/>
      <c r="I209" s="89"/>
      <c r="J209" s="89"/>
      <c r="K209" s="78"/>
      <c r="L209" s="78"/>
      <c r="M209" s="78"/>
      <c r="N209" s="78"/>
      <c r="O209" s="40">
        <f t="shared" si="10"/>
        <v>8069</v>
      </c>
    </row>
    <row r="210" spans="1:15" x14ac:dyDescent="0.2">
      <c r="A210" s="45">
        <v>260</v>
      </c>
      <c r="B210" s="85">
        <v>13.64</v>
      </c>
      <c r="C210" s="40">
        <f>'soust.uk.JMK př.č.2'!$M$36+'soust.uk.JMK př.č.2'!$N$36</f>
        <v>26186</v>
      </c>
      <c r="D210" s="40">
        <f>'soust.uk.JMK př.č.2'!$L$36</f>
        <v>963</v>
      </c>
      <c r="E210" s="40">
        <f t="shared" si="9"/>
        <v>32064</v>
      </c>
      <c r="F210" s="40">
        <f t="shared" si="11"/>
        <v>23038</v>
      </c>
      <c r="G210" s="89"/>
      <c r="I210" s="89"/>
      <c r="J210" s="89"/>
      <c r="K210" s="78"/>
      <c r="L210" s="78"/>
      <c r="M210" s="78"/>
      <c r="N210" s="78"/>
      <c r="O210" s="40">
        <f t="shared" si="10"/>
        <v>8063</v>
      </c>
    </row>
    <row r="211" spans="1:15" x14ac:dyDescent="0.2">
      <c r="A211" s="45">
        <v>261</v>
      </c>
      <c r="B211" s="85">
        <v>13.64</v>
      </c>
      <c r="C211" s="40">
        <f>'soust.uk.JMK př.č.2'!$M$36+'soust.uk.JMK př.č.2'!$N$36</f>
        <v>26186</v>
      </c>
      <c r="D211" s="40">
        <f>'soust.uk.JMK př.č.2'!$L$36</f>
        <v>963</v>
      </c>
      <c r="E211" s="40">
        <f t="shared" si="9"/>
        <v>32064</v>
      </c>
      <c r="F211" s="40">
        <f t="shared" si="11"/>
        <v>23038</v>
      </c>
      <c r="G211" s="89"/>
      <c r="I211" s="89"/>
      <c r="J211" s="89"/>
      <c r="K211" s="78"/>
      <c r="L211" s="78"/>
      <c r="M211" s="78"/>
      <c r="N211" s="78"/>
      <c r="O211" s="40">
        <f t="shared" si="10"/>
        <v>8063</v>
      </c>
    </row>
    <row r="212" spans="1:15" x14ac:dyDescent="0.2">
      <c r="A212" s="45">
        <v>262</v>
      </c>
      <c r="B212" s="85">
        <v>13.65</v>
      </c>
      <c r="C212" s="40">
        <f>'soust.uk.JMK př.č.2'!$M$36+'soust.uk.JMK př.č.2'!$N$36</f>
        <v>26186</v>
      </c>
      <c r="D212" s="40">
        <f>'soust.uk.JMK př.č.2'!$L$36</f>
        <v>963</v>
      </c>
      <c r="E212" s="40">
        <f t="shared" si="9"/>
        <v>32041</v>
      </c>
      <c r="F212" s="40">
        <f t="shared" si="11"/>
        <v>23021</v>
      </c>
      <c r="G212" s="89"/>
      <c r="I212" s="89"/>
      <c r="J212" s="89"/>
      <c r="K212" s="78"/>
      <c r="L212" s="78"/>
      <c r="M212" s="78"/>
      <c r="N212" s="78"/>
      <c r="O212" s="40">
        <f t="shared" si="10"/>
        <v>8057</v>
      </c>
    </row>
    <row r="213" spans="1:15" x14ac:dyDescent="0.2">
      <c r="A213" s="45">
        <v>263</v>
      </c>
      <c r="B213" s="85">
        <v>13.65</v>
      </c>
      <c r="C213" s="40">
        <f>'soust.uk.JMK př.č.2'!$M$36+'soust.uk.JMK př.č.2'!$N$36</f>
        <v>26186</v>
      </c>
      <c r="D213" s="40">
        <f>'soust.uk.JMK př.č.2'!$L$36</f>
        <v>963</v>
      </c>
      <c r="E213" s="40">
        <f t="shared" si="9"/>
        <v>32041</v>
      </c>
      <c r="F213" s="40">
        <f t="shared" si="11"/>
        <v>23021</v>
      </c>
      <c r="G213" s="89"/>
      <c r="I213" s="89"/>
      <c r="J213" s="89"/>
      <c r="K213" s="78"/>
      <c r="L213" s="78"/>
      <c r="M213" s="78"/>
      <c r="N213" s="78"/>
      <c r="O213" s="40">
        <f t="shared" si="10"/>
        <v>8057</v>
      </c>
    </row>
    <row r="214" spans="1:15" x14ac:dyDescent="0.2">
      <c r="A214" s="45">
        <v>264</v>
      </c>
      <c r="B214" s="85">
        <v>13.66</v>
      </c>
      <c r="C214" s="40">
        <f>'soust.uk.JMK př.č.2'!$M$36+'soust.uk.JMK př.č.2'!$N$36</f>
        <v>26186</v>
      </c>
      <c r="D214" s="40">
        <f>'soust.uk.JMK př.č.2'!$L$36</f>
        <v>963</v>
      </c>
      <c r="E214" s="40">
        <f t="shared" si="9"/>
        <v>32018</v>
      </c>
      <c r="F214" s="40">
        <f t="shared" si="11"/>
        <v>23004</v>
      </c>
      <c r="G214" s="89"/>
      <c r="I214" s="89"/>
      <c r="J214" s="89"/>
      <c r="K214" s="78"/>
      <c r="L214" s="78"/>
      <c r="M214" s="78"/>
      <c r="N214" s="78"/>
      <c r="O214" s="40">
        <f t="shared" si="10"/>
        <v>8051</v>
      </c>
    </row>
    <row r="215" spans="1:15" x14ac:dyDescent="0.2">
      <c r="A215" s="45">
        <v>265</v>
      </c>
      <c r="B215" s="85">
        <v>13.66</v>
      </c>
      <c r="C215" s="40">
        <f>'soust.uk.JMK př.č.2'!$M$36+'soust.uk.JMK př.č.2'!$N$36</f>
        <v>26186</v>
      </c>
      <c r="D215" s="40">
        <f>'soust.uk.JMK př.č.2'!$L$36</f>
        <v>963</v>
      </c>
      <c r="E215" s="40">
        <f t="shared" si="9"/>
        <v>32018</v>
      </c>
      <c r="F215" s="40">
        <f t="shared" si="11"/>
        <v>23004</v>
      </c>
      <c r="G215" s="89"/>
      <c r="I215" s="89"/>
      <c r="J215" s="89"/>
      <c r="K215" s="78"/>
      <c r="L215" s="78"/>
      <c r="M215" s="78"/>
      <c r="N215" s="78"/>
      <c r="O215" s="40">
        <f t="shared" si="10"/>
        <v>8051</v>
      </c>
    </row>
    <row r="216" spans="1:15" x14ac:dyDescent="0.2">
      <c r="A216" s="45">
        <v>266</v>
      </c>
      <c r="B216" s="85">
        <v>13.67</v>
      </c>
      <c r="C216" s="40">
        <f>'soust.uk.JMK př.č.2'!$M$36+'soust.uk.JMK př.č.2'!$N$36</f>
        <v>26186</v>
      </c>
      <c r="D216" s="40">
        <f>'soust.uk.JMK př.č.2'!$L$36</f>
        <v>963</v>
      </c>
      <c r="E216" s="40">
        <f t="shared" si="9"/>
        <v>31995</v>
      </c>
      <c r="F216" s="40">
        <f t="shared" si="11"/>
        <v>22987</v>
      </c>
      <c r="G216" s="89"/>
      <c r="I216" s="89"/>
      <c r="J216" s="89"/>
      <c r="K216" s="78"/>
      <c r="L216" s="78"/>
      <c r="M216" s="78"/>
      <c r="N216" s="78"/>
      <c r="O216" s="40">
        <f t="shared" si="10"/>
        <v>8045</v>
      </c>
    </row>
    <row r="217" spans="1:15" x14ac:dyDescent="0.2">
      <c r="A217" s="45">
        <v>267</v>
      </c>
      <c r="B217" s="85">
        <v>13.67</v>
      </c>
      <c r="C217" s="40">
        <f>'soust.uk.JMK př.č.2'!$M$36+'soust.uk.JMK př.č.2'!$N$36</f>
        <v>26186</v>
      </c>
      <c r="D217" s="40">
        <f>'soust.uk.JMK př.č.2'!$L$36</f>
        <v>963</v>
      </c>
      <c r="E217" s="40">
        <f t="shared" si="9"/>
        <v>31995</v>
      </c>
      <c r="F217" s="40">
        <f t="shared" si="11"/>
        <v>22987</v>
      </c>
      <c r="G217" s="89"/>
      <c r="I217" s="89"/>
      <c r="J217" s="89"/>
      <c r="K217" s="78"/>
      <c r="L217" s="78"/>
      <c r="M217" s="78"/>
      <c r="N217" s="78"/>
      <c r="O217" s="40">
        <f t="shared" si="10"/>
        <v>8045</v>
      </c>
    </row>
    <row r="218" spans="1:15" x14ac:dyDescent="0.2">
      <c r="A218" s="45">
        <v>268</v>
      </c>
      <c r="B218" s="85">
        <v>13.68</v>
      </c>
      <c r="C218" s="40">
        <f>'soust.uk.JMK př.č.2'!$M$36+'soust.uk.JMK př.č.2'!$N$36</f>
        <v>26186</v>
      </c>
      <c r="D218" s="40">
        <f>'soust.uk.JMK př.č.2'!$L$36</f>
        <v>963</v>
      </c>
      <c r="E218" s="40">
        <f t="shared" si="9"/>
        <v>31973</v>
      </c>
      <c r="F218" s="40">
        <f t="shared" si="11"/>
        <v>22970</v>
      </c>
      <c r="G218" s="89"/>
      <c r="I218" s="89"/>
      <c r="J218" s="89"/>
      <c r="K218" s="78"/>
      <c r="L218" s="78"/>
      <c r="M218" s="78"/>
      <c r="N218" s="78"/>
      <c r="O218" s="40">
        <f t="shared" si="10"/>
        <v>8040</v>
      </c>
    </row>
    <row r="219" spans="1:15" x14ac:dyDescent="0.2">
      <c r="A219" s="45">
        <v>269</v>
      </c>
      <c r="B219" s="85">
        <v>13.68</v>
      </c>
      <c r="C219" s="40">
        <f>'soust.uk.JMK př.č.2'!$M$36+'soust.uk.JMK př.č.2'!$N$36</f>
        <v>26186</v>
      </c>
      <c r="D219" s="40">
        <f>'soust.uk.JMK př.č.2'!$L$36</f>
        <v>963</v>
      </c>
      <c r="E219" s="40">
        <f t="shared" si="9"/>
        <v>31973</v>
      </c>
      <c r="F219" s="40">
        <f t="shared" si="11"/>
        <v>22970</v>
      </c>
      <c r="G219" s="89"/>
      <c r="I219" s="89"/>
      <c r="J219" s="89"/>
      <c r="K219" s="78"/>
      <c r="L219" s="78"/>
      <c r="M219" s="78"/>
      <c r="N219" s="78"/>
      <c r="O219" s="40">
        <f t="shared" si="10"/>
        <v>8040</v>
      </c>
    </row>
    <row r="220" spans="1:15" x14ac:dyDescent="0.2">
      <c r="A220" s="45">
        <v>270</v>
      </c>
      <c r="B220" s="85">
        <v>13.68</v>
      </c>
      <c r="C220" s="40">
        <f>'soust.uk.JMK př.č.2'!$M$36+'soust.uk.JMK př.č.2'!$N$36</f>
        <v>26186</v>
      </c>
      <c r="D220" s="40">
        <f>'soust.uk.JMK př.č.2'!$L$36</f>
        <v>963</v>
      </c>
      <c r="E220" s="40">
        <f t="shared" si="9"/>
        <v>31973</v>
      </c>
      <c r="F220" s="40">
        <f t="shared" si="11"/>
        <v>22970</v>
      </c>
      <c r="G220" s="89"/>
      <c r="I220" s="89"/>
      <c r="J220" s="89"/>
      <c r="K220" s="78"/>
      <c r="L220" s="78"/>
      <c r="M220" s="78"/>
      <c r="N220" s="78"/>
      <c r="O220" s="40">
        <f t="shared" si="10"/>
        <v>8040</v>
      </c>
    </row>
    <row r="221" spans="1:15" x14ac:dyDescent="0.2">
      <c r="A221" s="45">
        <v>271</v>
      </c>
      <c r="B221" s="85">
        <v>13.69</v>
      </c>
      <c r="C221" s="40">
        <f>'soust.uk.JMK př.č.2'!$M$36+'soust.uk.JMK př.č.2'!$N$36</f>
        <v>26186</v>
      </c>
      <c r="D221" s="40">
        <f>'soust.uk.JMK př.č.2'!$L$36</f>
        <v>963</v>
      </c>
      <c r="E221" s="40">
        <f t="shared" si="9"/>
        <v>31950</v>
      </c>
      <c r="F221" s="40">
        <f t="shared" si="11"/>
        <v>22953</v>
      </c>
      <c r="G221" s="89"/>
      <c r="I221" s="89"/>
      <c r="J221" s="89"/>
      <c r="K221" s="78"/>
      <c r="L221" s="78"/>
      <c r="M221" s="78"/>
      <c r="N221" s="78"/>
      <c r="O221" s="40">
        <f t="shared" si="10"/>
        <v>8034</v>
      </c>
    </row>
    <row r="222" spans="1:15" x14ac:dyDescent="0.2">
      <c r="A222" s="45">
        <v>272</v>
      </c>
      <c r="B222" s="85">
        <v>13.69</v>
      </c>
      <c r="C222" s="40">
        <f>'soust.uk.JMK př.č.2'!$M$36+'soust.uk.JMK př.č.2'!$N$36</f>
        <v>26186</v>
      </c>
      <c r="D222" s="40">
        <f>'soust.uk.JMK př.č.2'!$L$36</f>
        <v>963</v>
      </c>
      <c r="E222" s="40">
        <f t="shared" si="9"/>
        <v>31950</v>
      </c>
      <c r="F222" s="40">
        <f t="shared" si="11"/>
        <v>22953</v>
      </c>
      <c r="G222" s="89"/>
      <c r="I222" s="89"/>
      <c r="J222" s="89"/>
      <c r="K222" s="78"/>
      <c r="L222" s="78"/>
      <c r="M222" s="78"/>
      <c r="N222" s="78"/>
      <c r="O222" s="40">
        <f t="shared" si="10"/>
        <v>8034</v>
      </c>
    </row>
    <row r="223" spans="1:15" x14ac:dyDescent="0.2">
      <c r="A223" s="45">
        <v>273</v>
      </c>
      <c r="B223" s="85">
        <v>13.7</v>
      </c>
      <c r="C223" s="40">
        <f>'soust.uk.JMK př.č.2'!$M$36+'soust.uk.JMK př.č.2'!$N$36</f>
        <v>26186</v>
      </c>
      <c r="D223" s="40">
        <f>'soust.uk.JMK př.č.2'!$L$36</f>
        <v>963</v>
      </c>
      <c r="E223" s="40">
        <f t="shared" si="9"/>
        <v>31928</v>
      </c>
      <c r="F223" s="40">
        <f t="shared" si="11"/>
        <v>22937</v>
      </c>
      <c r="G223" s="89"/>
      <c r="I223" s="89"/>
      <c r="J223" s="89"/>
      <c r="K223" s="78"/>
      <c r="L223" s="78"/>
      <c r="M223" s="78"/>
      <c r="N223" s="78"/>
      <c r="O223" s="40">
        <f t="shared" si="10"/>
        <v>8028</v>
      </c>
    </row>
    <row r="224" spans="1:15" x14ac:dyDescent="0.2">
      <c r="A224" s="45">
        <v>274</v>
      </c>
      <c r="B224" s="85">
        <v>13.7</v>
      </c>
      <c r="C224" s="40">
        <f>'soust.uk.JMK př.č.2'!$M$36+'soust.uk.JMK př.č.2'!$N$36</f>
        <v>26186</v>
      </c>
      <c r="D224" s="40">
        <f>'soust.uk.JMK př.č.2'!$L$36</f>
        <v>963</v>
      </c>
      <c r="E224" s="40">
        <f t="shared" si="9"/>
        <v>31928</v>
      </c>
      <c r="F224" s="40">
        <f t="shared" si="11"/>
        <v>22937</v>
      </c>
      <c r="G224" s="89"/>
      <c r="I224" s="89"/>
      <c r="J224" s="89"/>
      <c r="K224" s="78"/>
      <c r="L224" s="78"/>
      <c r="M224" s="78"/>
      <c r="N224" s="78"/>
      <c r="O224" s="40">
        <f t="shared" si="10"/>
        <v>8028</v>
      </c>
    </row>
    <row r="225" spans="1:15" x14ac:dyDescent="0.2">
      <c r="A225" s="45">
        <v>275</v>
      </c>
      <c r="B225" s="85">
        <v>13.71</v>
      </c>
      <c r="C225" s="40">
        <f>'soust.uk.JMK př.č.2'!$M$36+'soust.uk.JMK př.č.2'!$N$36</f>
        <v>26186</v>
      </c>
      <c r="D225" s="40">
        <f>'soust.uk.JMK př.č.2'!$L$36</f>
        <v>963</v>
      </c>
      <c r="E225" s="40">
        <f t="shared" si="9"/>
        <v>31905</v>
      </c>
      <c r="F225" s="40">
        <f t="shared" si="11"/>
        <v>22920</v>
      </c>
      <c r="G225" s="89"/>
      <c r="I225" s="89"/>
      <c r="J225" s="89"/>
      <c r="K225" s="78"/>
      <c r="L225" s="78"/>
      <c r="M225" s="78"/>
      <c r="N225" s="78"/>
      <c r="O225" s="40">
        <f t="shared" si="10"/>
        <v>8022</v>
      </c>
    </row>
    <row r="226" spans="1:15" x14ac:dyDescent="0.2">
      <c r="A226" s="45">
        <v>276</v>
      </c>
      <c r="B226" s="85">
        <v>13.71</v>
      </c>
      <c r="C226" s="40">
        <f>'soust.uk.JMK př.č.2'!$M$36+'soust.uk.JMK př.č.2'!$N$36</f>
        <v>26186</v>
      </c>
      <c r="D226" s="40">
        <f>'soust.uk.JMK př.č.2'!$L$36</f>
        <v>963</v>
      </c>
      <c r="E226" s="40">
        <f t="shared" si="9"/>
        <v>31905</v>
      </c>
      <c r="F226" s="40">
        <f t="shared" si="11"/>
        <v>22920</v>
      </c>
      <c r="G226" s="89"/>
      <c r="I226" s="89"/>
      <c r="J226" s="89"/>
      <c r="K226" s="78"/>
      <c r="L226" s="78"/>
      <c r="M226" s="78"/>
      <c r="N226" s="78"/>
      <c r="O226" s="40">
        <f t="shared" si="10"/>
        <v>8022</v>
      </c>
    </row>
    <row r="227" spans="1:15" x14ac:dyDescent="0.2">
      <c r="A227" s="45">
        <v>277</v>
      </c>
      <c r="B227" s="85">
        <v>13.71</v>
      </c>
      <c r="C227" s="40">
        <f>'soust.uk.JMK př.č.2'!$M$36+'soust.uk.JMK př.č.2'!$N$36</f>
        <v>26186</v>
      </c>
      <c r="D227" s="40">
        <f>'soust.uk.JMK př.č.2'!$L$36</f>
        <v>963</v>
      </c>
      <c r="E227" s="40">
        <f t="shared" si="9"/>
        <v>31905</v>
      </c>
      <c r="F227" s="40">
        <f t="shared" si="11"/>
        <v>22920</v>
      </c>
      <c r="G227" s="89"/>
      <c r="I227" s="89"/>
      <c r="J227" s="89"/>
      <c r="K227" s="78"/>
      <c r="L227" s="78"/>
      <c r="M227" s="78"/>
      <c r="N227" s="78"/>
      <c r="O227" s="40">
        <f t="shared" si="10"/>
        <v>8022</v>
      </c>
    </row>
    <row r="228" spans="1:15" x14ac:dyDescent="0.2">
      <c r="A228" s="45">
        <v>278</v>
      </c>
      <c r="B228" s="85">
        <v>13.72</v>
      </c>
      <c r="C228" s="40">
        <f>'soust.uk.JMK př.č.2'!$M$36+'soust.uk.JMK př.č.2'!$N$36</f>
        <v>26186</v>
      </c>
      <c r="D228" s="40">
        <f>'soust.uk.JMK př.č.2'!$L$36</f>
        <v>963</v>
      </c>
      <c r="E228" s="40">
        <f t="shared" si="9"/>
        <v>31882</v>
      </c>
      <c r="F228" s="40">
        <f t="shared" si="11"/>
        <v>22903</v>
      </c>
      <c r="G228" s="89"/>
      <c r="I228" s="89"/>
      <c r="J228" s="89"/>
      <c r="K228" s="78"/>
      <c r="L228" s="78"/>
      <c r="M228" s="78"/>
      <c r="N228" s="78"/>
      <c r="O228" s="40">
        <f t="shared" si="10"/>
        <v>8016</v>
      </c>
    </row>
    <row r="229" spans="1:15" x14ac:dyDescent="0.2">
      <c r="A229" s="45">
        <v>279</v>
      </c>
      <c r="B229" s="85">
        <v>13.72</v>
      </c>
      <c r="C229" s="40">
        <f>'soust.uk.JMK př.č.2'!$M$36+'soust.uk.JMK př.č.2'!$N$36</f>
        <v>26186</v>
      </c>
      <c r="D229" s="40">
        <f>'soust.uk.JMK př.č.2'!$L$36</f>
        <v>963</v>
      </c>
      <c r="E229" s="40">
        <f t="shared" si="9"/>
        <v>31882</v>
      </c>
      <c r="F229" s="40">
        <f t="shared" si="11"/>
        <v>22903</v>
      </c>
      <c r="G229" s="89"/>
      <c r="I229" s="89"/>
      <c r="J229" s="89"/>
      <c r="K229" s="78"/>
      <c r="L229" s="78"/>
      <c r="M229" s="78"/>
      <c r="N229" s="78"/>
      <c r="O229" s="40">
        <f t="shared" si="10"/>
        <v>8016</v>
      </c>
    </row>
    <row r="230" spans="1:15" x14ac:dyDescent="0.2">
      <c r="A230" s="45">
        <v>280</v>
      </c>
      <c r="B230" s="85">
        <v>13.73</v>
      </c>
      <c r="C230" s="40">
        <f>'soust.uk.JMK př.č.2'!$M$36+'soust.uk.JMK př.č.2'!$N$36</f>
        <v>26186</v>
      </c>
      <c r="D230" s="40">
        <f>'soust.uk.JMK př.č.2'!$L$36</f>
        <v>963</v>
      </c>
      <c r="E230" s="40">
        <f t="shared" si="9"/>
        <v>31860</v>
      </c>
      <c r="F230" s="40">
        <f t="shared" si="11"/>
        <v>22887</v>
      </c>
      <c r="G230" s="89"/>
      <c r="I230" s="89"/>
      <c r="J230" s="89"/>
      <c r="K230" s="78"/>
      <c r="L230" s="78"/>
      <c r="M230" s="78"/>
      <c r="N230" s="78"/>
      <c r="O230" s="40">
        <f t="shared" si="10"/>
        <v>8010</v>
      </c>
    </row>
    <row r="231" spans="1:15" x14ac:dyDescent="0.2">
      <c r="A231" s="45">
        <v>281</v>
      </c>
      <c r="B231" s="85">
        <v>13.73</v>
      </c>
      <c r="C231" s="40">
        <f>'soust.uk.JMK př.č.2'!$M$36+'soust.uk.JMK př.č.2'!$N$36</f>
        <v>26186</v>
      </c>
      <c r="D231" s="40">
        <f>'soust.uk.JMK př.č.2'!$L$36</f>
        <v>963</v>
      </c>
      <c r="E231" s="40">
        <f t="shared" si="9"/>
        <v>31860</v>
      </c>
      <c r="F231" s="40">
        <f t="shared" si="11"/>
        <v>22887</v>
      </c>
      <c r="G231" s="89"/>
      <c r="I231" s="89"/>
      <c r="J231" s="89"/>
      <c r="K231" s="78"/>
      <c r="L231" s="78"/>
      <c r="M231" s="78"/>
      <c r="N231" s="78"/>
      <c r="O231" s="40">
        <f t="shared" si="10"/>
        <v>8010</v>
      </c>
    </row>
    <row r="232" spans="1:15" x14ac:dyDescent="0.2">
      <c r="A232" s="45">
        <v>282</v>
      </c>
      <c r="B232" s="85">
        <v>13.73</v>
      </c>
      <c r="C232" s="40">
        <f>'soust.uk.JMK př.č.2'!$M$36+'soust.uk.JMK př.č.2'!$N$36</f>
        <v>26186</v>
      </c>
      <c r="D232" s="40">
        <f>'soust.uk.JMK př.č.2'!$L$36</f>
        <v>963</v>
      </c>
      <c r="E232" s="40">
        <f t="shared" si="9"/>
        <v>31860</v>
      </c>
      <c r="F232" s="40">
        <f t="shared" si="11"/>
        <v>22887</v>
      </c>
      <c r="G232" s="89"/>
      <c r="I232" s="89"/>
      <c r="J232" s="89"/>
      <c r="K232" s="78"/>
      <c r="L232" s="78"/>
      <c r="M232" s="78"/>
      <c r="N232" s="78"/>
      <c r="O232" s="40">
        <f t="shared" si="10"/>
        <v>8010</v>
      </c>
    </row>
    <row r="233" spans="1:15" x14ac:dyDescent="0.2">
      <c r="A233" s="45">
        <v>283</v>
      </c>
      <c r="B233" s="85">
        <v>13.74</v>
      </c>
      <c r="C233" s="40">
        <f>'soust.uk.JMK př.č.2'!$M$36+'soust.uk.JMK př.č.2'!$N$36</f>
        <v>26186</v>
      </c>
      <c r="D233" s="40">
        <f>'soust.uk.JMK př.č.2'!$L$36</f>
        <v>963</v>
      </c>
      <c r="E233" s="40">
        <f t="shared" si="9"/>
        <v>31838</v>
      </c>
      <c r="F233" s="40">
        <f t="shared" si="11"/>
        <v>22870</v>
      </c>
      <c r="G233" s="89"/>
      <c r="I233" s="89"/>
      <c r="J233" s="89"/>
      <c r="K233" s="78"/>
      <c r="L233" s="78"/>
      <c r="M233" s="78"/>
      <c r="N233" s="78"/>
      <c r="O233" s="40">
        <f t="shared" si="10"/>
        <v>8005</v>
      </c>
    </row>
    <row r="234" spans="1:15" x14ac:dyDescent="0.2">
      <c r="A234" s="45">
        <v>284</v>
      </c>
      <c r="B234" s="85">
        <v>13.74</v>
      </c>
      <c r="C234" s="40">
        <f>'soust.uk.JMK př.č.2'!$M$36+'soust.uk.JMK př.č.2'!$N$36</f>
        <v>26186</v>
      </c>
      <c r="D234" s="40">
        <f>'soust.uk.JMK př.č.2'!$L$36</f>
        <v>963</v>
      </c>
      <c r="E234" s="40">
        <f t="shared" si="9"/>
        <v>31838</v>
      </c>
      <c r="F234" s="40">
        <f t="shared" si="11"/>
        <v>22870</v>
      </c>
      <c r="G234" s="89"/>
      <c r="I234" s="89"/>
      <c r="J234" s="89"/>
      <c r="K234" s="78"/>
      <c r="L234" s="78"/>
      <c r="M234" s="78"/>
      <c r="N234" s="78"/>
      <c r="O234" s="40">
        <f t="shared" si="10"/>
        <v>8005</v>
      </c>
    </row>
    <row r="235" spans="1:15" x14ac:dyDescent="0.2">
      <c r="A235" s="45">
        <v>285</v>
      </c>
      <c r="B235" s="85">
        <v>13.75</v>
      </c>
      <c r="C235" s="40">
        <f>'soust.uk.JMK př.č.2'!$M$36+'soust.uk.JMK př.č.2'!$N$36</f>
        <v>26186</v>
      </c>
      <c r="D235" s="40">
        <f>'soust.uk.JMK př.č.2'!$L$36</f>
        <v>963</v>
      </c>
      <c r="E235" s="40">
        <f t="shared" si="9"/>
        <v>31815</v>
      </c>
      <c r="F235" s="40">
        <f t="shared" si="11"/>
        <v>22853</v>
      </c>
      <c r="G235" s="89"/>
      <c r="I235" s="89"/>
      <c r="J235" s="89"/>
      <c r="K235" s="78"/>
      <c r="L235" s="78"/>
      <c r="M235" s="78"/>
      <c r="N235" s="78"/>
      <c r="O235" s="40">
        <f t="shared" si="10"/>
        <v>7999</v>
      </c>
    </row>
    <row r="236" spans="1:15" x14ac:dyDescent="0.2">
      <c r="A236" s="45">
        <v>286</v>
      </c>
      <c r="B236" s="85">
        <v>13.75</v>
      </c>
      <c r="C236" s="40">
        <f>'soust.uk.JMK př.č.2'!$M$36+'soust.uk.JMK př.č.2'!$N$36</f>
        <v>26186</v>
      </c>
      <c r="D236" s="40">
        <f>'soust.uk.JMK př.č.2'!$L$36</f>
        <v>963</v>
      </c>
      <c r="E236" s="40">
        <f t="shared" si="9"/>
        <v>31815</v>
      </c>
      <c r="F236" s="40">
        <f t="shared" si="11"/>
        <v>22853</v>
      </c>
      <c r="G236" s="89"/>
      <c r="I236" s="89"/>
      <c r="J236" s="89"/>
      <c r="K236" s="78"/>
      <c r="L236" s="78"/>
      <c r="M236" s="78"/>
      <c r="N236" s="78"/>
      <c r="O236" s="40">
        <f t="shared" si="10"/>
        <v>7999</v>
      </c>
    </row>
    <row r="237" spans="1:15" x14ac:dyDescent="0.2">
      <c r="A237" s="45">
        <v>287</v>
      </c>
      <c r="B237" s="85">
        <v>13.75</v>
      </c>
      <c r="C237" s="40">
        <f>'soust.uk.JMK př.č.2'!$M$36+'soust.uk.JMK př.č.2'!$N$36</f>
        <v>26186</v>
      </c>
      <c r="D237" s="40">
        <f>'soust.uk.JMK př.č.2'!$L$36</f>
        <v>963</v>
      </c>
      <c r="E237" s="40">
        <f t="shared" si="9"/>
        <v>31815</v>
      </c>
      <c r="F237" s="40">
        <f t="shared" si="11"/>
        <v>22853</v>
      </c>
      <c r="G237" s="89"/>
      <c r="I237" s="89"/>
      <c r="J237" s="89"/>
      <c r="K237" s="78"/>
      <c r="L237" s="78"/>
      <c r="M237" s="78"/>
      <c r="N237" s="78"/>
      <c r="O237" s="40">
        <f t="shared" si="10"/>
        <v>7999</v>
      </c>
    </row>
    <row r="238" spans="1:15" x14ac:dyDescent="0.2">
      <c r="A238" s="45">
        <v>288</v>
      </c>
      <c r="B238" s="85">
        <v>13.76</v>
      </c>
      <c r="C238" s="40">
        <f>'soust.uk.JMK př.č.2'!$M$36+'soust.uk.JMK př.č.2'!$N$36</f>
        <v>26186</v>
      </c>
      <c r="D238" s="40">
        <f>'soust.uk.JMK př.č.2'!$L$36</f>
        <v>963</v>
      </c>
      <c r="E238" s="40">
        <f t="shared" si="9"/>
        <v>31793</v>
      </c>
      <c r="F238" s="40">
        <f t="shared" si="11"/>
        <v>22837</v>
      </c>
      <c r="G238" s="89"/>
      <c r="I238" s="89"/>
      <c r="J238" s="89"/>
      <c r="K238" s="78"/>
      <c r="L238" s="78"/>
      <c r="M238" s="78"/>
      <c r="N238" s="78"/>
      <c r="O238" s="40">
        <f t="shared" si="10"/>
        <v>7993</v>
      </c>
    </row>
    <row r="239" spans="1:15" x14ac:dyDescent="0.2">
      <c r="A239" s="45">
        <v>289</v>
      </c>
      <c r="B239" s="85">
        <v>13.76</v>
      </c>
      <c r="C239" s="40">
        <f>'soust.uk.JMK př.č.2'!$M$36+'soust.uk.JMK př.č.2'!$N$36</f>
        <v>26186</v>
      </c>
      <c r="D239" s="40">
        <f>'soust.uk.JMK př.č.2'!$L$36</f>
        <v>963</v>
      </c>
      <c r="E239" s="40">
        <f t="shared" si="9"/>
        <v>31793</v>
      </c>
      <c r="F239" s="40">
        <f t="shared" si="11"/>
        <v>22837</v>
      </c>
      <c r="G239" s="89"/>
      <c r="I239" s="89"/>
      <c r="J239" s="89"/>
      <c r="K239" s="78"/>
      <c r="L239" s="78"/>
      <c r="M239" s="78"/>
      <c r="N239" s="78"/>
      <c r="O239" s="40">
        <f t="shared" si="10"/>
        <v>7993</v>
      </c>
    </row>
    <row r="240" spans="1:15" x14ac:dyDescent="0.2">
      <c r="A240" s="45">
        <v>290</v>
      </c>
      <c r="B240" s="85">
        <v>13.77</v>
      </c>
      <c r="C240" s="40">
        <f>'soust.uk.JMK př.č.2'!$M$36+'soust.uk.JMK př.č.2'!$N$36</f>
        <v>26186</v>
      </c>
      <c r="D240" s="40">
        <f>'soust.uk.JMK př.č.2'!$L$36</f>
        <v>963</v>
      </c>
      <c r="E240" s="40">
        <f t="shared" si="9"/>
        <v>31770</v>
      </c>
      <c r="F240" s="40">
        <f t="shared" si="11"/>
        <v>22820</v>
      </c>
      <c r="G240" s="89"/>
      <c r="I240" s="89"/>
      <c r="J240" s="89"/>
      <c r="K240" s="78"/>
      <c r="L240" s="78"/>
      <c r="M240" s="78"/>
      <c r="N240" s="78"/>
      <c r="O240" s="40">
        <f t="shared" si="10"/>
        <v>7987</v>
      </c>
    </row>
    <row r="241" spans="1:15" x14ac:dyDescent="0.2">
      <c r="A241" s="45">
        <v>291</v>
      </c>
      <c r="B241" s="85">
        <v>13.77</v>
      </c>
      <c r="C241" s="40">
        <f>'soust.uk.JMK př.č.2'!$M$36+'soust.uk.JMK př.č.2'!$N$36</f>
        <v>26186</v>
      </c>
      <c r="D241" s="40">
        <f>'soust.uk.JMK př.č.2'!$L$36</f>
        <v>963</v>
      </c>
      <c r="E241" s="40">
        <f t="shared" si="9"/>
        <v>31770</v>
      </c>
      <c r="F241" s="40">
        <f t="shared" si="11"/>
        <v>22820</v>
      </c>
      <c r="G241" s="89"/>
      <c r="I241" s="89"/>
      <c r="J241" s="89"/>
      <c r="K241" s="78"/>
      <c r="L241" s="78"/>
      <c r="M241" s="78"/>
      <c r="N241" s="78"/>
      <c r="O241" s="40">
        <f t="shared" si="10"/>
        <v>7987</v>
      </c>
    </row>
    <row r="242" spans="1:15" x14ac:dyDescent="0.2">
      <c r="A242" s="45">
        <v>292</v>
      </c>
      <c r="B242" s="85">
        <v>13.77</v>
      </c>
      <c r="C242" s="40">
        <f>'soust.uk.JMK př.č.2'!$M$36+'soust.uk.JMK př.č.2'!$N$36</f>
        <v>26186</v>
      </c>
      <c r="D242" s="40">
        <f>'soust.uk.JMK př.č.2'!$L$36</f>
        <v>963</v>
      </c>
      <c r="E242" s="40">
        <f t="shared" si="9"/>
        <v>31770</v>
      </c>
      <c r="F242" s="40">
        <f t="shared" si="11"/>
        <v>22820</v>
      </c>
      <c r="G242" s="89"/>
      <c r="I242" s="89"/>
      <c r="J242" s="89"/>
      <c r="K242" s="78"/>
      <c r="L242" s="78"/>
      <c r="M242" s="78"/>
      <c r="N242" s="78"/>
      <c r="O242" s="40">
        <f t="shared" si="10"/>
        <v>7987</v>
      </c>
    </row>
    <row r="243" spans="1:15" x14ac:dyDescent="0.2">
      <c r="A243" s="45">
        <v>293</v>
      </c>
      <c r="B243" s="85">
        <v>13.78</v>
      </c>
      <c r="C243" s="40">
        <f>'soust.uk.JMK př.č.2'!$M$36+'soust.uk.JMK př.č.2'!$N$36</f>
        <v>26186</v>
      </c>
      <c r="D243" s="40">
        <f>'soust.uk.JMK př.č.2'!$L$36</f>
        <v>963</v>
      </c>
      <c r="E243" s="40">
        <f t="shared" si="9"/>
        <v>31747</v>
      </c>
      <c r="F243" s="40">
        <f t="shared" si="11"/>
        <v>22803</v>
      </c>
      <c r="G243" s="89"/>
      <c r="I243" s="89"/>
      <c r="J243" s="89"/>
      <c r="K243" s="78"/>
      <c r="L243" s="78"/>
      <c r="M243" s="78"/>
      <c r="N243" s="78"/>
      <c r="O243" s="40">
        <f t="shared" si="10"/>
        <v>7981</v>
      </c>
    </row>
    <row r="244" spans="1:15" x14ac:dyDescent="0.2">
      <c r="A244" s="45">
        <v>294</v>
      </c>
      <c r="B244" s="85">
        <v>13.78</v>
      </c>
      <c r="C244" s="40">
        <f>'soust.uk.JMK př.č.2'!$M$36+'soust.uk.JMK př.č.2'!$N$36</f>
        <v>26186</v>
      </c>
      <c r="D244" s="40">
        <f>'soust.uk.JMK př.č.2'!$L$36</f>
        <v>963</v>
      </c>
      <c r="E244" s="40">
        <f t="shared" si="9"/>
        <v>31747</v>
      </c>
      <c r="F244" s="40">
        <f t="shared" si="11"/>
        <v>22803</v>
      </c>
      <c r="G244" s="89"/>
      <c r="I244" s="89"/>
      <c r="J244" s="89"/>
      <c r="K244" s="78"/>
      <c r="L244" s="78"/>
      <c r="M244" s="78"/>
      <c r="N244" s="78"/>
      <c r="O244" s="40">
        <f t="shared" si="10"/>
        <v>7981</v>
      </c>
    </row>
    <row r="245" spans="1:15" x14ac:dyDescent="0.2">
      <c r="A245" s="45">
        <v>295</v>
      </c>
      <c r="B245" s="85">
        <v>13.78</v>
      </c>
      <c r="C245" s="40">
        <f>'soust.uk.JMK př.č.2'!$M$36+'soust.uk.JMK př.č.2'!$N$36</f>
        <v>26186</v>
      </c>
      <c r="D245" s="40">
        <f>'soust.uk.JMK př.č.2'!$L$36</f>
        <v>963</v>
      </c>
      <c r="E245" s="40">
        <f t="shared" si="9"/>
        <v>31747</v>
      </c>
      <c r="F245" s="40">
        <f t="shared" si="11"/>
        <v>22803</v>
      </c>
      <c r="G245" s="89"/>
      <c r="I245" s="89"/>
      <c r="J245" s="89"/>
      <c r="K245" s="78"/>
      <c r="L245" s="78"/>
      <c r="M245" s="78"/>
      <c r="N245" s="78"/>
      <c r="O245" s="40">
        <f t="shared" si="10"/>
        <v>7981</v>
      </c>
    </row>
    <row r="246" spans="1:15" x14ac:dyDescent="0.2">
      <c r="A246" s="45">
        <v>296</v>
      </c>
      <c r="B246" s="85">
        <v>13.79</v>
      </c>
      <c r="C246" s="40">
        <f>'soust.uk.JMK př.č.2'!$M$36+'soust.uk.JMK př.č.2'!$N$36</f>
        <v>26186</v>
      </c>
      <c r="D246" s="40">
        <f>'soust.uk.JMK př.č.2'!$L$36</f>
        <v>963</v>
      </c>
      <c r="E246" s="40">
        <f t="shared" si="9"/>
        <v>31725</v>
      </c>
      <c r="F246" s="40">
        <f t="shared" si="11"/>
        <v>22787</v>
      </c>
      <c r="G246" s="89"/>
      <c r="I246" s="89"/>
      <c r="J246" s="89"/>
      <c r="K246" s="78"/>
      <c r="L246" s="78"/>
      <c r="M246" s="78"/>
      <c r="N246" s="78"/>
      <c r="O246" s="40">
        <f t="shared" si="10"/>
        <v>7975</v>
      </c>
    </row>
    <row r="247" spans="1:15" x14ac:dyDescent="0.2">
      <c r="A247" s="45">
        <v>297</v>
      </c>
      <c r="B247" s="85">
        <v>13.79</v>
      </c>
      <c r="C247" s="40">
        <f>'soust.uk.JMK př.č.2'!$M$36+'soust.uk.JMK př.č.2'!$N$36</f>
        <v>26186</v>
      </c>
      <c r="D247" s="40">
        <f>'soust.uk.JMK př.č.2'!$L$36</f>
        <v>963</v>
      </c>
      <c r="E247" s="40">
        <f t="shared" si="9"/>
        <v>31725</v>
      </c>
      <c r="F247" s="40">
        <f t="shared" si="11"/>
        <v>22787</v>
      </c>
      <c r="G247" s="89"/>
      <c r="I247" s="89"/>
      <c r="J247" s="89"/>
      <c r="K247" s="78"/>
      <c r="L247" s="78"/>
      <c r="M247" s="78"/>
      <c r="N247" s="78"/>
      <c r="O247" s="40">
        <f t="shared" si="10"/>
        <v>7975</v>
      </c>
    </row>
    <row r="248" spans="1:15" x14ac:dyDescent="0.2">
      <c r="A248" s="45">
        <v>298</v>
      </c>
      <c r="B248" s="85">
        <v>13.8</v>
      </c>
      <c r="C248" s="40">
        <f>'soust.uk.JMK př.č.2'!$M$36+'soust.uk.JMK př.č.2'!$N$36</f>
        <v>26186</v>
      </c>
      <c r="D248" s="40">
        <f>'soust.uk.JMK př.č.2'!$L$36</f>
        <v>963</v>
      </c>
      <c r="E248" s="40">
        <f t="shared" si="9"/>
        <v>31703</v>
      </c>
      <c r="F248" s="40">
        <f t="shared" si="11"/>
        <v>22770</v>
      </c>
      <c r="G248" s="89"/>
      <c r="I248" s="89"/>
      <c r="J248" s="89"/>
      <c r="K248" s="78"/>
      <c r="L248" s="78"/>
      <c r="M248" s="78"/>
      <c r="N248" s="78"/>
      <c r="O248" s="40">
        <f t="shared" si="10"/>
        <v>7970</v>
      </c>
    </row>
    <row r="249" spans="1:15" x14ac:dyDescent="0.2">
      <c r="A249" s="45">
        <v>299</v>
      </c>
      <c r="B249" s="85">
        <v>13.8</v>
      </c>
      <c r="C249" s="40">
        <f>'soust.uk.JMK př.č.2'!$M$36+'soust.uk.JMK př.č.2'!$N$36</f>
        <v>26186</v>
      </c>
      <c r="D249" s="40">
        <f>'soust.uk.JMK př.č.2'!$L$36</f>
        <v>963</v>
      </c>
      <c r="E249" s="40">
        <f t="shared" si="9"/>
        <v>31703</v>
      </c>
      <c r="F249" s="40">
        <f t="shared" si="11"/>
        <v>22770</v>
      </c>
      <c r="G249" s="89"/>
      <c r="I249" s="89"/>
      <c r="J249" s="89"/>
      <c r="K249" s="78"/>
      <c r="L249" s="78"/>
      <c r="M249" s="78"/>
      <c r="N249" s="78"/>
      <c r="O249" s="40">
        <f t="shared" si="10"/>
        <v>7970</v>
      </c>
    </row>
    <row r="250" spans="1:15" x14ac:dyDescent="0.2">
      <c r="A250" s="45">
        <v>300</v>
      </c>
      <c r="B250" s="85">
        <v>13.8</v>
      </c>
      <c r="C250" s="40">
        <f>'soust.uk.JMK př.č.2'!$M$36+'soust.uk.JMK př.č.2'!$N$36</f>
        <v>26186</v>
      </c>
      <c r="D250" s="40">
        <f>'soust.uk.JMK př.č.2'!$L$36</f>
        <v>963</v>
      </c>
      <c r="E250" s="40">
        <f t="shared" si="9"/>
        <v>31703</v>
      </c>
      <c r="F250" s="40">
        <f t="shared" si="11"/>
        <v>22770</v>
      </c>
      <c r="G250" s="89"/>
      <c r="I250" s="89"/>
      <c r="J250" s="89"/>
      <c r="K250" s="78"/>
      <c r="L250" s="78"/>
      <c r="M250" s="78"/>
      <c r="N250" s="78"/>
      <c r="O250" s="40">
        <f t="shared" si="10"/>
        <v>7970</v>
      </c>
    </row>
    <row r="251" spans="1:15" x14ac:dyDescent="0.2">
      <c r="A251" s="45" t="s">
        <v>44</v>
      </c>
      <c r="B251" s="85">
        <v>13.81</v>
      </c>
      <c r="C251" s="40">
        <f>'soust.uk.JMK př.č.2'!$M$36+'soust.uk.JMK př.č.2'!$N$36</f>
        <v>26186</v>
      </c>
      <c r="D251" s="40">
        <f>'soust.uk.JMK př.č.2'!$L$36</f>
        <v>963</v>
      </c>
      <c r="E251" s="40">
        <f>SUM(F251,O251,D251)</f>
        <v>31681</v>
      </c>
      <c r="F251" s="40">
        <f>ROUND(1/B251*C251*12,0)</f>
        <v>22754</v>
      </c>
      <c r="G251" s="89"/>
      <c r="I251" s="89"/>
      <c r="J251" s="89"/>
      <c r="K251" s="78"/>
      <c r="L251" s="78"/>
      <c r="M251" s="78"/>
      <c r="N251" s="78"/>
      <c r="O251" s="40">
        <f t="shared" si="10"/>
        <v>7964</v>
      </c>
    </row>
    <row r="252" spans="1:15" x14ac:dyDescent="0.2">
      <c r="A252" s="32"/>
      <c r="B252" s="53"/>
      <c r="C252" s="32"/>
      <c r="D252" s="32"/>
      <c r="E252" s="53"/>
      <c r="F252" s="32"/>
      <c r="G252" s="32"/>
      <c r="H252" s="53"/>
      <c r="I252" s="32"/>
      <c r="J252" s="78"/>
      <c r="K252" s="78"/>
      <c r="L252" s="78"/>
      <c r="M252" s="78"/>
      <c r="N252" s="78"/>
      <c r="O252" s="42"/>
    </row>
    <row r="253" spans="1:15" x14ac:dyDescent="0.2">
      <c r="A253" s="32"/>
      <c r="B253" s="53"/>
      <c r="C253" s="32"/>
      <c r="D253" s="32"/>
      <c r="E253" s="53"/>
      <c r="F253" s="32"/>
      <c r="G253" s="32"/>
      <c r="H253" s="53"/>
      <c r="I253" s="32"/>
      <c r="J253" s="78"/>
      <c r="K253" s="78"/>
      <c r="L253" s="78"/>
      <c r="M253" s="78"/>
      <c r="N253" s="78"/>
      <c r="O253" s="78"/>
    </row>
    <row r="254" spans="1:15" x14ac:dyDescent="0.2">
      <c r="A254" s="32"/>
      <c r="B254" s="53"/>
      <c r="C254" s="32"/>
      <c r="D254" s="32"/>
      <c r="E254" s="53"/>
      <c r="F254" s="32"/>
      <c r="G254" s="32"/>
      <c r="H254" s="53"/>
      <c r="I254" s="32"/>
      <c r="J254" s="78"/>
      <c r="K254" s="78"/>
      <c r="L254" s="78"/>
      <c r="M254" s="78"/>
      <c r="N254" s="78"/>
      <c r="O254" s="78"/>
    </row>
    <row r="255" spans="1:15" x14ac:dyDescent="0.2">
      <c r="A255" s="32"/>
      <c r="B255" s="53"/>
      <c r="C255" s="32"/>
      <c r="D255" s="32"/>
      <c r="E255" s="53"/>
      <c r="F255" s="32"/>
      <c r="G255" s="32"/>
      <c r="H255" s="53"/>
      <c r="I255" s="32"/>
      <c r="J255" s="78"/>
      <c r="K255" s="78"/>
      <c r="L255" s="78"/>
      <c r="M255" s="78"/>
      <c r="N255" s="78"/>
      <c r="O255" s="78"/>
    </row>
    <row r="256" spans="1:15" s="48" customFormat="1" ht="13.5" thickBot="1" x14ac:dyDescent="0.25">
      <c r="A256" s="48" t="s">
        <v>741</v>
      </c>
      <c r="B256" s="58"/>
      <c r="E256" s="58"/>
      <c r="H256" s="58"/>
      <c r="J256" s="91"/>
      <c r="K256" s="91"/>
      <c r="L256" s="91"/>
      <c r="M256" s="91"/>
      <c r="N256" s="59"/>
      <c r="O256" s="84"/>
    </row>
    <row r="257" spans="1:15" ht="13.5" thickBot="1" x14ac:dyDescent="0.25">
      <c r="A257" s="243" t="s">
        <v>768</v>
      </c>
      <c r="B257" s="520" t="s">
        <v>752</v>
      </c>
      <c r="C257" s="521"/>
      <c r="D257" s="509" t="s">
        <v>753</v>
      </c>
      <c r="E257" s="574"/>
      <c r="F257" s="509" t="s">
        <v>754</v>
      </c>
      <c r="G257" s="521"/>
      <c r="H257" s="509" t="s">
        <v>755</v>
      </c>
      <c r="I257" s="521"/>
      <c r="J257" s="509" t="s">
        <v>756</v>
      </c>
      <c r="K257" s="521"/>
      <c r="L257" s="509" t="s">
        <v>757</v>
      </c>
      <c r="M257" s="510"/>
      <c r="N257" s="32"/>
    </row>
    <row r="258" spans="1:15" x14ac:dyDescent="0.2">
      <c r="A258" s="244" t="s">
        <v>779</v>
      </c>
      <c r="B258" s="582">
        <v>9.89</v>
      </c>
      <c r="C258" s="543"/>
      <c r="D258" s="532"/>
      <c r="E258" s="583"/>
      <c r="F258" s="532"/>
      <c r="G258" s="543"/>
      <c r="H258" s="532"/>
      <c r="I258" s="543"/>
      <c r="J258" s="532"/>
      <c r="K258" s="543"/>
      <c r="L258" s="532"/>
      <c r="M258" s="533"/>
      <c r="N258" s="32"/>
    </row>
    <row r="259" spans="1:15" ht="12.75" customHeight="1" x14ac:dyDescent="0.2">
      <c r="A259" s="245" t="s">
        <v>780</v>
      </c>
      <c r="B259" s="539">
        <v>5.7746330400000003</v>
      </c>
      <c r="C259" s="506"/>
      <c r="D259" s="507">
        <v>9.9534784799999998E-2</v>
      </c>
      <c r="E259" s="508"/>
      <c r="F259" s="507">
        <v>-5.1828413099999995E-4</v>
      </c>
      <c r="G259" s="508"/>
      <c r="H259" s="507">
        <v>1.30043027E-6</v>
      </c>
      <c r="I259" s="508"/>
      <c r="J259" s="507">
        <v>-1.3114709000000001E-9</v>
      </c>
      <c r="K259" s="508"/>
      <c r="L259" s="507">
        <v>1.3343892599999999E-13</v>
      </c>
      <c r="M259" s="513"/>
      <c r="N259" s="32"/>
    </row>
    <row r="260" spans="1:15" ht="13.5" thickBot="1" x14ac:dyDescent="0.25">
      <c r="A260" s="246" t="s">
        <v>44</v>
      </c>
      <c r="B260" s="584">
        <v>13.81</v>
      </c>
      <c r="C260" s="515"/>
      <c r="D260" s="514"/>
      <c r="E260" s="526"/>
      <c r="F260" s="585"/>
      <c r="G260" s="586"/>
      <c r="H260" s="514"/>
      <c r="I260" s="515"/>
      <c r="J260" s="514"/>
      <c r="K260" s="515"/>
      <c r="L260" s="514"/>
      <c r="M260" s="516"/>
      <c r="N260" s="32"/>
    </row>
    <row r="261" spans="1:15" x14ac:dyDescent="0.2">
      <c r="A261" s="32"/>
      <c r="B261" s="53"/>
      <c r="C261" s="32"/>
      <c r="D261" s="32"/>
      <c r="E261" s="53"/>
      <c r="F261" s="32"/>
      <c r="G261" s="32"/>
      <c r="H261" s="53"/>
      <c r="I261" s="32"/>
      <c r="J261" s="78"/>
      <c r="K261" s="78"/>
      <c r="L261" s="78"/>
      <c r="M261" s="78"/>
      <c r="N261" s="78"/>
      <c r="O261" s="78"/>
    </row>
    <row r="262" spans="1:15" x14ac:dyDescent="0.2">
      <c r="A262" s="32"/>
      <c r="B262" s="53"/>
      <c r="C262" s="32"/>
      <c r="D262" s="32"/>
      <c r="E262" s="53"/>
      <c r="F262" s="32"/>
      <c r="G262" s="32"/>
      <c r="H262" s="53"/>
      <c r="I262" s="32"/>
      <c r="J262" s="78"/>
      <c r="K262" s="78"/>
      <c r="L262" s="78"/>
      <c r="M262" s="78"/>
      <c r="N262" s="78"/>
      <c r="O262" s="78"/>
    </row>
  </sheetData>
  <mergeCells count="26">
    <mergeCell ref="H260:I260"/>
    <mergeCell ref="J260:K260"/>
    <mergeCell ref="L260:M260"/>
    <mergeCell ref="B259:C259"/>
    <mergeCell ref="D259:E259"/>
    <mergeCell ref="B260:C260"/>
    <mergeCell ref="D260:E260"/>
    <mergeCell ref="F260:G260"/>
    <mergeCell ref="L259:M259"/>
    <mergeCell ref="B3:D3"/>
    <mergeCell ref="E3:F3"/>
    <mergeCell ref="B257:C257"/>
    <mergeCell ref="D257:E257"/>
    <mergeCell ref="F257:G257"/>
    <mergeCell ref="L257:M257"/>
    <mergeCell ref="D258:E258"/>
    <mergeCell ref="F258:G258"/>
    <mergeCell ref="H258:I258"/>
    <mergeCell ref="J258:K258"/>
    <mergeCell ref="L258:M258"/>
    <mergeCell ref="B258:C258"/>
    <mergeCell ref="H257:I257"/>
    <mergeCell ref="F259:G259"/>
    <mergeCell ref="H259:I259"/>
    <mergeCell ref="J259:K259"/>
    <mergeCell ref="J257:K257"/>
  </mergeCells>
  <conditionalFormatting sqref="G260:G64467 I252:I258 I260:I64467 I1:I4 G1:G258">
    <cfRule type="cellIs" dxfId="7" priority="2" stopIfTrue="1" operator="greaterThan">
      <formula>0</formula>
    </cfRule>
  </conditionalFormatting>
  <conditionalFormatting sqref="J261:J64467 J1:J256">
    <cfRule type="cellIs" dxfId="6" priority="1" stopIfTrue="1" operator="greaterThan">
      <formula>10</formula>
    </cfRule>
  </conditionalFormatting>
  <printOptions horizontalCentered="1"/>
  <pageMargins left="0.59055118110236227" right="0" top="0.31496062992125984" bottom="0.39370078740157483" header="0.11811023622047245" footer="0.11811023622047245"/>
  <pageSetup paperSize="9" scale="79" fitToHeight="2" orientation="portrait" horizontalDpi="300" verticalDpi="300" r:id="rId1"/>
  <headerFooter alignWithMargins="0">
    <oddHeader xml:space="preserve">&amp;R&amp;"Times New Roman,Kurzíva"&amp;12&amp;UPříloha č. 2f 
pracovního postupu  Rozpis rozpočtu přímých výdajů na vzdělávání&amp;"Times New Roman,tučné kurzíva"&amp;U
</oddHeader>
    <oddFooter>&amp;C&amp;P /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>
    <tabColor indexed="13"/>
  </sheetPr>
  <dimension ref="A1:O595"/>
  <sheetViews>
    <sheetView zoomScaleNormal="100" zoomScaleSheetLayoutView="100" workbookViewId="0">
      <pane xSplit="1" ySplit="4" topLeftCell="B5" activePane="bottomRight" state="frozen"/>
      <selection pane="topRight"/>
      <selection pane="bottomLeft"/>
      <selection pane="bottomRight" activeCell="B5" sqref="B5"/>
    </sheetView>
  </sheetViews>
  <sheetFormatPr defaultRowHeight="12.75" x14ac:dyDescent="0.2"/>
  <cols>
    <col min="1" max="2" width="7.7109375" style="56" customWidth="1"/>
    <col min="3" max="3" width="9.7109375" style="79" customWidth="1"/>
    <col min="4" max="4" width="9.28515625" style="79" customWidth="1"/>
    <col min="5" max="5" width="9.85546875" style="56" customWidth="1"/>
    <col min="6" max="6" width="9.28515625" style="79" customWidth="1"/>
    <col min="7" max="9" width="7.7109375" style="79" customWidth="1"/>
    <col min="10" max="11" width="7.7109375" style="56" customWidth="1"/>
    <col min="12" max="13" width="7.7109375" style="79" customWidth="1"/>
    <col min="14" max="14" width="7.7109375" style="56" customWidth="1"/>
    <col min="15" max="15" width="7.7109375" style="32" customWidth="1"/>
    <col min="16" max="16" width="6.28515625" style="32" customWidth="1"/>
    <col min="17" max="18" width="9.28515625" style="32" bestFit="1" customWidth="1"/>
    <col min="19" max="19" width="10" style="32" customWidth="1"/>
    <col min="20" max="20" width="10.28515625" style="32" customWidth="1"/>
    <col min="21" max="21" width="9.85546875" style="32" customWidth="1"/>
    <col min="22" max="22" width="10.5703125" style="32" customWidth="1"/>
    <col min="23" max="23" width="10.7109375" style="32" customWidth="1"/>
    <col min="24" max="16384" width="9.140625" style="32"/>
  </cols>
  <sheetData>
    <row r="1" spans="1:15" s="26" customFormat="1" ht="15.75" x14ac:dyDescent="0.25">
      <c r="A1" s="76" t="s">
        <v>781</v>
      </c>
      <c r="B1" s="20"/>
      <c r="C1" s="21"/>
      <c r="D1" s="21"/>
      <c r="E1" s="20"/>
      <c r="F1" s="21"/>
      <c r="G1" s="21"/>
      <c r="H1" s="21"/>
      <c r="I1" s="21"/>
      <c r="J1" s="20"/>
      <c r="K1" s="20"/>
      <c r="L1" s="21"/>
      <c r="M1" s="21"/>
      <c r="N1" s="20"/>
    </row>
    <row r="3" spans="1:15" ht="28.5" customHeight="1" x14ac:dyDescent="0.2">
      <c r="A3" s="251"/>
      <c r="B3" s="581" t="s">
        <v>738</v>
      </c>
      <c r="C3" s="581"/>
      <c r="D3" s="581"/>
      <c r="E3" s="542" t="s">
        <v>739</v>
      </c>
      <c r="F3" s="542"/>
    </row>
    <row r="4" spans="1:15" x14ac:dyDescent="0.2">
      <c r="A4" s="241" t="s">
        <v>768</v>
      </c>
      <c r="B4" s="241" t="s">
        <v>742</v>
      </c>
      <c r="C4" s="242" t="s">
        <v>744</v>
      </c>
      <c r="D4" s="242" t="s">
        <v>9</v>
      </c>
      <c r="E4" s="242" t="s">
        <v>745</v>
      </c>
      <c r="F4" s="242" t="s">
        <v>746</v>
      </c>
      <c r="G4" s="65"/>
      <c r="H4" s="33"/>
      <c r="I4" s="65"/>
      <c r="J4" s="65"/>
      <c r="K4" s="65"/>
      <c r="L4" s="69"/>
      <c r="M4" s="65"/>
      <c r="N4" s="65"/>
      <c r="O4" s="35" t="s">
        <v>747</v>
      </c>
    </row>
    <row r="5" spans="1:15" x14ac:dyDescent="0.2">
      <c r="A5" s="38" t="s">
        <v>782</v>
      </c>
      <c r="B5" s="85">
        <v>46.39</v>
      </c>
      <c r="C5" s="41">
        <f>'soust.uk.JMK př.č.2'!$O$44+'soust.uk.JMK př.č.2'!$P$44</f>
        <v>13218</v>
      </c>
      <c r="D5" s="40">
        <f>'soust.uk.JMK př.č.2'!$L$44</f>
        <v>0</v>
      </c>
      <c r="E5" s="40">
        <f t="shared" ref="E5:E68" si="0">SUM(F5,O5,D5)</f>
        <v>4616</v>
      </c>
      <c r="F5" s="40">
        <f t="shared" ref="F5:F68" si="1">ROUND(1/B5*C5*12,0)</f>
        <v>3419</v>
      </c>
      <c r="G5" s="89"/>
      <c r="H5" s="78"/>
      <c r="J5" s="92"/>
      <c r="K5" s="93"/>
      <c r="L5" s="78"/>
      <c r="O5" s="40">
        <f>ROUND((F5*35%),0)</f>
        <v>1197</v>
      </c>
    </row>
    <row r="6" spans="1:15" x14ac:dyDescent="0.2">
      <c r="A6" s="45">
        <v>154</v>
      </c>
      <c r="B6" s="85">
        <v>46.4</v>
      </c>
      <c r="C6" s="41">
        <f>'soust.uk.JMK př.č.2'!$O$44+'soust.uk.JMK př.č.2'!$P$44</f>
        <v>13218</v>
      </c>
      <c r="D6" s="40">
        <f>'soust.uk.JMK př.č.2'!$L$44</f>
        <v>0</v>
      </c>
      <c r="E6" s="40">
        <f t="shared" si="0"/>
        <v>4614</v>
      </c>
      <c r="F6" s="40">
        <f t="shared" si="1"/>
        <v>3418</v>
      </c>
      <c r="G6" s="89"/>
      <c r="H6" s="78"/>
      <c r="J6" s="92"/>
      <c r="K6" s="93"/>
      <c r="L6" s="78"/>
      <c r="O6" s="40">
        <f t="shared" ref="O6:O69" si="2">ROUND((F6*35%),0)</f>
        <v>1196</v>
      </c>
    </row>
    <row r="7" spans="1:15" x14ac:dyDescent="0.2">
      <c r="A7" s="45">
        <v>155</v>
      </c>
      <c r="B7" s="85">
        <v>46.48</v>
      </c>
      <c r="C7" s="41">
        <f>'soust.uk.JMK př.č.2'!$O$44+'soust.uk.JMK př.č.2'!$P$44</f>
        <v>13218</v>
      </c>
      <c r="D7" s="40">
        <f>'soust.uk.JMK př.č.2'!$L$44</f>
        <v>0</v>
      </c>
      <c r="E7" s="40">
        <f t="shared" si="0"/>
        <v>4608</v>
      </c>
      <c r="F7" s="40">
        <f t="shared" si="1"/>
        <v>3413</v>
      </c>
      <c r="G7" s="89"/>
      <c r="H7" s="78"/>
      <c r="J7" s="92"/>
      <c r="K7" s="93"/>
      <c r="L7" s="78"/>
      <c r="O7" s="40">
        <f t="shared" si="2"/>
        <v>1195</v>
      </c>
    </row>
    <row r="8" spans="1:15" x14ac:dyDescent="0.2">
      <c r="A8" s="45">
        <v>156</v>
      </c>
      <c r="B8" s="85">
        <v>46.56</v>
      </c>
      <c r="C8" s="41">
        <f>'soust.uk.JMK př.č.2'!$O$44+'soust.uk.JMK př.č.2'!$P$44</f>
        <v>13218</v>
      </c>
      <c r="D8" s="40">
        <f>'soust.uk.JMK př.č.2'!$L$44</f>
        <v>0</v>
      </c>
      <c r="E8" s="40">
        <f t="shared" si="0"/>
        <v>4599</v>
      </c>
      <c r="F8" s="40">
        <f t="shared" si="1"/>
        <v>3407</v>
      </c>
      <c r="G8" s="89"/>
      <c r="H8" s="78"/>
      <c r="J8" s="92"/>
      <c r="K8" s="93"/>
      <c r="L8" s="78"/>
      <c r="O8" s="40">
        <f t="shared" si="2"/>
        <v>1192</v>
      </c>
    </row>
    <row r="9" spans="1:15" x14ac:dyDescent="0.2">
      <c r="A9" s="45">
        <v>157</v>
      </c>
      <c r="B9" s="85">
        <v>46.65</v>
      </c>
      <c r="C9" s="41">
        <f>'soust.uk.JMK př.č.2'!$O$44+'soust.uk.JMK př.č.2'!$P$44</f>
        <v>13218</v>
      </c>
      <c r="D9" s="40">
        <f>'soust.uk.JMK př.č.2'!$L$44</f>
        <v>0</v>
      </c>
      <c r="E9" s="40">
        <f t="shared" si="0"/>
        <v>4590</v>
      </c>
      <c r="F9" s="40">
        <f t="shared" si="1"/>
        <v>3400</v>
      </c>
      <c r="G9" s="89"/>
      <c r="H9" s="78"/>
      <c r="J9" s="92"/>
      <c r="K9" s="93"/>
      <c r="L9" s="78"/>
      <c r="O9" s="40">
        <f t="shared" si="2"/>
        <v>1190</v>
      </c>
    </row>
    <row r="10" spans="1:15" x14ac:dyDescent="0.2">
      <c r="A10" s="45">
        <v>158</v>
      </c>
      <c r="B10" s="85">
        <v>46.73</v>
      </c>
      <c r="C10" s="41">
        <f>'soust.uk.JMK př.č.2'!$O$44+'soust.uk.JMK př.č.2'!$P$44</f>
        <v>13218</v>
      </c>
      <c r="D10" s="40">
        <f>'soust.uk.JMK př.č.2'!$L$44</f>
        <v>0</v>
      </c>
      <c r="E10" s="40">
        <f t="shared" si="0"/>
        <v>4582</v>
      </c>
      <c r="F10" s="40">
        <f t="shared" si="1"/>
        <v>3394</v>
      </c>
      <c r="G10" s="89"/>
      <c r="H10" s="78"/>
      <c r="J10" s="92"/>
      <c r="K10" s="93"/>
      <c r="L10" s="78"/>
      <c r="O10" s="40">
        <f t="shared" si="2"/>
        <v>1188</v>
      </c>
    </row>
    <row r="11" spans="1:15" x14ac:dyDescent="0.2">
      <c r="A11" s="45">
        <v>159</v>
      </c>
      <c r="B11" s="85">
        <v>46.81</v>
      </c>
      <c r="C11" s="41">
        <f>'soust.uk.JMK př.č.2'!$O$44+'soust.uk.JMK př.č.2'!$P$44</f>
        <v>13218</v>
      </c>
      <c r="D11" s="40">
        <f>'soust.uk.JMK př.č.2'!$L$44</f>
        <v>0</v>
      </c>
      <c r="E11" s="40">
        <f t="shared" si="0"/>
        <v>4575</v>
      </c>
      <c r="F11" s="40">
        <f t="shared" si="1"/>
        <v>3389</v>
      </c>
      <c r="G11" s="89"/>
      <c r="H11" s="78"/>
      <c r="J11" s="92"/>
      <c r="K11" s="93"/>
      <c r="L11" s="78"/>
      <c r="O11" s="40">
        <f t="shared" si="2"/>
        <v>1186</v>
      </c>
    </row>
    <row r="12" spans="1:15" x14ac:dyDescent="0.2">
      <c r="A12" s="45">
        <v>160</v>
      </c>
      <c r="B12" s="85">
        <v>46.89</v>
      </c>
      <c r="C12" s="41">
        <f>'soust.uk.JMK př.č.2'!$O$44+'soust.uk.JMK př.č.2'!$P$44</f>
        <v>13218</v>
      </c>
      <c r="D12" s="40">
        <f>'soust.uk.JMK př.č.2'!$L$44</f>
        <v>0</v>
      </c>
      <c r="E12" s="40">
        <f t="shared" si="0"/>
        <v>4567</v>
      </c>
      <c r="F12" s="40">
        <f t="shared" si="1"/>
        <v>3383</v>
      </c>
      <c r="G12" s="89"/>
      <c r="H12" s="78"/>
      <c r="J12" s="92"/>
      <c r="K12" s="93"/>
      <c r="L12" s="78"/>
      <c r="O12" s="40">
        <f t="shared" si="2"/>
        <v>1184</v>
      </c>
    </row>
    <row r="13" spans="1:15" x14ac:dyDescent="0.2">
      <c r="A13" s="45">
        <v>161</v>
      </c>
      <c r="B13" s="85">
        <v>46.97</v>
      </c>
      <c r="C13" s="41">
        <f>'soust.uk.JMK př.č.2'!$O$44+'soust.uk.JMK př.č.2'!$P$44</f>
        <v>13218</v>
      </c>
      <c r="D13" s="40">
        <f>'soust.uk.JMK př.č.2'!$L$44</f>
        <v>0</v>
      </c>
      <c r="E13" s="40">
        <f t="shared" si="0"/>
        <v>4559</v>
      </c>
      <c r="F13" s="40">
        <f t="shared" si="1"/>
        <v>3377</v>
      </c>
      <c r="G13" s="89"/>
      <c r="H13" s="78"/>
      <c r="J13" s="92"/>
      <c r="K13" s="93"/>
      <c r="L13" s="78"/>
      <c r="O13" s="40">
        <f t="shared" si="2"/>
        <v>1182</v>
      </c>
    </row>
    <row r="14" spans="1:15" x14ac:dyDescent="0.2">
      <c r="A14" s="45">
        <v>162</v>
      </c>
      <c r="B14" s="85">
        <v>47.05</v>
      </c>
      <c r="C14" s="41">
        <f>'soust.uk.JMK př.č.2'!$O$44+'soust.uk.JMK př.č.2'!$P$44</f>
        <v>13218</v>
      </c>
      <c r="D14" s="40">
        <f>'soust.uk.JMK př.č.2'!$L$44</f>
        <v>0</v>
      </c>
      <c r="E14" s="40">
        <f t="shared" si="0"/>
        <v>4551</v>
      </c>
      <c r="F14" s="40">
        <f t="shared" si="1"/>
        <v>3371</v>
      </c>
      <c r="G14" s="89"/>
      <c r="H14" s="78"/>
      <c r="J14" s="92"/>
      <c r="K14" s="93"/>
      <c r="L14" s="78"/>
      <c r="O14" s="40">
        <f t="shared" si="2"/>
        <v>1180</v>
      </c>
    </row>
    <row r="15" spans="1:15" x14ac:dyDescent="0.2">
      <c r="A15" s="45">
        <v>163</v>
      </c>
      <c r="B15" s="85">
        <v>47.13</v>
      </c>
      <c r="C15" s="41">
        <f>'soust.uk.JMK př.č.2'!$O$44+'soust.uk.JMK př.č.2'!$P$44</f>
        <v>13218</v>
      </c>
      <c r="D15" s="40">
        <f>'soust.uk.JMK př.č.2'!$L$44</f>
        <v>0</v>
      </c>
      <c r="E15" s="40">
        <f t="shared" si="0"/>
        <v>4543</v>
      </c>
      <c r="F15" s="40">
        <f t="shared" si="1"/>
        <v>3365</v>
      </c>
      <c r="G15" s="89"/>
      <c r="H15" s="78"/>
      <c r="J15" s="92"/>
      <c r="K15" s="93"/>
      <c r="L15" s="78"/>
      <c r="O15" s="40">
        <f t="shared" si="2"/>
        <v>1178</v>
      </c>
    </row>
    <row r="16" spans="1:15" x14ac:dyDescent="0.2">
      <c r="A16" s="45">
        <v>164</v>
      </c>
      <c r="B16" s="85">
        <v>47.2</v>
      </c>
      <c r="C16" s="41">
        <f>'soust.uk.JMK př.č.2'!$O$44+'soust.uk.JMK př.č.2'!$P$44</f>
        <v>13218</v>
      </c>
      <c r="D16" s="40">
        <f>'soust.uk.JMK př.č.2'!$L$44</f>
        <v>0</v>
      </c>
      <c r="E16" s="40">
        <f t="shared" si="0"/>
        <v>4537</v>
      </c>
      <c r="F16" s="40">
        <f t="shared" si="1"/>
        <v>3361</v>
      </c>
      <c r="G16" s="89"/>
      <c r="H16" s="78"/>
      <c r="J16" s="92"/>
      <c r="K16" s="93"/>
      <c r="L16" s="78"/>
      <c r="O16" s="40">
        <f t="shared" si="2"/>
        <v>1176</v>
      </c>
    </row>
    <row r="17" spans="1:15" x14ac:dyDescent="0.2">
      <c r="A17" s="45">
        <v>165</v>
      </c>
      <c r="B17" s="85">
        <v>47.28</v>
      </c>
      <c r="C17" s="41">
        <f>'soust.uk.JMK př.č.2'!$O$44+'soust.uk.JMK př.č.2'!$P$44</f>
        <v>13218</v>
      </c>
      <c r="D17" s="40">
        <f>'soust.uk.JMK př.č.2'!$L$44</f>
        <v>0</v>
      </c>
      <c r="E17" s="40">
        <f t="shared" si="0"/>
        <v>4529</v>
      </c>
      <c r="F17" s="40">
        <f t="shared" si="1"/>
        <v>3355</v>
      </c>
      <c r="G17" s="89"/>
      <c r="H17" s="78"/>
      <c r="J17" s="92"/>
      <c r="K17" s="93"/>
      <c r="L17" s="78"/>
      <c r="O17" s="40">
        <f t="shared" si="2"/>
        <v>1174</v>
      </c>
    </row>
    <row r="18" spans="1:15" x14ac:dyDescent="0.2">
      <c r="A18" s="45">
        <v>166</v>
      </c>
      <c r="B18" s="85">
        <v>47.36</v>
      </c>
      <c r="C18" s="41">
        <f>'soust.uk.JMK př.č.2'!$O$44+'soust.uk.JMK př.č.2'!$P$44</f>
        <v>13218</v>
      </c>
      <c r="D18" s="40">
        <f>'soust.uk.JMK př.č.2'!$L$44</f>
        <v>0</v>
      </c>
      <c r="E18" s="40">
        <f t="shared" si="0"/>
        <v>4521</v>
      </c>
      <c r="F18" s="40">
        <f t="shared" si="1"/>
        <v>3349</v>
      </c>
      <c r="G18" s="89"/>
      <c r="H18" s="78"/>
      <c r="J18" s="92"/>
      <c r="K18" s="93"/>
      <c r="L18" s="78"/>
      <c r="O18" s="40">
        <f t="shared" si="2"/>
        <v>1172</v>
      </c>
    </row>
    <row r="19" spans="1:15" x14ac:dyDescent="0.2">
      <c r="A19" s="45">
        <v>167</v>
      </c>
      <c r="B19" s="85">
        <v>47.44</v>
      </c>
      <c r="C19" s="41">
        <f>'soust.uk.JMK př.č.2'!$O$44+'soust.uk.JMK př.č.2'!$P$44</f>
        <v>13218</v>
      </c>
      <c r="D19" s="40">
        <f>'soust.uk.JMK př.č.2'!$L$44</f>
        <v>0</v>
      </c>
      <c r="E19" s="40">
        <f t="shared" si="0"/>
        <v>4514</v>
      </c>
      <c r="F19" s="40">
        <f t="shared" si="1"/>
        <v>3344</v>
      </c>
      <c r="G19" s="89"/>
      <c r="H19" s="78"/>
      <c r="J19" s="92"/>
      <c r="K19" s="93"/>
      <c r="L19" s="78"/>
      <c r="O19" s="40">
        <f t="shared" si="2"/>
        <v>1170</v>
      </c>
    </row>
    <row r="20" spans="1:15" x14ac:dyDescent="0.2">
      <c r="A20" s="45">
        <v>168</v>
      </c>
      <c r="B20" s="85">
        <v>47.52</v>
      </c>
      <c r="C20" s="41">
        <f>'soust.uk.JMK př.č.2'!$O$44+'soust.uk.JMK př.č.2'!$P$44</f>
        <v>13218</v>
      </c>
      <c r="D20" s="40">
        <f>'soust.uk.JMK př.č.2'!$L$44</f>
        <v>0</v>
      </c>
      <c r="E20" s="40">
        <f t="shared" si="0"/>
        <v>4506</v>
      </c>
      <c r="F20" s="40">
        <f t="shared" si="1"/>
        <v>3338</v>
      </c>
      <c r="G20" s="89"/>
      <c r="H20" s="78"/>
      <c r="J20" s="92"/>
      <c r="K20" s="93"/>
      <c r="L20" s="78"/>
      <c r="O20" s="40">
        <f t="shared" si="2"/>
        <v>1168</v>
      </c>
    </row>
    <row r="21" spans="1:15" x14ac:dyDescent="0.2">
      <c r="A21" s="45">
        <v>169</v>
      </c>
      <c r="B21" s="85">
        <v>47.59</v>
      </c>
      <c r="C21" s="41">
        <f>'soust.uk.JMK př.č.2'!$O$44+'soust.uk.JMK př.č.2'!$P$44</f>
        <v>13218</v>
      </c>
      <c r="D21" s="40">
        <f>'soust.uk.JMK př.č.2'!$L$44</f>
        <v>0</v>
      </c>
      <c r="E21" s="40">
        <f t="shared" si="0"/>
        <v>4500</v>
      </c>
      <c r="F21" s="40">
        <f t="shared" si="1"/>
        <v>3333</v>
      </c>
      <c r="G21" s="89"/>
      <c r="H21" s="78"/>
      <c r="J21" s="92"/>
      <c r="K21" s="93"/>
      <c r="L21" s="78"/>
      <c r="O21" s="40">
        <f t="shared" si="2"/>
        <v>1167</v>
      </c>
    </row>
    <row r="22" spans="1:15" x14ac:dyDescent="0.2">
      <c r="A22" s="45">
        <v>170</v>
      </c>
      <c r="B22" s="85">
        <v>47.67</v>
      </c>
      <c r="C22" s="41">
        <f>'soust.uk.JMK př.č.2'!$O$44+'soust.uk.JMK př.č.2'!$P$44</f>
        <v>13218</v>
      </c>
      <c r="D22" s="40">
        <f>'soust.uk.JMK př.č.2'!$L$44</f>
        <v>0</v>
      </c>
      <c r="E22" s="40">
        <f t="shared" si="0"/>
        <v>4491</v>
      </c>
      <c r="F22" s="40">
        <f t="shared" si="1"/>
        <v>3327</v>
      </c>
      <c r="G22" s="89"/>
      <c r="H22" s="78"/>
      <c r="J22" s="92"/>
      <c r="K22" s="93"/>
      <c r="L22" s="78"/>
      <c r="O22" s="40">
        <f t="shared" si="2"/>
        <v>1164</v>
      </c>
    </row>
    <row r="23" spans="1:15" x14ac:dyDescent="0.2">
      <c r="A23" s="45">
        <v>171</v>
      </c>
      <c r="B23" s="85">
        <v>47.74</v>
      </c>
      <c r="C23" s="41">
        <f>'soust.uk.JMK př.č.2'!$O$44+'soust.uk.JMK př.č.2'!$P$44</f>
        <v>13218</v>
      </c>
      <c r="D23" s="40">
        <f>'soust.uk.JMK př.č.2'!$L$44</f>
        <v>0</v>
      </c>
      <c r="E23" s="40">
        <f t="shared" si="0"/>
        <v>4485</v>
      </c>
      <c r="F23" s="40">
        <f t="shared" si="1"/>
        <v>3322</v>
      </c>
      <c r="G23" s="89"/>
      <c r="H23" s="78"/>
      <c r="J23" s="92"/>
      <c r="K23" s="93"/>
      <c r="L23" s="78"/>
      <c r="O23" s="40">
        <f t="shared" si="2"/>
        <v>1163</v>
      </c>
    </row>
    <row r="24" spans="1:15" x14ac:dyDescent="0.2">
      <c r="A24" s="45">
        <v>172</v>
      </c>
      <c r="B24" s="85">
        <v>47.82</v>
      </c>
      <c r="C24" s="41">
        <f>'soust.uk.JMK př.č.2'!$O$44+'soust.uk.JMK př.č.2'!$P$44</f>
        <v>13218</v>
      </c>
      <c r="D24" s="40">
        <f>'soust.uk.JMK př.č.2'!$L$44</f>
        <v>0</v>
      </c>
      <c r="E24" s="40">
        <f t="shared" si="0"/>
        <v>4478</v>
      </c>
      <c r="F24" s="40">
        <f t="shared" si="1"/>
        <v>3317</v>
      </c>
      <c r="G24" s="89"/>
      <c r="H24" s="78"/>
      <c r="J24" s="92"/>
      <c r="K24" s="93"/>
      <c r="L24" s="78"/>
      <c r="O24" s="40">
        <f t="shared" si="2"/>
        <v>1161</v>
      </c>
    </row>
    <row r="25" spans="1:15" x14ac:dyDescent="0.2">
      <c r="A25" s="45">
        <v>173</v>
      </c>
      <c r="B25" s="85">
        <v>47.9</v>
      </c>
      <c r="C25" s="41">
        <f>'soust.uk.JMK př.č.2'!$O$44+'soust.uk.JMK př.č.2'!$P$44</f>
        <v>13218</v>
      </c>
      <c r="D25" s="40">
        <f>'soust.uk.JMK př.č.2'!$L$44</f>
        <v>0</v>
      </c>
      <c r="E25" s="40">
        <f t="shared" si="0"/>
        <v>4470</v>
      </c>
      <c r="F25" s="40">
        <f t="shared" si="1"/>
        <v>3311</v>
      </c>
      <c r="G25" s="89"/>
      <c r="H25" s="78"/>
      <c r="J25" s="92"/>
      <c r="K25" s="93"/>
      <c r="L25" s="78"/>
      <c r="O25" s="40">
        <f t="shared" si="2"/>
        <v>1159</v>
      </c>
    </row>
    <row r="26" spans="1:15" x14ac:dyDescent="0.2">
      <c r="A26" s="45">
        <v>174</v>
      </c>
      <c r="B26" s="85">
        <v>47.97</v>
      </c>
      <c r="C26" s="41">
        <f>'soust.uk.JMK př.č.2'!$O$44+'soust.uk.JMK př.č.2'!$P$44</f>
        <v>13218</v>
      </c>
      <c r="D26" s="40">
        <f>'soust.uk.JMK př.č.2'!$L$44</f>
        <v>0</v>
      </c>
      <c r="E26" s="40">
        <f t="shared" si="0"/>
        <v>4464</v>
      </c>
      <c r="F26" s="40">
        <f t="shared" si="1"/>
        <v>3307</v>
      </c>
      <c r="G26" s="89"/>
      <c r="H26" s="78"/>
      <c r="J26" s="92"/>
      <c r="K26" s="93"/>
      <c r="L26" s="78"/>
      <c r="O26" s="40">
        <f t="shared" si="2"/>
        <v>1157</v>
      </c>
    </row>
    <row r="27" spans="1:15" x14ac:dyDescent="0.2">
      <c r="A27" s="45">
        <v>175</v>
      </c>
      <c r="B27" s="85">
        <v>48.05</v>
      </c>
      <c r="C27" s="41">
        <f>'soust.uk.JMK př.č.2'!$O$44+'soust.uk.JMK př.č.2'!$P$44</f>
        <v>13218</v>
      </c>
      <c r="D27" s="40">
        <f>'soust.uk.JMK př.č.2'!$L$44</f>
        <v>0</v>
      </c>
      <c r="E27" s="40">
        <f t="shared" si="0"/>
        <v>4456</v>
      </c>
      <c r="F27" s="40">
        <f t="shared" si="1"/>
        <v>3301</v>
      </c>
      <c r="G27" s="89"/>
      <c r="H27" s="78"/>
      <c r="J27" s="92"/>
      <c r="K27" s="93"/>
      <c r="L27" s="78"/>
      <c r="O27" s="40">
        <f t="shared" si="2"/>
        <v>1155</v>
      </c>
    </row>
    <row r="28" spans="1:15" x14ac:dyDescent="0.2">
      <c r="A28" s="45">
        <v>176</v>
      </c>
      <c r="B28" s="85">
        <v>48.12</v>
      </c>
      <c r="C28" s="41">
        <f>'soust.uk.JMK př.č.2'!$O$44+'soust.uk.JMK př.č.2'!$P$44</f>
        <v>13218</v>
      </c>
      <c r="D28" s="40">
        <f>'soust.uk.JMK př.č.2'!$L$44</f>
        <v>0</v>
      </c>
      <c r="E28" s="40">
        <f t="shared" si="0"/>
        <v>4450</v>
      </c>
      <c r="F28" s="40">
        <f t="shared" si="1"/>
        <v>3296</v>
      </c>
      <c r="G28" s="89"/>
      <c r="H28" s="78"/>
      <c r="J28" s="92"/>
      <c r="K28" s="93"/>
      <c r="L28" s="78"/>
      <c r="O28" s="40">
        <f t="shared" si="2"/>
        <v>1154</v>
      </c>
    </row>
    <row r="29" spans="1:15" x14ac:dyDescent="0.2">
      <c r="A29" s="45">
        <v>177</v>
      </c>
      <c r="B29" s="85">
        <v>48.19</v>
      </c>
      <c r="C29" s="41">
        <f>'soust.uk.JMK př.č.2'!$O$44+'soust.uk.JMK př.č.2'!$P$44</f>
        <v>13218</v>
      </c>
      <c r="D29" s="40">
        <f>'soust.uk.JMK př.č.2'!$L$44</f>
        <v>0</v>
      </c>
      <c r="E29" s="40">
        <f t="shared" si="0"/>
        <v>4443</v>
      </c>
      <c r="F29" s="40">
        <f t="shared" si="1"/>
        <v>3291</v>
      </c>
      <c r="G29" s="89"/>
      <c r="H29" s="78"/>
      <c r="J29" s="92"/>
      <c r="K29" s="93"/>
      <c r="L29" s="78"/>
      <c r="O29" s="40">
        <f t="shared" si="2"/>
        <v>1152</v>
      </c>
    </row>
    <row r="30" spans="1:15" x14ac:dyDescent="0.2">
      <c r="A30" s="45">
        <v>178</v>
      </c>
      <c r="B30" s="85">
        <v>48.27</v>
      </c>
      <c r="C30" s="41">
        <f>'soust.uk.JMK př.č.2'!$O$44+'soust.uk.JMK př.č.2'!$P$44</f>
        <v>13218</v>
      </c>
      <c r="D30" s="40">
        <f>'soust.uk.JMK př.č.2'!$L$44</f>
        <v>0</v>
      </c>
      <c r="E30" s="40">
        <f t="shared" si="0"/>
        <v>4436</v>
      </c>
      <c r="F30" s="40">
        <f t="shared" si="1"/>
        <v>3286</v>
      </c>
      <c r="G30" s="89"/>
      <c r="H30" s="78"/>
      <c r="J30" s="92"/>
      <c r="K30" s="93"/>
      <c r="L30" s="78"/>
      <c r="O30" s="40">
        <f t="shared" si="2"/>
        <v>1150</v>
      </c>
    </row>
    <row r="31" spans="1:15" x14ac:dyDescent="0.2">
      <c r="A31" s="45">
        <v>179</v>
      </c>
      <c r="B31" s="85">
        <v>48.34</v>
      </c>
      <c r="C31" s="41">
        <f>'soust.uk.JMK př.č.2'!$O$44+'soust.uk.JMK př.č.2'!$P$44</f>
        <v>13218</v>
      </c>
      <c r="D31" s="40">
        <f>'soust.uk.JMK př.č.2'!$L$44</f>
        <v>0</v>
      </c>
      <c r="E31" s="40">
        <f t="shared" si="0"/>
        <v>4429</v>
      </c>
      <c r="F31" s="40">
        <f t="shared" si="1"/>
        <v>3281</v>
      </c>
      <c r="G31" s="89"/>
      <c r="H31" s="78"/>
      <c r="J31" s="92"/>
      <c r="K31" s="93"/>
      <c r="L31" s="78"/>
      <c r="O31" s="40">
        <f t="shared" si="2"/>
        <v>1148</v>
      </c>
    </row>
    <row r="32" spans="1:15" x14ac:dyDescent="0.2">
      <c r="A32" s="45">
        <v>180</v>
      </c>
      <c r="B32" s="85">
        <v>48.41</v>
      </c>
      <c r="C32" s="41">
        <f>'soust.uk.JMK př.č.2'!$O$44+'soust.uk.JMK př.č.2'!$P$44</f>
        <v>13218</v>
      </c>
      <c r="D32" s="40">
        <f>'soust.uk.JMK př.č.2'!$L$44</f>
        <v>0</v>
      </c>
      <c r="E32" s="40">
        <f t="shared" si="0"/>
        <v>4424</v>
      </c>
      <c r="F32" s="40">
        <f t="shared" si="1"/>
        <v>3277</v>
      </c>
      <c r="G32" s="89"/>
      <c r="H32" s="78"/>
      <c r="J32" s="92"/>
      <c r="K32" s="93"/>
      <c r="L32" s="78"/>
      <c r="O32" s="40">
        <f t="shared" si="2"/>
        <v>1147</v>
      </c>
    </row>
    <row r="33" spans="1:15" x14ac:dyDescent="0.2">
      <c r="A33" s="45">
        <v>181</v>
      </c>
      <c r="B33" s="85">
        <v>48.49</v>
      </c>
      <c r="C33" s="41">
        <f>'soust.uk.JMK př.č.2'!$O$44+'soust.uk.JMK př.č.2'!$P$44</f>
        <v>13218</v>
      </c>
      <c r="D33" s="40">
        <f>'soust.uk.JMK př.č.2'!$L$44</f>
        <v>0</v>
      </c>
      <c r="E33" s="40">
        <f t="shared" si="0"/>
        <v>4416</v>
      </c>
      <c r="F33" s="40">
        <f t="shared" si="1"/>
        <v>3271</v>
      </c>
      <c r="G33" s="89"/>
      <c r="H33" s="78"/>
      <c r="J33" s="92"/>
      <c r="K33" s="93"/>
      <c r="L33" s="78"/>
      <c r="O33" s="40">
        <f t="shared" si="2"/>
        <v>1145</v>
      </c>
    </row>
    <row r="34" spans="1:15" x14ac:dyDescent="0.2">
      <c r="A34" s="45">
        <v>182</v>
      </c>
      <c r="B34" s="85">
        <v>48.56</v>
      </c>
      <c r="C34" s="41">
        <f>'soust.uk.JMK př.č.2'!$O$44+'soust.uk.JMK př.č.2'!$P$44</f>
        <v>13218</v>
      </c>
      <c r="D34" s="40">
        <f>'soust.uk.JMK př.č.2'!$L$44</f>
        <v>0</v>
      </c>
      <c r="E34" s="40">
        <f t="shared" si="0"/>
        <v>4409</v>
      </c>
      <c r="F34" s="40">
        <f t="shared" si="1"/>
        <v>3266</v>
      </c>
      <c r="G34" s="89"/>
      <c r="H34" s="78"/>
      <c r="J34" s="92"/>
      <c r="K34" s="93"/>
      <c r="L34" s="78"/>
      <c r="O34" s="40">
        <f t="shared" si="2"/>
        <v>1143</v>
      </c>
    </row>
    <row r="35" spans="1:15" x14ac:dyDescent="0.2">
      <c r="A35" s="45">
        <v>183</v>
      </c>
      <c r="B35" s="85">
        <v>48.63</v>
      </c>
      <c r="C35" s="41">
        <f>'soust.uk.JMK př.č.2'!$O$44+'soust.uk.JMK př.č.2'!$P$44</f>
        <v>13218</v>
      </c>
      <c r="D35" s="40">
        <f>'soust.uk.JMK př.č.2'!$L$44</f>
        <v>0</v>
      </c>
      <c r="E35" s="40">
        <f t="shared" si="0"/>
        <v>4404</v>
      </c>
      <c r="F35" s="40">
        <f t="shared" si="1"/>
        <v>3262</v>
      </c>
      <c r="G35" s="89"/>
      <c r="H35" s="78"/>
      <c r="J35" s="92"/>
      <c r="K35" s="93"/>
      <c r="L35" s="78"/>
      <c r="O35" s="40">
        <f t="shared" si="2"/>
        <v>1142</v>
      </c>
    </row>
    <row r="36" spans="1:15" x14ac:dyDescent="0.2">
      <c r="A36" s="45">
        <v>184</v>
      </c>
      <c r="B36" s="85">
        <v>48.7</v>
      </c>
      <c r="C36" s="41">
        <f>'soust.uk.JMK př.č.2'!$O$44+'soust.uk.JMK př.č.2'!$P$44</f>
        <v>13218</v>
      </c>
      <c r="D36" s="40">
        <f>'soust.uk.JMK př.č.2'!$L$44</f>
        <v>0</v>
      </c>
      <c r="E36" s="40">
        <f t="shared" si="0"/>
        <v>4397</v>
      </c>
      <c r="F36" s="40">
        <f t="shared" si="1"/>
        <v>3257</v>
      </c>
      <c r="G36" s="89"/>
      <c r="H36" s="78"/>
      <c r="J36" s="92"/>
      <c r="K36" s="93"/>
      <c r="L36" s="78"/>
      <c r="O36" s="40">
        <f t="shared" si="2"/>
        <v>1140</v>
      </c>
    </row>
    <row r="37" spans="1:15" x14ac:dyDescent="0.2">
      <c r="A37" s="45">
        <v>185</v>
      </c>
      <c r="B37" s="85">
        <v>48.78</v>
      </c>
      <c r="C37" s="41">
        <f>'soust.uk.JMK př.č.2'!$O$44+'soust.uk.JMK př.č.2'!$P$44</f>
        <v>13218</v>
      </c>
      <c r="D37" s="40">
        <f>'soust.uk.JMK př.č.2'!$L$44</f>
        <v>0</v>
      </c>
      <c r="E37" s="40">
        <f t="shared" si="0"/>
        <v>4390</v>
      </c>
      <c r="F37" s="40">
        <f t="shared" si="1"/>
        <v>3252</v>
      </c>
      <c r="G37" s="89"/>
      <c r="H37" s="78"/>
      <c r="J37" s="92"/>
      <c r="K37" s="93"/>
      <c r="L37" s="78"/>
      <c r="O37" s="40">
        <f t="shared" si="2"/>
        <v>1138</v>
      </c>
    </row>
    <row r="38" spans="1:15" x14ac:dyDescent="0.2">
      <c r="A38" s="45">
        <v>186</v>
      </c>
      <c r="B38" s="85">
        <v>48.85</v>
      </c>
      <c r="C38" s="41">
        <f>'soust.uk.JMK př.č.2'!$O$44+'soust.uk.JMK př.č.2'!$P$44</f>
        <v>13218</v>
      </c>
      <c r="D38" s="40">
        <f>'soust.uk.JMK př.č.2'!$L$44</f>
        <v>0</v>
      </c>
      <c r="E38" s="40">
        <f t="shared" si="0"/>
        <v>4383</v>
      </c>
      <c r="F38" s="40">
        <f t="shared" si="1"/>
        <v>3247</v>
      </c>
      <c r="G38" s="89"/>
      <c r="H38" s="78"/>
      <c r="J38" s="92"/>
      <c r="K38" s="93"/>
      <c r="L38" s="78"/>
      <c r="O38" s="40">
        <f t="shared" si="2"/>
        <v>1136</v>
      </c>
    </row>
    <row r="39" spans="1:15" x14ac:dyDescent="0.2">
      <c r="A39" s="45">
        <v>187</v>
      </c>
      <c r="B39" s="85">
        <v>48.92</v>
      </c>
      <c r="C39" s="41">
        <f>'soust.uk.JMK př.č.2'!$O$44+'soust.uk.JMK př.č.2'!$P$44</f>
        <v>13218</v>
      </c>
      <c r="D39" s="40">
        <f>'soust.uk.JMK př.č.2'!$L$44</f>
        <v>0</v>
      </c>
      <c r="E39" s="40">
        <f t="shared" si="0"/>
        <v>4377</v>
      </c>
      <c r="F39" s="40">
        <f t="shared" si="1"/>
        <v>3242</v>
      </c>
      <c r="G39" s="89"/>
      <c r="H39" s="78"/>
      <c r="J39" s="92"/>
      <c r="K39" s="93"/>
      <c r="L39" s="78"/>
      <c r="O39" s="40">
        <f t="shared" si="2"/>
        <v>1135</v>
      </c>
    </row>
    <row r="40" spans="1:15" x14ac:dyDescent="0.2">
      <c r="A40" s="45">
        <v>188</v>
      </c>
      <c r="B40" s="85">
        <v>48.99</v>
      </c>
      <c r="C40" s="41">
        <f>'soust.uk.JMK př.č.2'!$O$44+'soust.uk.JMK př.č.2'!$P$44</f>
        <v>13218</v>
      </c>
      <c r="D40" s="40">
        <f>'soust.uk.JMK př.č.2'!$L$44</f>
        <v>0</v>
      </c>
      <c r="E40" s="40">
        <f t="shared" si="0"/>
        <v>4371</v>
      </c>
      <c r="F40" s="40">
        <f t="shared" si="1"/>
        <v>3238</v>
      </c>
      <c r="G40" s="89"/>
      <c r="H40" s="78"/>
      <c r="J40" s="92"/>
      <c r="K40" s="93"/>
      <c r="L40" s="78"/>
      <c r="O40" s="40">
        <f t="shared" si="2"/>
        <v>1133</v>
      </c>
    </row>
    <row r="41" spans="1:15" x14ac:dyDescent="0.2">
      <c r="A41" s="45">
        <v>189</v>
      </c>
      <c r="B41" s="85">
        <v>49.06</v>
      </c>
      <c r="C41" s="41">
        <f>'soust.uk.JMK př.č.2'!$O$44+'soust.uk.JMK př.č.2'!$P$44</f>
        <v>13218</v>
      </c>
      <c r="D41" s="40">
        <f>'soust.uk.JMK př.č.2'!$L$44</f>
        <v>0</v>
      </c>
      <c r="E41" s="40">
        <f t="shared" si="0"/>
        <v>4365</v>
      </c>
      <c r="F41" s="40">
        <f t="shared" si="1"/>
        <v>3233</v>
      </c>
      <c r="G41" s="89"/>
      <c r="H41" s="78"/>
      <c r="J41" s="92"/>
      <c r="K41" s="93"/>
      <c r="L41" s="78"/>
      <c r="O41" s="40">
        <f t="shared" si="2"/>
        <v>1132</v>
      </c>
    </row>
    <row r="42" spans="1:15" x14ac:dyDescent="0.2">
      <c r="A42" s="45">
        <v>190</v>
      </c>
      <c r="B42" s="85">
        <v>49.13</v>
      </c>
      <c r="C42" s="41">
        <f>'soust.uk.JMK př.č.2'!$O$44+'soust.uk.JMK př.č.2'!$P$44</f>
        <v>13218</v>
      </c>
      <c r="D42" s="40">
        <f>'soust.uk.JMK př.č.2'!$L$44</f>
        <v>0</v>
      </c>
      <c r="E42" s="40">
        <f t="shared" si="0"/>
        <v>4358</v>
      </c>
      <c r="F42" s="40">
        <f t="shared" si="1"/>
        <v>3228</v>
      </c>
      <c r="G42" s="89"/>
      <c r="H42" s="78"/>
      <c r="J42" s="92"/>
      <c r="K42" s="93"/>
      <c r="L42" s="78"/>
      <c r="O42" s="40">
        <f t="shared" si="2"/>
        <v>1130</v>
      </c>
    </row>
    <row r="43" spans="1:15" x14ac:dyDescent="0.2">
      <c r="A43" s="45">
        <v>191</v>
      </c>
      <c r="B43" s="85">
        <v>49.2</v>
      </c>
      <c r="C43" s="41">
        <f>'soust.uk.JMK př.č.2'!$O$44+'soust.uk.JMK př.č.2'!$P$44</f>
        <v>13218</v>
      </c>
      <c r="D43" s="40">
        <f>'soust.uk.JMK př.č.2'!$L$44</f>
        <v>0</v>
      </c>
      <c r="E43" s="40">
        <f t="shared" si="0"/>
        <v>4352</v>
      </c>
      <c r="F43" s="40">
        <f t="shared" si="1"/>
        <v>3224</v>
      </c>
      <c r="G43" s="89"/>
      <c r="H43" s="78"/>
      <c r="J43" s="92"/>
      <c r="K43" s="93"/>
      <c r="L43" s="78"/>
      <c r="O43" s="40">
        <f t="shared" si="2"/>
        <v>1128</v>
      </c>
    </row>
    <row r="44" spans="1:15" x14ac:dyDescent="0.2">
      <c r="A44" s="45">
        <v>192</v>
      </c>
      <c r="B44" s="85">
        <v>49.27</v>
      </c>
      <c r="C44" s="41">
        <f>'soust.uk.JMK př.č.2'!$O$44+'soust.uk.JMK př.č.2'!$P$44</f>
        <v>13218</v>
      </c>
      <c r="D44" s="40">
        <f>'soust.uk.JMK př.č.2'!$L$44</f>
        <v>0</v>
      </c>
      <c r="E44" s="40">
        <f t="shared" si="0"/>
        <v>4346</v>
      </c>
      <c r="F44" s="40">
        <f t="shared" si="1"/>
        <v>3219</v>
      </c>
      <c r="G44" s="89"/>
      <c r="H44" s="78"/>
      <c r="J44" s="92"/>
      <c r="K44" s="93"/>
      <c r="L44" s="78"/>
      <c r="O44" s="40">
        <f t="shared" si="2"/>
        <v>1127</v>
      </c>
    </row>
    <row r="45" spans="1:15" x14ac:dyDescent="0.2">
      <c r="A45" s="45">
        <v>193</v>
      </c>
      <c r="B45" s="85">
        <v>49.33</v>
      </c>
      <c r="C45" s="41">
        <f>'soust.uk.JMK př.č.2'!$O$44+'soust.uk.JMK př.č.2'!$P$44</f>
        <v>13218</v>
      </c>
      <c r="D45" s="40">
        <f>'soust.uk.JMK př.č.2'!$L$44</f>
        <v>0</v>
      </c>
      <c r="E45" s="40">
        <f t="shared" si="0"/>
        <v>4340</v>
      </c>
      <c r="F45" s="40">
        <f t="shared" si="1"/>
        <v>3215</v>
      </c>
      <c r="G45" s="89"/>
      <c r="H45" s="78"/>
      <c r="J45" s="92"/>
      <c r="K45" s="93"/>
      <c r="L45" s="78"/>
      <c r="O45" s="40">
        <f t="shared" si="2"/>
        <v>1125</v>
      </c>
    </row>
    <row r="46" spans="1:15" x14ac:dyDescent="0.2">
      <c r="A46" s="45">
        <v>194</v>
      </c>
      <c r="B46" s="85">
        <v>49.4</v>
      </c>
      <c r="C46" s="41">
        <f>'soust.uk.JMK př.č.2'!$O$44+'soust.uk.JMK př.č.2'!$P$44</f>
        <v>13218</v>
      </c>
      <c r="D46" s="40">
        <f>'soust.uk.JMK př.č.2'!$L$44</f>
        <v>0</v>
      </c>
      <c r="E46" s="40">
        <f t="shared" si="0"/>
        <v>4335</v>
      </c>
      <c r="F46" s="40">
        <f t="shared" si="1"/>
        <v>3211</v>
      </c>
      <c r="G46" s="89"/>
      <c r="H46" s="78"/>
      <c r="J46" s="92"/>
      <c r="K46" s="93"/>
      <c r="L46" s="78"/>
      <c r="O46" s="40">
        <f t="shared" si="2"/>
        <v>1124</v>
      </c>
    </row>
    <row r="47" spans="1:15" x14ac:dyDescent="0.2">
      <c r="A47" s="45">
        <v>195</v>
      </c>
      <c r="B47" s="85">
        <v>49.47</v>
      </c>
      <c r="C47" s="41">
        <f>'soust.uk.JMK př.č.2'!$O$44+'soust.uk.JMK př.č.2'!$P$44</f>
        <v>13218</v>
      </c>
      <c r="D47" s="40">
        <f>'soust.uk.JMK př.č.2'!$L$44</f>
        <v>0</v>
      </c>
      <c r="E47" s="40">
        <f t="shared" si="0"/>
        <v>4328</v>
      </c>
      <c r="F47" s="40">
        <f t="shared" si="1"/>
        <v>3206</v>
      </c>
      <c r="G47" s="89"/>
      <c r="H47" s="78"/>
      <c r="J47" s="92"/>
      <c r="K47" s="93"/>
      <c r="L47" s="78"/>
      <c r="O47" s="40">
        <f t="shared" si="2"/>
        <v>1122</v>
      </c>
    </row>
    <row r="48" spans="1:15" x14ac:dyDescent="0.2">
      <c r="A48" s="45">
        <v>196</v>
      </c>
      <c r="B48" s="85">
        <v>49.54</v>
      </c>
      <c r="C48" s="41">
        <f>'soust.uk.JMK př.č.2'!$O$44+'soust.uk.JMK př.č.2'!$P$44</f>
        <v>13218</v>
      </c>
      <c r="D48" s="40">
        <f>'soust.uk.JMK př.č.2'!$L$44</f>
        <v>0</v>
      </c>
      <c r="E48" s="40">
        <f t="shared" si="0"/>
        <v>4323</v>
      </c>
      <c r="F48" s="40">
        <f t="shared" si="1"/>
        <v>3202</v>
      </c>
      <c r="G48" s="89"/>
      <c r="H48" s="78"/>
      <c r="J48" s="92"/>
      <c r="K48" s="93"/>
      <c r="L48" s="78"/>
      <c r="O48" s="40">
        <f t="shared" si="2"/>
        <v>1121</v>
      </c>
    </row>
    <row r="49" spans="1:15" x14ac:dyDescent="0.2">
      <c r="A49" s="45">
        <v>197</v>
      </c>
      <c r="B49" s="85">
        <v>49.61</v>
      </c>
      <c r="C49" s="41">
        <f>'soust.uk.JMK př.č.2'!$O$44+'soust.uk.JMK př.č.2'!$P$44</f>
        <v>13218</v>
      </c>
      <c r="D49" s="40">
        <f>'soust.uk.JMK př.č.2'!$L$44</f>
        <v>0</v>
      </c>
      <c r="E49" s="40">
        <f t="shared" si="0"/>
        <v>4316</v>
      </c>
      <c r="F49" s="40">
        <f t="shared" si="1"/>
        <v>3197</v>
      </c>
      <c r="G49" s="89"/>
      <c r="H49" s="78"/>
      <c r="J49" s="92"/>
      <c r="K49" s="93"/>
      <c r="L49" s="78"/>
      <c r="O49" s="40">
        <f t="shared" si="2"/>
        <v>1119</v>
      </c>
    </row>
    <row r="50" spans="1:15" x14ac:dyDescent="0.2">
      <c r="A50" s="45">
        <v>198</v>
      </c>
      <c r="B50" s="85">
        <v>49.67</v>
      </c>
      <c r="C50" s="41">
        <f>'soust.uk.JMK př.č.2'!$O$44+'soust.uk.JMK př.č.2'!$P$44</f>
        <v>13218</v>
      </c>
      <c r="D50" s="40">
        <f>'soust.uk.JMK př.č.2'!$L$44</f>
        <v>0</v>
      </c>
      <c r="E50" s="40">
        <f t="shared" si="0"/>
        <v>4311</v>
      </c>
      <c r="F50" s="40">
        <f t="shared" si="1"/>
        <v>3193</v>
      </c>
      <c r="G50" s="89"/>
      <c r="H50" s="78"/>
      <c r="J50" s="92"/>
      <c r="K50" s="93"/>
      <c r="L50" s="78"/>
      <c r="O50" s="40">
        <f t="shared" si="2"/>
        <v>1118</v>
      </c>
    </row>
    <row r="51" spans="1:15" x14ac:dyDescent="0.2">
      <c r="A51" s="45">
        <v>199</v>
      </c>
      <c r="B51" s="85">
        <v>49.74</v>
      </c>
      <c r="C51" s="41">
        <f>'soust.uk.JMK př.č.2'!$O$44+'soust.uk.JMK př.č.2'!$P$44</f>
        <v>13218</v>
      </c>
      <c r="D51" s="40">
        <f>'soust.uk.JMK př.č.2'!$L$44</f>
        <v>0</v>
      </c>
      <c r="E51" s="40">
        <f t="shared" si="0"/>
        <v>4305</v>
      </c>
      <c r="F51" s="40">
        <f t="shared" si="1"/>
        <v>3189</v>
      </c>
      <c r="G51" s="89"/>
      <c r="H51" s="78"/>
      <c r="J51" s="92"/>
      <c r="K51" s="93"/>
      <c r="L51" s="78"/>
      <c r="O51" s="40">
        <f t="shared" si="2"/>
        <v>1116</v>
      </c>
    </row>
    <row r="52" spans="1:15" x14ac:dyDescent="0.2">
      <c r="A52" s="45">
        <v>200</v>
      </c>
      <c r="B52" s="85">
        <v>49.81</v>
      </c>
      <c r="C52" s="41">
        <f>'soust.uk.JMK př.č.2'!$O$44+'soust.uk.JMK př.č.2'!$P$44</f>
        <v>13218</v>
      </c>
      <c r="D52" s="40">
        <f>'soust.uk.JMK př.č.2'!$L$44</f>
        <v>0</v>
      </c>
      <c r="E52" s="40">
        <f t="shared" si="0"/>
        <v>4298</v>
      </c>
      <c r="F52" s="40">
        <f t="shared" si="1"/>
        <v>3184</v>
      </c>
      <c r="G52" s="89"/>
      <c r="H52" s="78"/>
      <c r="J52" s="92"/>
      <c r="K52" s="93"/>
      <c r="L52" s="78"/>
      <c r="O52" s="40">
        <f t="shared" si="2"/>
        <v>1114</v>
      </c>
    </row>
    <row r="53" spans="1:15" x14ac:dyDescent="0.2">
      <c r="A53" s="45">
        <v>201</v>
      </c>
      <c r="B53" s="85">
        <v>49.87</v>
      </c>
      <c r="C53" s="41">
        <f>'soust.uk.JMK př.č.2'!$O$44+'soust.uk.JMK př.č.2'!$P$44</f>
        <v>13218</v>
      </c>
      <c r="D53" s="40">
        <f>'soust.uk.JMK př.č.2'!$L$44</f>
        <v>0</v>
      </c>
      <c r="E53" s="40">
        <f t="shared" si="0"/>
        <v>4294</v>
      </c>
      <c r="F53" s="40">
        <f t="shared" si="1"/>
        <v>3181</v>
      </c>
      <c r="G53" s="89"/>
      <c r="H53" s="78"/>
      <c r="J53" s="92"/>
      <c r="K53" s="93"/>
      <c r="L53" s="78"/>
      <c r="O53" s="40">
        <f t="shared" si="2"/>
        <v>1113</v>
      </c>
    </row>
    <row r="54" spans="1:15" x14ac:dyDescent="0.2">
      <c r="A54" s="45">
        <v>202</v>
      </c>
      <c r="B54" s="85">
        <v>49.94</v>
      </c>
      <c r="C54" s="41">
        <f>'soust.uk.JMK př.č.2'!$O$44+'soust.uk.JMK př.č.2'!$P$44</f>
        <v>13218</v>
      </c>
      <c r="D54" s="40">
        <f>'soust.uk.JMK př.č.2'!$L$44</f>
        <v>0</v>
      </c>
      <c r="E54" s="40">
        <f t="shared" si="0"/>
        <v>4288</v>
      </c>
      <c r="F54" s="40">
        <f t="shared" si="1"/>
        <v>3176</v>
      </c>
      <c r="G54" s="89"/>
      <c r="H54" s="78"/>
      <c r="J54" s="92"/>
      <c r="K54" s="93"/>
      <c r="L54" s="78"/>
      <c r="O54" s="40">
        <f t="shared" si="2"/>
        <v>1112</v>
      </c>
    </row>
    <row r="55" spans="1:15" x14ac:dyDescent="0.2">
      <c r="A55" s="45">
        <v>203</v>
      </c>
      <c r="B55" s="85">
        <v>50.01</v>
      </c>
      <c r="C55" s="41">
        <f>'soust.uk.JMK př.č.2'!$O$44+'soust.uk.JMK př.č.2'!$P$44</f>
        <v>13218</v>
      </c>
      <c r="D55" s="40">
        <f>'soust.uk.JMK př.č.2'!$L$44</f>
        <v>0</v>
      </c>
      <c r="E55" s="40">
        <f t="shared" si="0"/>
        <v>4282</v>
      </c>
      <c r="F55" s="40">
        <f t="shared" si="1"/>
        <v>3172</v>
      </c>
      <c r="G55" s="89"/>
      <c r="H55" s="78"/>
      <c r="J55" s="92"/>
      <c r="K55" s="93"/>
      <c r="L55" s="78"/>
      <c r="O55" s="40">
        <f t="shared" si="2"/>
        <v>1110</v>
      </c>
    </row>
    <row r="56" spans="1:15" x14ac:dyDescent="0.2">
      <c r="A56" s="45">
        <v>204</v>
      </c>
      <c r="B56" s="85">
        <v>50.07</v>
      </c>
      <c r="C56" s="41">
        <f>'soust.uk.JMK př.č.2'!$O$44+'soust.uk.JMK př.č.2'!$P$44</f>
        <v>13218</v>
      </c>
      <c r="D56" s="40">
        <f>'soust.uk.JMK př.č.2'!$L$44</f>
        <v>0</v>
      </c>
      <c r="E56" s="40">
        <f t="shared" si="0"/>
        <v>4277</v>
      </c>
      <c r="F56" s="40">
        <f t="shared" si="1"/>
        <v>3168</v>
      </c>
      <c r="G56" s="89"/>
      <c r="H56" s="78"/>
      <c r="J56" s="92"/>
      <c r="K56" s="93"/>
      <c r="L56" s="78"/>
      <c r="O56" s="40">
        <f t="shared" si="2"/>
        <v>1109</v>
      </c>
    </row>
    <row r="57" spans="1:15" x14ac:dyDescent="0.2">
      <c r="A57" s="45">
        <v>205</v>
      </c>
      <c r="B57" s="85">
        <v>50.14</v>
      </c>
      <c r="C57" s="41">
        <f>'soust.uk.JMK př.č.2'!$O$44+'soust.uk.JMK př.č.2'!$P$44</f>
        <v>13218</v>
      </c>
      <c r="D57" s="40">
        <f>'soust.uk.JMK př.č.2'!$L$44</f>
        <v>0</v>
      </c>
      <c r="E57" s="40">
        <f t="shared" si="0"/>
        <v>4270</v>
      </c>
      <c r="F57" s="40">
        <f t="shared" si="1"/>
        <v>3163</v>
      </c>
      <c r="G57" s="89"/>
      <c r="H57" s="78"/>
      <c r="J57" s="92"/>
      <c r="K57" s="93"/>
      <c r="L57" s="78"/>
      <c r="O57" s="40">
        <f t="shared" si="2"/>
        <v>1107</v>
      </c>
    </row>
    <row r="58" spans="1:15" x14ac:dyDescent="0.2">
      <c r="A58" s="45">
        <v>206</v>
      </c>
      <c r="B58" s="85">
        <v>50.2</v>
      </c>
      <c r="C58" s="41">
        <f>'soust.uk.JMK př.č.2'!$O$44+'soust.uk.JMK př.č.2'!$P$44</f>
        <v>13218</v>
      </c>
      <c r="D58" s="40">
        <f>'soust.uk.JMK př.č.2'!$L$44</f>
        <v>0</v>
      </c>
      <c r="E58" s="40">
        <f t="shared" si="0"/>
        <v>4266</v>
      </c>
      <c r="F58" s="40">
        <f t="shared" si="1"/>
        <v>3160</v>
      </c>
      <c r="G58" s="89"/>
      <c r="H58" s="78"/>
      <c r="J58" s="92"/>
      <c r="K58" s="93"/>
      <c r="L58" s="78"/>
      <c r="O58" s="40">
        <f t="shared" si="2"/>
        <v>1106</v>
      </c>
    </row>
    <row r="59" spans="1:15" x14ac:dyDescent="0.2">
      <c r="A59" s="45">
        <v>207</v>
      </c>
      <c r="B59" s="85">
        <v>50.27</v>
      </c>
      <c r="C59" s="41">
        <f>'soust.uk.JMK př.č.2'!$O$44+'soust.uk.JMK př.č.2'!$P$44</f>
        <v>13218</v>
      </c>
      <c r="D59" s="40">
        <f>'soust.uk.JMK př.č.2'!$L$44</f>
        <v>0</v>
      </c>
      <c r="E59" s="40">
        <f t="shared" si="0"/>
        <v>4259</v>
      </c>
      <c r="F59" s="40">
        <f t="shared" si="1"/>
        <v>3155</v>
      </c>
      <c r="G59" s="89"/>
      <c r="H59" s="78"/>
      <c r="J59" s="92"/>
      <c r="K59" s="93"/>
      <c r="L59" s="78"/>
      <c r="O59" s="40">
        <f t="shared" si="2"/>
        <v>1104</v>
      </c>
    </row>
    <row r="60" spans="1:15" x14ac:dyDescent="0.2">
      <c r="A60" s="45">
        <v>208</v>
      </c>
      <c r="B60" s="85">
        <v>50.33</v>
      </c>
      <c r="C60" s="41">
        <f>'soust.uk.JMK př.č.2'!$O$44+'soust.uk.JMK př.č.2'!$P$44</f>
        <v>13218</v>
      </c>
      <c r="D60" s="40">
        <f>'soust.uk.JMK př.č.2'!$L$44</f>
        <v>0</v>
      </c>
      <c r="E60" s="40">
        <f t="shared" si="0"/>
        <v>4255</v>
      </c>
      <c r="F60" s="40">
        <f t="shared" si="1"/>
        <v>3152</v>
      </c>
      <c r="G60" s="89"/>
      <c r="H60" s="78"/>
      <c r="J60" s="92"/>
      <c r="K60" s="93"/>
      <c r="L60" s="78"/>
      <c r="O60" s="40">
        <f t="shared" si="2"/>
        <v>1103</v>
      </c>
    </row>
    <row r="61" spans="1:15" x14ac:dyDescent="0.2">
      <c r="A61" s="45">
        <v>209</v>
      </c>
      <c r="B61" s="85">
        <v>50.4</v>
      </c>
      <c r="C61" s="41">
        <f>'soust.uk.JMK př.č.2'!$O$44+'soust.uk.JMK př.č.2'!$P$44</f>
        <v>13218</v>
      </c>
      <c r="D61" s="40">
        <f>'soust.uk.JMK př.č.2'!$L$44</f>
        <v>0</v>
      </c>
      <c r="E61" s="40">
        <f t="shared" si="0"/>
        <v>4248</v>
      </c>
      <c r="F61" s="40">
        <f t="shared" si="1"/>
        <v>3147</v>
      </c>
      <c r="G61" s="89"/>
      <c r="H61" s="78"/>
      <c r="J61" s="92"/>
      <c r="K61" s="93"/>
      <c r="L61" s="78"/>
      <c r="O61" s="40">
        <f t="shared" si="2"/>
        <v>1101</v>
      </c>
    </row>
    <row r="62" spans="1:15" x14ac:dyDescent="0.2">
      <c r="A62" s="45">
        <v>210</v>
      </c>
      <c r="B62" s="85">
        <v>50.46</v>
      </c>
      <c r="C62" s="41">
        <f>'soust.uk.JMK př.č.2'!$O$44+'soust.uk.JMK př.č.2'!$P$44</f>
        <v>13218</v>
      </c>
      <c r="D62" s="40">
        <f>'soust.uk.JMK př.č.2'!$L$44</f>
        <v>0</v>
      </c>
      <c r="E62" s="40">
        <f t="shared" si="0"/>
        <v>4243</v>
      </c>
      <c r="F62" s="40">
        <f t="shared" si="1"/>
        <v>3143</v>
      </c>
      <c r="G62" s="89"/>
      <c r="H62" s="78"/>
      <c r="J62" s="92"/>
      <c r="K62" s="93"/>
      <c r="L62" s="78"/>
      <c r="O62" s="40">
        <f t="shared" si="2"/>
        <v>1100</v>
      </c>
    </row>
    <row r="63" spans="1:15" x14ac:dyDescent="0.2">
      <c r="A63" s="45">
        <v>211</v>
      </c>
      <c r="B63" s="85">
        <v>50.52</v>
      </c>
      <c r="C63" s="41">
        <f>'soust.uk.JMK př.č.2'!$O$44+'soust.uk.JMK př.č.2'!$P$44</f>
        <v>13218</v>
      </c>
      <c r="D63" s="40">
        <f>'soust.uk.JMK př.č.2'!$L$44</f>
        <v>0</v>
      </c>
      <c r="E63" s="40">
        <f t="shared" si="0"/>
        <v>4239</v>
      </c>
      <c r="F63" s="40">
        <f t="shared" si="1"/>
        <v>3140</v>
      </c>
      <c r="G63" s="89"/>
      <c r="H63" s="78"/>
      <c r="J63" s="92"/>
      <c r="K63" s="93"/>
      <c r="L63" s="78"/>
      <c r="O63" s="40">
        <f t="shared" si="2"/>
        <v>1099</v>
      </c>
    </row>
    <row r="64" spans="1:15" x14ac:dyDescent="0.2">
      <c r="A64" s="45">
        <v>212</v>
      </c>
      <c r="B64" s="85">
        <v>50.59</v>
      </c>
      <c r="C64" s="41">
        <f>'soust.uk.JMK př.č.2'!$O$44+'soust.uk.JMK př.č.2'!$P$44</f>
        <v>13218</v>
      </c>
      <c r="D64" s="40">
        <f>'soust.uk.JMK př.č.2'!$L$44</f>
        <v>0</v>
      </c>
      <c r="E64" s="40">
        <f t="shared" si="0"/>
        <v>4232</v>
      </c>
      <c r="F64" s="40">
        <f t="shared" si="1"/>
        <v>3135</v>
      </c>
      <c r="G64" s="89"/>
      <c r="H64" s="78"/>
      <c r="J64" s="92"/>
      <c r="K64" s="93"/>
      <c r="L64" s="78"/>
      <c r="O64" s="40">
        <f t="shared" si="2"/>
        <v>1097</v>
      </c>
    </row>
    <row r="65" spans="1:15" x14ac:dyDescent="0.2">
      <c r="A65" s="45">
        <v>213</v>
      </c>
      <c r="B65" s="85">
        <v>50.65</v>
      </c>
      <c r="C65" s="41">
        <f>'soust.uk.JMK př.č.2'!$O$44+'soust.uk.JMK př.č.2'!$P$44</f>
        <v>13218</v>
      </c>
      <c r="D65" s="40">
        <f>'soust.uk.JMK př.č.2'!$L$44</f>
        <v>0</v>
      </c>
      <c r="E65" s="40">
        <f t="shared" si="0"/>
        <v>4228</v>
      </c>
      <c r="F65" s="40">
        <f t="shared" si="1"/>
        <v>3132</v>
      </c>
      <c r="G65" s="89"/>
      <c r="H65" s="78"/>
      <c r="J65" s="92"/>
      <c r="K65" s="93"/>
      <c r="L65" s="78"/>
      <c r="O65" s="40">
        <f t="shared" si="2"/>
        <v>1096</v>
      </c>
    </row>
    <row r="66" spans="1:15" x14ac:dyDescent="0.2">
      <c r="A66" s="45">
        <v>214</v>
      </c>
      <c r="B66" s="85">
        <v>50.71</v>
      </c>
      <c r="C66" s="41">
        <f>'soust.uk.JMK př.č.2'!$O$44+'soust.uk.JMK př.č.2'!$P$44</f>
        <v>13218</v>
      </c>
      <c r="D66" s="40">
        <f>'soust.uk.JMK př.č.2'!$L$44</f>
        <v>0</v>
      </c>
      <c r="E66" s="40">
        <f t="shared" si="0"/>
        <v>4223</v>
      </c>
      <c r="F66" s="40">
        <f t="shared" si="1"/>
        <v>3128</v>
      </c>
      <c r="G66" s="89"/>
      <c r="H66" s="78"/>
      <c r="J66" s="92"/>
      <c r="K66" s="93"/>
      <c r="L66" s="78"/>
      <c r="O66" s="40">
        <f t="shared" si="2"/>
        <v>1095</v>
      </c>
    </row>
    <row r="67" spans="1:15" x14ac:dyDescent="0.2">
      <c r="A67" s="45">
        <v>215</v>
      </c>
      <c r="B67" s="85">
        <v>50.77</v>
      </c>
      <c r="C67" s="41">
        <f>'soust.uk.JMK př.č.2'!$O$44+'soust.uk.JMK př.č.2'!$P$44</f>
        <v>13218</v>
      </c>
      <c r="D67" s="40">
        <f>'soust.uk.JMK př.č.2'!$L$44</f>
        <v>0</v>
      </c>
      <c r="E67" s="40">
        <f t="shared" si="0"/>
        <v>4217</v>
      </c>
      <c r="F67" s="40">
        <f t="shared" si="1"/>
        <v>3124</v>
      </c>
      <c r="G67" s="89"/>
      <c r="H67" s="78"/>
      <c r="J67" s="92"/>
      <c r="K67" s="93"/>
      <c r="L67" s="78"/>
      <c r="O67" s="40">
        <f t="shared" si="2"/>
        <v>1093</v>
      </c>
    </row>
    <row r="68" spans="1:15" x14ac:dyDescent="0.2">
      <c r="A68" s="45">
        <v>216</v>
      </c>
      <c r="B68" s="85">
        <v>50.84</v>
      </c>
      <c r="C68" s="41">
        <f>'soust.uk.JMK př.č.2'!$O$44+'soust.uk.JMK př.č.2'!$P$44</f>
        <v>13218</v>
      </c>
      <c r="D68" s="40">
        <f>'soust.uk.JMK př.č.2'!$L$44</f>
        <v>0</v>
      </c>
      <c r="E68" s="40">
        <f t="shared" si="0"/>
        <v>4212</v>
      </c>
      <c r="F68" s="40">
        <f t="shared" si="1"/>
        <v>3120</v>
      </c>
      <c r="G68" s="89"/>
      <c r="H68" s="78"/>
      <c r="J68" s="92"/>
      <c r="K68" s="93"/>
      <c r="L68" s="78"/>
      <c r="O68" s="40">
        <f t="shared" si="2"/>
        <v>1092</v>
      </c>
    </row>
    <row r="69" spans="1:15" x14ac:dyDescent="0.2">
      <c r="A69" s="45">
        <v>217</v>
      </c>
      <c r="B69" s="85">
        <v>50.9</v>
      </c>
      <c r="C69" s="41">
        <f>'soust.uk.JMK př.č.2'!$O$44+'soust.uk.JMK př.č.2'!$P$44</f>
        <v>13218</v>
      </c>
      <c r="D69" s="40">
        <f>'soust.uk.JMK př.č.2'!$L$44</f>
        <v>0</v>
      </c>
      <c r="E69" s="40">
        <f t="shared" ref="E69:E132" si="3">SUM(F69,O69,D69)</f>
        <v>4207</v>
      </c>
      <c r="F69" s="40">
        <f t="shared" ref="F69:F132" si="4">ROUND(1/B69*C69*12,0)</f>
        <v>3116</v>
      </c>
      <c r="G69" s="89"/>
      <c r="H69" s="78"/>
      <c r="J69" s="92"/>
      <c r="K69" s="93"/>
      <c r="L69" s="78"/>
      <c r="O69" s="40">
        <f t="shared" si="2"/>
        <v>1091</v>
      </c>
    </row>
    <row r="70" spans="1:15" x14ac:dyDescent="0.2">
      <c r="A70" s="45">
        <v>218</v>
      </c>
      <c r="B70" s="85">
        <v>50.96</v>
      </c>
      <c r="C70" s="41">
        <f>'soust.uk.JMK př.č.2'!$O$44+'soust.uk.JMK př.č.2'!$P$44</f>
        <v>13218</v>
      </c>
      <c r="D70" s="40">
        <f>'soust.uk.JMK př.č.2'!$L$44</f>
        <v>0</v>
      </c>
      <c r="E70" s="40">
        <f t="shared" si="3"/>
        <v>4203</v>
      </c>
      <c r="F70" s="40">
        <f t="shared" si="4"/>
        <v>3113</v>
      </c>
      <c r="G70" s="89"/>
      <c r="H70" s="78"/>
      <c r="J70" s="92"/>
      <c r="K70" s="93"/>
      <c r="L70" s="78"/>
      <c r="O70" s="40">
        <f t="shared" ref="O70:O133" si="5">ROUND((F70*35%),0)</f>
        <v>1090</v>
      </c>
    </row>
    <row r="71" spans="1:15" x14ac:dyDescent="0.2">
      <c r="A71" s="45">
        <v>219</v>
      </c>
      <c r="B71" s="85">
        <v>51.02</v>
      </c>
      <c r="C71" s="41">
        <f>'soust.uk.JMK př.č.2'!$O$44+'soust.uk.JMK př.č.2'!$P$44</f>
        <v>13218</v>
      </c>
      <c r="D71" s="40">
        <f>'soust.uk.JMK př.č.2'!$L$44</f>
        <v>0</v>
      </c>
      <c r="E71" s="40">
        <f t="shared" si="3"/>
        <v>4197</v>
      </c>
      <c r="F71" s="40">
        <f t="shared" si="4"/>
        <v>3109</v>
      </c>
      <c r="G71" s="89"/>
      <c r="H71" s="78"/>
      <c r="J71" s="92"/>
      <c r="K71" s="93"/>
      <c r="L71" s="78"/>
      <c r="O71" s="40">
        <f t="shared" si="5"/>
        <v>1088</v>
      </c>
    </row>
    <row r="72" spans="1:15" x14ac:dyDescent="0.2">
      <c r="A72" s="45">
        <v>220</v>
      </c>
      <c r="B72" s="85">
        <v>51.08</v>
      </c>
      <c r="C72" s="41">
        <f>'soust.uk.JMK př.č.2'!$O$44+'soust.uk.JMK př.č.2'!$P$44</f>
        <v>13218</v>
      </c>
      <c r="D72" s="40">
        <f>'soust.uk.JMK př.č.2'!$L$44</f>
        <v>0</v>
      </c>
      <c r="E72" s="40">
        <f t="shared" si="3"/>
        <v>4192</v>
      </c>
      <c r="F72" s="40">
        <f t="shared" si="4"/>
        <v>3105</v>
      </c>
      <c r="G72" s="89"/>
      <c r="H72" s="78"/>
      <c r="J72" s="92"/>
      <c r="K72" s="93"/>
      <c r="L72" s="78"/>
      <c r="O72" s="40">
        <f t="shared" si="5"/>
        <v>1087</v>
      </c>
    </row>
    <row r="73" spans="1:15" x14ac:dyDescent="0.2">
      <c r="A73" s="45">
        <v>221</v>
      </c>
      <c r="B73" s="85">
        <v>51.14</v>
      </c>
      <c r="C73" s="41">
        <f>'soust.uk.JMK př.č.2'!$O$44+'soust.uk.JMK př.č.2'!$P$44</f>
        <v>13218</v>
      </c>
      <c r="D73" s="40">
        <f>'soust.uk.JMK př.č.2'!$L$44</f>
        <v>0</v>
      </c>
      <c r="E73" s="40">
        <f t="shared" si="3"/>
        <v>4188</v>
      </c>
      <c r="F73" s="40">
        <f t="shared" si="4"/>
        <v>3102</v>
      </c>
      <c r="G73" s="89"/>
      <c r="H73" s="78"/>
      <c r="J73" s="92"/>
      <c r="K73" s="93"/>
      <c r="L73" s="78"/>
      <c r="O73" s="40">
        <f t="shared" si="5"/>
        <v>1086</v>
      </c>
    </row>
    <row r="74" spans="1:15" x14ac:dyDescent="0.2">
      <c r="A74" s="45">
        <v>222</v>
      </c>
      <c r="B74" s="85">
        <v>51.2</v>
      </c>
      <c r="C74" s="41">
        <f>'soust.uk.JMK př.č.2'!$O$44+'soust.uk.JMK př.č.2'!$P$44</f>
        <v>13218</v>
      </c>
      <c r="D74" s="40">
        <f>'soust.uk.JMK př.č.2'!$L$44</f>
        <v>0</v>
      </c>
      <c r="E74" s="40">
        <f t="shared" si="3"/>
        <v>4182</v>
      </c>
      <c r="F74" s="40">
        <f t="shared" si="4"/>
        <v>3098</v>
      </c>
      <c r="G74" s="89"/>
      <c r="H74" s="78"/>
      <c r="J74" s="92"/>
      <c r="K74" s="93"/>
      <c r="L74" s="78"/>
      <c r="O74" s="40">
        <f t="shared" si="5"/>
        <v>1084</v>
      </c>
    </row>
    <row r="75" spans="1:15" x14ac:dyDescent="0.2">
      <c r="A75" s="45">
        <v>223</v>
      </c>
      <c r="B75" s="85">
        <v>51.26</v>
      </c>
      <c r="C75" s="41">
        <f>'soust.uk.JMK př.č.2'!$O$44+'soust.uk.JMK př.č.2'!$P$44</f>
        <v>13218</v>
      </c>
      <c r="D75" s="40">
        <f>'soust.uk.JMK př.č.2'!$L$44</f>
        <v>0</v>
      </c>
      <c r="E75" s="40">
        <f t="shared" si="3"/>
        <v>4177</v>
      </c>
      <c r="F75" s="40">
        <f t="shared" si="4"/>
        <v>3094</v>
      </c>
      <c r="G75" s="89"/>
      <c r="H75" s="78"/>
      <c r="J75" s="92"/>
      <c r="K75" s="93"/>
      <c r="L75" s="78"/>
      <c r="O75" s="40">
        <f t="shared" si="5"/>
        <v>1083</v>
      </c>
    </row>
    <row r="76" spans="1:15" x14ac:dyDescent="0.2">
      <c r="A76" s="45">
        <v>224</v>
      </c>
      <c r="B76" s="85">
        <v>51.32</v>
      </c>
      <c r="C76" s="41">
        <f>'soust.uk.JMK př.č.2'!$O$44+'soust.uk.JMK př.č.2'!$P$44</f>
        <v>13218</v>
      </c>
      <c r="D76" s="40">
        <f>'soust.uk.JMK př.č.2'!$L$44</f>
        <v>0</v>
      </c>
      <c r="E76" s="40">
        <f t="shared" si="3"/>
        <v>4173</v>
      </c>
      <c r="F76" s="40">
        <f t="shared" si="4"/>
        <v>3091</v>
      </c>
      <c r="G76" s="89"/>
      <c r="H76" s="78"/>
      <c r="J76" s="92"/>
      <c r="K76" s="93"/>
      <c r="L76" s="78"/>
      <c r="O76" s="40">
        <f t="shared" si="5"/>
        <v>1082</v>
      </c>
    </row>
    <row r="77" spans="1:15" x14ac:dyDescent="0.2">
      <c r="A77" s="45">
        <v>225</v>
      </c>
      <c r="B77" s="85">
        <v>51.38</v>
      </c>
      <c r="C77" s="41">
        <f>'soust.uk.JMK př.č.2'!$O$44+'soust.uk.JMK př.č.2'!$P$44</f>
        <v>13218</v>
      </c>
      <c r="D77" s="40">
        <f>'soust.uk.JMK př.č.2'!$L$44</f>
        <v>0</v>
      </c>
      <c r="E77" s="40">
        <f t="shared" si="3"/>
        <v>4167</v>
      </c>
      <c r="F77" s="40">
        <f t="shared" si="4"/>
        <v>3087</v>
      </c>
      <c r="G77" s="89"/>
      <c r="H77" s="78"/>
      <c r="J77" s="92"/>
      <c r="K77" s="93"/>
      <c r="L77" s="78"/>
      <c r="O77" s="40">
        <f t="shared" si="5"/>
        <v>1080</v>
      </c>
    </row>
    <row r="78" spans="1:15" x14ac:dyDescent="0.2">
      <c r="A78" s="45">
        <v>226</v>
      </c>
      <c r="B78" s="85">
        <v>51.44</v>
      </c>
      <c r="C78" s="41">
        <f>'soust.uk.JMK př.č.2'!$O$44+'soust.uk.JMK př.č.2'!$P$44</f>
        <v>13218</v>
      </c>
      <c r="D78" s="40">
        <f>'soust.uk.JMK př.č.2'!$L$44</f>
        <v>0</v>
      </c>
      <c r="E78" s="40">
        <f t="shared" si="3"/>
        <v>4163</v>
      </c>
      <c r="F78" s="40">
        <f t="shared" si="4"/>
        <v>3084</v>
      </c>
      <c r="G78" s="89"/>
      <c r="H78" s="78"/>
      <c r="J78" s="92"/>
      <c r="K78" s="93"/>
      <c r="L78" s="78"/>
      <c r="O78" s="40">
        <f t="shared" si="5"/>
        <v>1079</v>
      </c>
    </row>
    <row r="79" spans="1:15" x14ac:dyDescent="0.2">
      <c r="A79" s="45">
        <v>227</v>
      </c>
      <c r="B79" s="85">
        <v>51.5</v>
      </c>
      <c r="C79" s="41">
        <f>'soust.uk.JMK př.č.2'!$O$44+'soust.uk.JMK př.č.2'!$P$44</f>
        <v>13218</v>
      </c>
      <c r="D79" s="40">
        <f>'soust.uk.JMK př.č.2'!$L$44</f>
        <v>0</v>
      </c>
      <c r="E79" s="40">
        <f t="shared" si="3"/>
        <v>4158</v>
      </c>
      <c r="F79" s="40">
        <f t="shared" si="4"/>
        <v>3080</v>
      </c>
      <c r="G79" s="89"/>
      <c r="H79" s="78"/>
      <c r="J79" s="92"/>
      <c r="K79" s="93"/>
      <c r="L79" s="78"/>
      <c r="O79" s="40">
        <f t="shared" si="5"/>
        <v>1078</v>
      </c>
    </row>
    <row r="80" spans="1:15" x14ac:dyDescent="0.2">
      <c r="A80" s="45">
        <v>228</v>
      </c>
      <c r="B80" s="85">
        <v>51.56</v>
      </c>
      <c r="C80" s="41">
        <f>'soust.uk.JMK př.č.2'!$O$44+'soust.uk.JMK př.č.2'!$P$44</f>
        <v>13218</v>
      </c>
      <c r="D80" s="40">
        <f>'soust.uk.JMK př.č.2'!$L$44</f>
        <v>0</v>
      </c>
      <c r="E80" s="40">
        <f t="shared" si="3"/>
        <v>4153</v>
      </c>
      <c r="F80" s="40">
        <f t="shared" si="4"/>
        <v>3076</v>
      </c>
      <c r="G80" s="89"/>
      <c r="H80" s="78"/>
      <c r="I80" s="56"/>
      <c r="J80" s="92"/>
      <c r="K80" s="93"/>
      <c r="L80" s="78"/>
      <c r="M80" s="56"/>
      <c r="N80" s="80"/>
      <c r="O80" s="40">
        <f t="shared" si="5"/>
        <v>1077</v>
      </c>
    </row>
    <row r="81" spans="1:15" x14ac:dyDescent="0.2">
      <c r="A81" s="45">
        <v>229</v>
      </c>
      <c r="B81" s="85">
        <v>51.62</v>
      </c>
      <c r="C81" s="41">
        <f>'soust.uk.JMK př.č.2'!$O$44+'soust.uk.JMK př.č.2'!$P$44</f>
        <v>13218</v>
      </c>
      <c r="D81" s="40">
        <f>'soust.uk.JMK př.č.2'!$L$44</f>
        <v>0</v>
      </c>
      <c r="E81" s="40">
        <f t="shared" si="3"/>
        <v>4149</v>
      </c>
      <c r="F81" s="40">
        <f t="shared" si="4"/>
        <v>3073</v>
      </c>
      <c r="G81" s="89"/>
      <c r="H81" s="78"/>
      <c r="I81" s="56"/>
      <c r="J81" s="92"/>
      <c r="K81" s="93"/>
      <c r="L81" s="78"/>
      <c r="M81" s="56"/>
      <c r="N81" s="80"/>
      <c r="O81" s="40">
        <f t="shared" si="5"/>
        <v>1076</v>
      </c>
    </row>
    <row r="82" spans="1:15" x14ac:dyDescent="0.2">
      <c r="A82" s="45">
        <v>230</v>
      </c>
      <c r="B82" s="85">
        <v>51.68</v>
      </c>
      <c r="C82" s="41">
        <f>'soust.uk.JMK př.č.2'!$O$44+'soust.uk.JMK př.č.2'!$P$44</f>
        <v>13218</v>
      </c>
      <c r="D82" s="40">
        <f>'soust.uk.JMK př.č.2'!$L$44</f>
        <v>0</v>
      </c>
      <c r="E82" s="40">
        <f t="shared" si="3"/>
        <v>4143</v>
      </c>
      <c r="F82" s="40">
        <f t="shared" si="4"/>
        <v>3069</v>
      </c>
      <c r="G82" s="89"/>
      <c r="H82" s="78"/>
      <c r="I82" s="56"/>
      <c r="J82" s="92"/>
      <c r="K82" s="93"/>
      <c r="L82" s="78"/>
      <c r="M82" s="56"/>
      <c r="N82" s="80"/>
      <c r="O82" s="40">
        <f t="shared" si="5"/>
        <v>1074</v>
      </c>
    </row>
    <row r="83" spans="1:15" x14ac:dyDescent="0.2">
      <c r="A83" s="45">
        <v>231</v>
      </c>
      <c r="B83" s="85">
        <v>51.74</v>
      </c>
      <c r="C83" s="41">
        <f>'soust.uk.JMK př.č.2'!$O$44+'soust.uk.JMK př.č.2'!$P$44</f>
        <v>13218</v>
      </c>
      <c r="D83" s="40">
        <f>'soust.uk.JMK př.č.2'!$L$44</f>
        <v>0</v>
      </c>
      <c r="E83" s="40">
        <f t="shared" si="3"/>
        <v>4139</v>
      </c>
      <c r="F83" s="40">
        <f t="shared" si="4"/>
        <v>3066</v>
      </c>
      <c r="G83" s="89"/>
      <c r="H83" s="78"/>
      <c r="I83" s="56"/>
      <c r="J83" s="92"/>
      <c r="K83" s="93"/>
      <c r="L83" s="78"/>
      <c r="M83" s="56"/>
      <c r="N83" s="80"/>
      <c r="O83" s="40">
        <f t="shared" si="5"/>
        <v>1073</v>
      </c>
    </row>
    <row r="84" spans="1:15" x14ac:dyDescent="0.2">
      <c r="A84" s="45">
        <v>232</v>
      </c>
      <c r="B84" s="85">
        <v>51.8</v>
      </c>
      <c r="C84" s="41">
        <f>'soust.uk.JMK př.č.2'!$O$44+'soust.uk.JMK př.č.2'!$P$44</f>
        <v>13218</v>
      </c>
      <c r="D84" s="40">
        <f>'soust.uk.JMK př.č.2'!$L$44</f>
        <v>0</v>
      </c>
      <c r="E84" s="40">
        <f t="shared" si="3"/>
        <v>4134</v>
      </c>
      <c r="F84" s="40">
        <f t="shared" si="4"/>
        <v>3062</v>
      </c>
      <c r="G84" s="89"/>
      <c r="H84" s="78"/>
      <c r="I84" s="56"/>
      <c r="J84" s="92"/>
      <c r="K84" s="93"/>
      <c r="L84" s="78"/>
      <c r="M84" s="56"/>
      <c r="N84" s="80"/>
      <c r="O84" s="40">
        <f t="shared" si="5"/>
        <v>1072</v>
      </c>
    </row>
    <row r="85" spans="1:15" x14ac:dyDescent="0.2">
      <c r="A85" s="45">
        <v>233</v>
      </c>
      <c r="B85" s="85">
        <v>51.85</v>
      </c>
      <c r="C85" s="41">
        <f>'soust.uk.JMK př.č.2'!$O$44+'soust.uk.JMK př.č.2'!$P$44</f>
        <v>13218</v>
      </c>
      <c r="D85" s="40">
        <f>'soust.uk.JMK př.č.2'!$L$44</f>
        <v>0</v>
      </c>
      <c r="E85" s="40">
        <f t="shared" si="3"/>
        <v>4130</v>
      </c>
      <c r="F85" s="40">
        <f t="shared" si="4"/>
        <v>3059</v>
      </c>
      <c r="G85" s="89"/>
      <c r="H85" s="78"/>
      <c r="I85" s="56"/>
      <c r="J85" s="92"/>
      <c r="K85" s="93"/>
      <c r="L85" s="78"/>
      <c r="M85" s="56"/>
      <c r="N85" s="80"/>
      <c r="O85" s="40">
        <f t="shared" si="5"/>
        <v>1071</v>
      </c>
    </row>
    <row r="86" spans="1:15" x14ac:dyDescent="0.2">
      <c r="A86" s="45">
        <v>234</v>
      </c>
      <c r="B86" s="85">
        <v>51.91</v>
      </c>
      <c r="C86" s="41">
        <f>'soust.uk.JMK př.č.2'!$O$44+'soust.uk.JMK př.č.2'!$P$44</f>
        <v>13218</v>
      </c>
      <c r="D86" s="40">
        <f>'soust.uk.JMK př.č.2'!$L$44</f>
        <v>0</v>
      </c>
      <c r="E86" s="40">
        <f t="shared" si="3"/>
        <v>4126</v>
      </c>
      <c r="F86" s="40">
        <f t="shared" si="4"/>
        <v>3056</v>
      </c>
      <c r="G86" s="89"/>
      <c r="H86" s="78"/>
      <c r="I86" s="56"/>
      <c r="J86" s="92"/>
      <c r="K86" s="93"/>
      <c r="L86" s="78"/>
      <c r="M86" s="56"/>
      <c r="N86" s="80"/>
      <c r="O86" s="40">
        <f t="shared" si="5"/>
        <v>1070</v>
      </c>
    </row>
    <row r="87" spans="1:15" x14ac:dyDescent="0.2">
      <c r="A87" s="45">
        <v>235</v>
      </c>
      <c r="B87" s="85">
        <v>51.97</v>
      </c>
      <c r="C87" s="41">
        <f>'soust.uk.JMK př.č.2'!$O$44+'soust.uk.JMK př.č.2'!$P$44</f>
        <v>13218</v>
      </c>
      <c r="D87" s="40">
        <f>'soust.uk.JMK př.č.2'!$L$44</f>
        <v>0</v>
      </c>
      <c r="E87" s="40">
        <f t="shared" si="3"/>
        <v>4120</v>
      </c>
      <c r="F87" s="40">
        <f t="shared" si="4"/>
        <v>3052</v>
      </c>
      <c r="G87" s="89"/>
      <c r="H87" s="78"/>
      <c r="I87" s="56"/>
      <c r="J87" s="92"/>
      <c r="K87" s="93"/>
      <c r="L87" s="78"/>
      <c r="M87" s="56"/>
      <c r="N87" s="80"/>
      <c r="O87" s="40">
        <f t="shared" si="5"/>
        <v>1068</v>
      </c>
    </row>
    <row r="88" spans="1:15" x14ac:dyDescent="0.2">
      <c r="A88" s="45">
        <v>236</v>
      </c>
      <c r="B88" s="85">
        <v>52.03</v>
      </c>
      <c r="C88" s="41">
        <f>'soust.uk.JMK př.č.2'!$O$44+'soust.uk.JMK př.č.2'!$P$44</f>
        <v>13218</v>
      </c>
      <c r="D88" s="40">
        <f>'soust.uk.JMK př.č.2'!$L$44</f>
        <v>0</v>
      </c>
      <c r="E88" s="40">
        <f t="shared" si="3"/>
        <v>4116</v>
      </c>
      <c r="F88" s="40">
        <f t="shared" si="4"/>
        <v>3049</v>
      </c>
      <c r="G88" s="89"/>
      <c r="H88" s="78"/>
      <c r="I88" s="56"/>
      <c r="J88" s="92"/>
      <c r="K88" s="93"/>
      <c r="L88" s="78"/>
      <c r="M88" s="56"/>
      <c r="N88" s="80"/>
      <c r="O88" s="40">
        <f t="shared" si="5"/>
        <v>1067</v>
      </c>
    </row>
    <row r="89" spans="1:15" x14ac:dyDescent="0.2">
      <c r="A89" s="45">
        <v>237</v>
      </c>
      <c r="B89" s="85">
        <v>52.08</v>
      </c>
      <c r="C89" s="41">
        <f>'soust.uk.JMK př.č.2'!$O$44+'soust.uk.JMK př.č.2'!$P$44</f>
        <v>13218</v>
      </c>
      <c r="D89" s="40">
        <f>'soust.uk.JMK př.č.2'!$L$44</f>
        <v>0</v>
      </c>
      <c r="E89" s="40">
        <f t="shared" si="3"/>
        <v>4112</v>
      </c>
      <c r="F89" s="40">
        <f t="shared" si="4"/>
        <v>3046</v>
      </c>
      <c r="G89" s="89"/>
      <c r="H89" s="78"/>
      <c r="I89" s="56"/>
      <c r="J89" s="92"/>
      <c r="K89" s="93"/>
      <c r="L89" s="78"/>
      <c r="M89" s="56"/>
      <c r="N89" s="80"/>
      <c r="O89" s="40">
        <f t="shared" si="5"/>
        <v>1066</v>
      </c>
    </row>
    <row r="90" spans="1:15" x14ac:dyDescent="0.2">
      <c r="A90" s="45">
        <v>238</v>
      </c>
      <c r="B90" s="85">
        <v>52.14</v>
      </c>
      <c r="C90" s="41">
        <f>'soust.uk.JMK př.č.2'!$O$44+'soust.uk.JMK př.č.2'!$P$44</f>
        <v>13218</v>
      </c>
      <c r="D90" s="40">
        <f>'soust.uk.JMK př.č.2'!$L$44</f>
        <v>0</v>
      </c>
      <c r="E90" s="40">
        <f t="shared" si="3"/>
        <v>4107</v>
      </c>
      <c r="F90" s="40">
        <f t="shared" si="4"/>
        <v>3042</v>
      </c>
      <c r="G90" s="89"/>
      <c r="H90" s="78"/>
      <c r="I90" s="56"/>
      <c r="J90" s="92"/>
      <c r="K90" s="93"/>
      <c r="L90" s="78"/>
      <c r="M90" s="56"/>
      <c r="N90" s="80"/>
      <c r="O90" s="40">
        <f t="shared" si="5"/>
        <v>1065</v>
      </c>
    </row>
    <row r="91" spans="1:15" x14ac:dyDescent="0.2">
      <c r="A91" s="45">
        <v>239</v>
      </c>
      <c r="B91" s="85">
        <v>52.2</v>
      </c>
      <c r="C91" s="41">
        <f>'soust.uk.JMK př.č.2'!$O$44+'soust.uk.JMK př.č.2'!$P$44</f>
        <v>13218</v>
      </c>
      <c r="D91" s="40">
        <f>'soust.uk.JMK př.č.2'!$L$44</f>
        <v>0</v>
      </c>
      <c r="E91" s="40">
        <f t="shared" si="3"/>
        <v>4103</v>
      </c>
      <c r="F91" s="40">
        <f t="shared" si="4"/>
        <v>3039</v>
      </c>
      <c r="G91" s="89"/>
      <c r="H91" s="78"/>
      <c r="I91" s="56"/>
      <c r="J91" s="92"/>
      <c r="K91" s="93"/>
      <c r="L91" s="78"/>
      <c r="M91" s="56"/>
      <c r="N91" s="80"/>
      <c r="O91" s="40">
        <f t="shared" si="5"/>
        <v>1064</v>
      </c>
    </row>
    <row r="92" spans="1:15" x14ac:dyDescent="0.2">
      <c r="A92" s="45">
        <v>240</v>
      </c>
      <c r="B92" s="85">
        <v>52.25</v>
      </c>
      <c r="C92" s="41">
        <f>'soust.uk.JMK př.č.2'!$O$44+'soust.uk.JMK př.č.2'!$P$44</f>
        <v>13218</v>
      </c>
      <c r="D92" s="40">
        <f>'soust.uk.JMK př.č.2'!$L$44</f>
        <v>0</v>
      </c>
      <c r="E92" s="40">
        <f t="shared" si="3"/>
        <v>4099</v>
      </c>
      <c r="F92" s="40">
        <f t="shared" si="4"/>
        <v>3036</v>
      </c>
      <c r="G92" s="89"/>
      <c r="H92" s="78"/>
      <c r="I92" s="56"/>
      <c r="J92" s="92"/>
      <c r="K92" s="93"/>
      <c r="L92" s="78"/>
      <c r="M92" s="56"/>
      <c r="N92" s="80"/>
      <c r="O92" s="40">
        <f t="shared" si="5"/>
        <v>1063</v>
      </c>
    </row>
    <row r="93" spans="1:15" x14ac:dyDescent="0.2">
      <c r="A93" s="45">
        <v>241</v>
      </c>
      <c r="B93" s="85">
        <v>52.31</v>
      </c>
      <c r="C93" s="41">
        <f>'soust.uk.JMK př.č.2'!$O$44+'soust.uk.JMK př.č.2'!$P$44</f>
        <v>13218</v>
      </c>
      <c r="D93" s="40">
        <f>'soust.uk.JMK př.č.2'!$L$44</f>
        <v>0</v>
      </c>
      <c r="E93" s="40">
        <f t="shared" si="3"/>
        <v>4093</v>
      </c>
      <c r="F93" s="40">
        <f t="shared" si="4"/>
        <v>3032</v>
      </c>
      <c r="G93" s="89"/>
      <c r="H93" s="78"/>
      <c r="I93" s="56"/>
      <c r="J93" s="92"/>
      <c r="K93" s="93"/>
      <c r="L93" s="78"/>
      <c r="M93" s="56"/>
      <c r="N93" s="80"/>
      <c r="O93" s="40">
        <f t="shared" si="5"/>
        <v>1061</v>
      </c>
    </row>
    <row r="94" spans="1:15" x14ac:dyDescent="0.2">
      <c r="A94" s="45">
        <v>242</v>
      </c>
      <c r="B94" s="85">
        <v>52.36</v>
      </c>
      <c r="C94" s="41">
        <f>'soust.uk.JMK př.č.2'!$O$44+'soust.uk.JMK př.č.2'!$P$44</f>
        <v>13218</v>
      </c>
      <c r="D94" s="40">
        <f>'soust.uk.JMK př.č.2'!$L$44</f>
        <v>0</v>
      </c>
      <c r="E94" s="40">
        <f t="shared" si="3"/>
        <v>4089</v>
      </c>
      <c r="F94" s="40">
        <f t="shared" si="4"/>
        <v>3029</v>
      </c>
      <c r="G94" s="89"/>
      <c r="H94" s="78"/>
      <c r="I94" s="56"/>
      <c r="J94" s="92"/>
      <c r="K94" s="93"/>
      <c r="L94" s="78"/>
      <c r="M94" s="56"/>
      <c r="N94" s="80"/>
      <c r="O94" s="40">
        <f t="shared" si="5"/>
        <v>1060</v>
      </c>
    </row>
    <row r="95" spans="1:15" x14ac:dyDescent="0.2">
      <c r="A95" s="45">
        <v>243</v>
      </c>
      <c r="B95" s="85">
        <v>52.42</v>
      </c>
      <c r="C95" s="41">
        <f>'soust.uk.JMK př.č.2'!$O$44+'soust.uk.JMK př.č.2'!$P$44</f>
        <v>13218</v>
      </c>
      <c r="D95" s="40">
        <f>'soust.uk.JMK př.č.2'!$L$44</f>
        <v>0</v>
      </c>
      <c r="E95" s="40">
        <f t="shared" si="3"/>
        <v>4085</v>
      </c>
      <c r="F95" s="40">
        <f t="shared" si="4"/>
        <v>3026</v>
      </c>
      <c r="G95" s="89"/>
      <c r="H95" s="78"/>
      <c r="I95" s="56"/>
      <c r="J95" s="92"/>
      <c r="K95" s="93"/>
      <c r="L95" s="78"/>
      <c r="M95" s="56"/>
      <c r="N95" s="80"/>
      <c r="O95" s="40">
        <f t="shared" si="5"/>
        <v>1059</v>
      </c>
    </row>
    <row r="96" spans="1:15" x14ac:dyDescent="0.2">
      <c r="A96" s="45">
        <v>244</v>
      </c>
      <c r="B96" s="85">
        <v>52.47</v>
      </c>
      <c r="C96" s="41">
        <f>'soust.uk.JMK př.č.2'!$O$44+'soust.uk.JMK př.č.2'!$P$44</f>
        <v>13218</v>
      </c>
      <c r="D96" s="40">
        <f>'soust.uk.JMK př.č.2'!$L$44</f>
        <v>0</v>
      </c>
      <c r="E96" s="40">
        <f t="shared" si="3"/>
        <v>4081</v>
      </c>
      <c r="F96" s="40">
        <f t="shared" si="4"/>
        <v>3023</v>
      </c>
      <c r="G96" s="89"/>
      <c r="H96" s="78"/>
      <c r="I96" s="56"/>
      <c r="J96" s="92"/>
      <c r="K96" s="93"/>
      <c r="L96" s="78"/>
      <c r="M96" s="56"/>
      <c r="N96" s="80"/>
      <c r="O96" s="40">
        <f t="shared" si="5"/>
        <v>1058</v>
      </c>
    </row>
    <row r="97" spans="1:15" x14ac:dyDescent="0.2">
      <c r="A97" s="45">
        <v>245</v>
      </c>
      <c r="B97" s="85">
        <v>52.53</v>
      </c>
      <c r="C97" s="41">
        <f>'soust.uk.JMK př.č.2'!$O$44+'soust.uk.JMK př.č.2'!$P$44</f>
        <v>13218</v>
      </c>
      <c r="D97" s="40">
        <f>'soust.uk.JMK př.č.2'!$L$44</f>
        <v>0</v>
      </c>
      <c r="E97" s="40">
        <f t="shared" si="3"/>
        <v>4077</v>
      </c>
      <c r="F97" s="40">
        <f t="shared" si="4"/>
        <v>3020</v>
      </c>
      <c r="G97" s="89"/>
      <c r="H97" s="78"/>
      <c r="I97" s="56"/>
      <c r="J97" s="92"/>
      <c r="K97" s="93"/>
      <c r="L97" s="78"/>
      <c r="M97" s="56"/>
      <c r="N97" s="80"/>
      <c r="O97" s="40">
        <f t="shared" si="5"/>
        <v>1057</v>
      </c>
    </row>
    <row r="98" spans="1:15" x14ac:dyDescent="0.2">
      <c r="A98" s="45">
        <v>246</v>
      </c>
      <c r="B98" s="85">
        <v>52.58</v>
      </c>
      <c r="C98" s="41">
        <f>'soust.uk.JMK př.č.2'!$O$44+'soust.uk.JMK př.č.2'!$P$44</f>
        <v>13218</v>
      </c>
      <c r="D98" s="40">
        <f>'soust.uk.JMK př.č.2'!$L$44</f>
        <v>0</v>
      </c>
      <c r="E98" s="40">
        <f t="shared" si="3"/>
        <v>4073</v>
      </c>
      <c r="F98" s="40">
        <f t="shared" si="4"/>
        <v>3017</v>
      </c>
      <c r="G98" s="89"/>
      <c r="H98" s="78"/>
      <c r="I98" s="56"/>
      <c r="J98" s="92"/>
      <c r="K98" s="93"/>
      <c r="L98" s="78"/>
      <c r="M98" s="56"/>
      <c r="N98" s="80"/>
      <c r="O98" s="40">
        <f t="shared" si="5"/>
        <v>1056</v>
      </c>
    </row>
    <row r="99" spans="1:15" x14ac:dyDescent="0.2">
      <c r="A99" s="45">
        <v>247</v>
      </c>
      <c r="B99" s="85">
        <v>52.64</v>
      </c>
      <c r="C99" s="41">
        <f>'soust.uk.JMK př.č.2'!$O$44+'soust.uk.JMK př.č.2'!$P$44</f>
        <v>13218</v>
      </c>
      <c r="D99" s="40">
        <f>'soust.uk.JMK př.č.2'!$L$44</f>
        <v>0</v>
      </c>
      <c r="E99" s="40">
        <f t="shared" si="3"/>
        <v>4068</v>
      </c>
      <c r="F99" s="40">
        <f t="shared" si="4"/>
        <v>3013</v>
      </c>
      <c r="G99" s="89"/>
      <c r="H99" s="78"/>
      <c r="I99" s="56"/>
      <c r="J99" s="92"/>
      <c r="K99" s="93"/>
      <c r="L99" s="78"/>
      <c r="M99" s="56"/>
      <c r="N99" s="80"/>
      <c r="O99" s="40">
        <f t="shared" si="5"/>
        <v>1055</v>
      </c>
    </row>
    <row r="100" spans="1:15" x14ac:dyDescent="0.2">
      <c r="A100" s="45">
        <v>248</v>
      </c>
      <c r="B100" s="85">
        <v>52.69</v>
      </c>
      <c r="C100" s="41">
        <f>'soust.uk.JMK př.č.2'!$O$44+'soust.uk.JMK př.č.2'!$P$44</f>
        <v>13218</v>
      </c>
      <c r="D100" s="40">
        <f>'soust.uk.JMK př.č.2'!$L$44</f>
        <v>0</v>
      </c>
      <c r="E100" s="40">
        <f t="shared" si="3"/>
        <v>4064</v>
      </c>
      <c r="F100" s="40">
        <f t="shared" si="4"/>
        <v>3010</v>
      </c>
      <c r="G100" s="89"/>
      <c r="H100" s="78"/>
      <c r="I100" s="56"/>
      <c r="J100" s="92"/>
      <c r="K100" s="93"/>
      <c r="L100" s="78"/>
      <c r="M100" s="56"/>
      <c r="N100" s="80"/>
      <c r="O100" s="40">
        <f t="shared" si="5"/>
        <v>1054</v>
      </c>
    </row>
    <row r="101" spans="1:15" x14ac:dyDescent="0.2">
      <c r="A101" s="45">
        <v>249</v>
      </c>
      <c r="B101" s="85">
        <v>52.75</v>
      </c>
      <c r="C101" s="41">
        <f>'soust.uk.JMK př.č.2'!$O$44+'soust.uk.JMK př.č.2'!$P$44</f>
        <v>13218</v>
      </c>
      <c r="D101" s="40">
        <f>'soust.uk.JMK př.č.2'!$L$44</f>
        <v>0</v>
      </c>
      <c r="E101" s="40">
        <f t="shared" si="3"/>
        <v>4059</v>
      </c>
      <c r="F101" s="40">
        <f t="shared" si="4"/>
        <v>3007</v>
      </c>
      <c r="G101" s="89"/>
      <c r="H101" s="78"/>
      <c r="I101" s="56"/>
      <c r="J101" s="92"/>
      <c r="K101" s="93"/>
      <c r="L101" s="78"/>
      <c r="M101" s="56"/>
      <c r="N101" s="80"/>
      <c r="O101" s="40">
        <f t="shared" si="5"/>
        <v>1052</v>
      </c>
    </row>
    <row r="102" spans="1:15" x14ac:dyDescent="0.2">
      <c r="A102" s="45">
        <v>250</v>
      </c>
      <c r="B102" s="85">
        <v>52.8</v>
      </c>
      <c r="C102" s="41">
        <f>'soust.uk.JMK př.č.2'!$O$44+'soust.uk.JMK př.č.2'!$P$44</f>
        <v>13218</v>
      </c>
      <c r="D102" s="40">
        <f>'soust.uk.JMK př.č.2'!$L$44</f>
        <v>0</v>
      </c>
      <c r="E102" s="40">
        <f t="shared" si="3"/>
        <v>4055</v>
      </c>
      <c r="F102" s="40">
        <f t="shared" si="4"/>
        <v>3004</v>
      </c>
      <c r="G102" s="89"/>
      <c r="H102" s="78"/>
      <c r="I102" s="56"/>
      <c r="J102" s="92"/>
      <c r="K102" s="93"/>
      <c r="L102" s="78"/>
      <c r="M102" s="56"/>
      <c r="N102" s="80"/>
      <c r="O102" s="40">
        <f t="shared" si="5"/>
        <v>1051</v>
      </c>
    </row>
    <row r="103" spans="1:15" x14ac:dyDescent="0.2">
      <c r="A103" s="45">
        <v>251</v>
      </c>
      <c r="B103" s="85">
        <v>52.85</v>
      </c>
      <c r="C103" s="41">
        <f>'soust.uk.JMK př.č.2'!$O$44+'soust.uk.JMK př.č.2'!$P$44</f>
        <v>13218</v>
      </c>
      <c r="D103" s="40">
        <f>'soust.uk.JMK př.č.2'!$L$44</f>
        <v>0</v>
      </c>
      <c r="E103" s="40">
        <f t="shared" si="3"/>
        <v>4051</v>
      </c>
      <c r="F103" s="40">
        <f t="shared" si="4"/>
        <v>3001</v>
      </c>
      <c r="G103" s="89"/>
      <c r="H103" s="78"/>
      <c r="I103" s="56"/>
      <c r="J103" s="92"/>
      <c r="K103" s="93"/>
      <c r="L103" s="78"/>
      <c r="M103" s="56"/>
      <c r="N103" s="80"/>
      <c r="O103" s="40">
        <f t="shared" si="5"/>
        <v>1050</v>
      </c>
    </row>
    <row r="104" spans="1:15" x14ac:dyDescent="0.2">
      <c r="A104" s="45">
        <v>252</v>
      </c>
      <c r="B104" s="85">
        <v>52.91</v>
      </c>
      <c r="C104" s="41">
        <f>'soust.uk.JMK př.č.2'!$O$44+'soust.uk.JMK př.č.2'!$P$44</f>
        <v>13218</v>
      </c>
      <c r="D104" s="40">
        <f>'soust.uk.JMK př.č.2'!$L$44</f>
        <v>0</v>
      </c>
      <c r="E104" s="40">
        <f t="shared" si="3"/>
        <v>4047</v>
      </c>
      <c r="F104" s="40">
        <f t="shared" si="4"/>
        <v>2998</v>
      </c>
      <c r="G104" s="89"/>
      <c r="H104" s="78"/>
      <c r="I104" s="56"/>
      <c r="J104" s="92"/>
      <c r="K104" s="93"/>
      <c r="L104" s="78"/>
      <c r="M104" s="56"/>
      <c r="N104" s="80"/>
      <c r="O104" s="40">
        <f t="shared" si="5"/>
        <v>1049</v>
      </c>
    </row>
    <row r="105" spans="1:15" x14ac:dyDescent="0.2">
      <c r="A105" s="45">
        <v>253</v>
      </c>
      <c r="B105" s="85">
        <v>52.96</v>
      </c>
      <c r="C105" s="41">
        <f>'soust.uk.JMK př.č.2'!$O$44+'soust.uk.JMK př.č.2'!$P$44</f>
        <v>13218</v>
      </c>
      <c r="D105" s="40">
        <f>'soust.uk.JMK př.č.2'!$L$44</f>
        <v>0</v>
      </c>
      <c r="E105" s="40">
        <f t="shared" si="3"/>
        <v>4043</v>
      </c>
      <c r="F105" s="40">
        <f t="shared" si="4"/>
        <v>2995</v>
      </c>
      <c r="G105" s="89"/>
      <c r="H105" s="78"/>
      <c r="I105" s="56"/>
      <c r="J105" s="92"/>
      <c r="K105" s="93"/>
      <c r="L105" s="78"/>
      <c r="M105" s="56"/>
      <c r="N105" s="80"/>
      <c r="O105" s="40">
        <f t="shared" si="5"/>
        <v>1048</v>
      </c>
    </row>
    <row r="106" spans="1:15" x14ac:dyDescent="0.2">
      <c r="A106" s="45">
        <v>254</v>
      </c>
      <c r="B106" s="85">
        <v>53.01</v>
      </c>
      <c r="C106" s="41">
        <f>'soust.uk.JMK př.č.2'!$O$44+'soust.uk.JMK př.č.2'!$P$44</f>
        <v>13218</v>
      </c>
      <c r="D106" s="40">
        <f>'soust.uk.JMK př.č.2'!$L$44</f>
        <v>0</v>
      </c>
      <c r="E106" s="40">
        <f t="shared" si="3"/>
        <v>4039</v>
      </c>
      <c r="F106" s="40">
        <f t="shared" si="4"/>
        <v>2992</v>
      </c>
      <c r="G106" s="89"/>
      <c r="H106" s="78"/>
      <c r="I106" s="56"/>
      <c r="J106" s="92"/>
      <c r="K106" s="93"/>
      <c r="L106" s="78"/>
      <c r="M106" s="56"/>
      <c r="N106" s="80"/>
      <c r="O106" s="40">
        <f t="shared" si="5"/>
        <v>1047</v>
      </c>
    </row>
    <row r="107" spans="1:15" x14ac:dyDescent="0.2">
      <c r="A107" s="45">
        <v>255</v>
      </c>
      <c r="B107" s="85">
        <v>53.07</v>
      </c>
      <c r="C107" s="41">
        <f>'soust.uk.JMK př.č.2'!$O$44+'soust.uk.JMK př.č.2'!$P$44</f>
        <v>13218</v>
      </c>
      <c r="D107" s="40">
        <f>'soust.uk.JMK př.č.2'!$L$44</f>
        <v>0</v>
      </c>
      <c r="E107" s="40">
        <f t="shared" si="3"/>
        <v>4035</v>
      </c>
      <c r="F107" s="40">
        <f t="shared" si="4"/>
        <v>2989</v>
      </c>
      <c r="G107" s="89"/>
      <c r="H107" s="78"/>
      <c r="I107" s="56"/>
      <c r="J107" s="92"/>
      <c r="K107" s="93"/>
      <c r="L107" s="78"/>
      <c r="M107" s="56"/>
      <c r="N107" s="80"/>
      <c r="O107" s="40">
        <f t="shared" si="5"/>
        <v>1046</v>
      </c>
    </row>
    <row r="108" spans="1:15" x14ac:dyDescent="0.2">
      <c r="A108" s="45">
        <v>256</v>
      </c>
      <c r="B108" s="85">
        <v>53.12</v>
      </c>
      <c r="C108" s="41">
        <f>'soust.uk.JMK př.č.2'!$O$44+'soust.uk.JMK př.č.2'!$P$44</f>
        <v>13218</v>
      </c>
      <c r="D108" s="40">
        <f>'soust.uk.JMK př.č.2'!$L$44</f>
        <v>0</v>
      </c>
      <c r="E108" s="40">
        <f t="shared" si="3"/>
        <v>4031</v>
      </c>
      <c r="F108" s="40">
        <f t="shared" si="4"/>
        <v>2986</v>
      </c>
      <c r="G108" s="89"/>
      <c r="H108" s="78"/>
      <c r="I108" s="56"/>
      <c r="J108" s="92"/>
      <c r="K108" s="93"/>
      <c r="L108" s="78"/>
      <c r="M108" s="56"/>
      <c r="N108" s="80"/>
      <c r="O108" s="40">
        <f t="shared" si="5"/>
        <v>1045</v>
      </c>
    </row>
    <row r="109" spans="1:15" x14ac:dyDescent="0.2">
      <c r="A109" s="45">
        <v>257</v>
      </c>
      <c r="B109" s="85">
        <v>53.17</v>
      </c>
      <c r="C109" s="41">
        <f>'soust.uk.JMK př.č.2'!$O$44+'soust.uk.JMK př.č.2'!$P$44</f>
        <v>13218</v>
      </c>
      <c r="D109" s="40">
        <f>'soust.uk.JMK př.č.2'!$L$44</f>
        <v>0</v>
      </c>
      <c r="E109" s="40">
        <f t="shared" si="3"/>
        <v>4027</v>
      </c>
      <c r="F109" s="40">
        <f t="shared" si="4"/>
        <v>2983</v>
      </c>
      <c r="G109" s="89"/>
      <c r="H109" s="78"/>
      <c r="I109" s="56"/>
      <c r="J109" s="92"/>
      <c r="K109" s="93"/>
      <c r="L109" s="78"/>
      <c r="M109" s="56"/>
      <c r="N109" s="80"/>
      <c r="O109" s="40">
        <f t="shared" si="5"/>
        <v>1044</v>
      </c>
    </row>
    <row r="110" spans="1:15" x14ac:dyDescent="0.2">
      <c r="A110" s="45">
        <v>258</v>
      </c>
      <c r="B110" s="85">
        <v>53.22</v>
      </c>
      <c r="C110" s="41">
        <f>'soust.uk.JMK př.č.2'!$O$44+'soust.uk.JMK př.č.2'!$P$44</f>
        <v>13218</v>
      </c>
      <c r="D110" s="40">
        <f>'soust.uk.JMK př.č.2'!$L$44</f>
        <v>0</v>
      </c>
      <c r="E110" s="40">
        <f t="shared" si="3"/>
        <v>4023</v>
      </c>
      <c r="F110" s="40">
        <f t="shared" si="4"/>
        <v>2980</v>
      </c>
      <c r="G110" s="89"/>
      <c r="H110" s="78"/>
      <c r="I110" s="56"/>
      <c r="J110" s="92"/>
      <c r="K110" s="93"/>
      <c r="L110" s="78"/>
      <c r="M110" s="56"/>
      <c r="N110" s="80"/>
      <c r="O110" s="40">
        <f t="shared" si="5"/>
        <v>1043</v>
      </c>
    </row>
    <row r="111" spans="1:15" x14ac:dyDescent="0.2">
      <c r="A111" s="45">
        <v>259</v>
      </c>
      <c r="B111" s="85">
        <v>53.28</v>
      </c>
      <c r="C111" s="41">
        <f>'soust.uk.JMK př.č.2'!$O$44+'soust.uk.JMK př.č.2'!$P$44</f>
        <v>13218</v>
      </c>
      <c r="D111" s="40">
        <f>'soust.uk.JMK př.č.2'!$L$44</f>
        <v>0</v>
      </c>
      <c r="E111" s="40">
        <f t="shared" si="3"/>
        <v>4019</v>
      </c>
      <c r="F111" s="40">
        <f t="shared" si="4"/>
        <v>2977</v>
      </c>
      <c r="G111" s="89"/>
      <c r="H111" s="78"/>
      <c r="I111" s="56"/>
      <c r="J111" s="92"/>
      <c r="K111" s="93"/>
      <c r="L111" s="78"/>
      <c r="M111" s="56"/>
      <c r="N111" s="80"/>
      <c r="O111" s="40">
        <f t="shared" si="5"/>
        <v>1042</v>
      </c>
    </row>
    <row r="112" spans="1:15" x14ac:dyDescent="0.2">
      <c r="A112" s="45">
        <v>260</v>
      </c>
      <c r="B112" s="85">
        <v>53.33</v>
      </c>
      <c r="C112" s="41">
        <f>'soust.uk.JMK př.č.2'!$O$44+'soust.uk.JMK př.č.2'!$P$44</f>
        <v>13218</v>
      </c>
      <c r="D112" s="40">
        <f>'soust.uk.JMK př.č.2'!$L$44</f>
        <v>0</v>
      </c>
      <c r="E112" s="40">
        <f t="shared" si="3"/>
        <v>4015</v>
      </c>
      <c r="F112" s="40">
        <f t="shared" si="4"/>
        <v>2974</v>
      </c>
      <c r="G112" s="89"/>
      <c r="H112" s="78"/>
      <c r="I112" s="56"/>
      <c r="J112" s="92"/>
      <c r="K112" s="93"/>
      <c r="L112" s="78"/>
      <c r="M112" s="56"/>
      <c r="N112" s="80"/>
      <c r="O112" s="40">
        <f t="shared" si="5"/>
        <v>1041</v>
      </c>
    </row>
    <row r="113" spans="1:15" x14ac:dyDescent="0.2">
      <c r="A113" s="45">
        <v>261</v>
      </c>
      <c r="B113" s="85">
        <v>53.38</v>
      </c>
      <c r="C113" s="41">
        <f>'soust.uk.JMK př.č.2'!$O$44+'soust.uk.JMK př.č.2'!$P$44</f>
        <v>13218</v>
      </c>
      <c r="D113" s="40">
        <f>'soust.uk.JMK př.č.2'!$L$44</f>
        <v>0</v>
      </c>
      <c r="E113" s="40">
        <f t="shared" si="3"/>
        <v>4011</v>
      </c>
      <c r="F113" s="40">
        <f t="shared" si="4"/>
        <v>2971</v>
      </c>
      <c r="G113" s="89"/>
      <c r="H113" s="78"/>
      <c r="I113" s="56"/>
      <c r="J113" s="92"/>
      <c r="K113" s="93"/>
      <c r="L113" s="78"/>
      <c r="M113" s="56"/>
      <c r="N113" s="80"/>
      <c r="O113" s="40">
        <f t="shared" si="5"/>
        <v>1040</v>
      </c>
    </row>
    <row r="114" spans="1:15" x14ac:dyDescent="0.2">
      <c r="A114" s="45">
        <v>262</v>
      </c>
      <c r="B114" s="85">
        <v>53.43</v>
      </c>
      <c r="C114" s="41">
        <f>'soust.uk.JMK př.č.2'!$O$44+'soust.uk.JMK př.č.2'!$P$44</f>
        <v>13218</v>
      </c>
      <c r="D114" s="40">
        <f>'soust.uk.JMK př.č.2'!$L$44</f>
        <v>0</v>
      </c>
      <c r="E114" s="40">
        <f t="shared" si="3"/>
        <v>4008</v>
      </c>
      <c r="F114" s="40">
        <f t="shared" si="4"/>
        <v>2969</v>
      </c>
      <c r="G114" s="89"/>
      <c r="H114" s="78"/>
      <c r="I114" s="56"/>
      <c r="J114" s="92"/>
      <c r="K114" s="93"/>
      <c r="L114" s="78"/>
      <c r="M114" s="56"/>
      <c r="N114" s="80"/>
      <c r="O114" s="40">
        <f t="shared" si="5"/>
        <v>1039</v>
      </c>
    </row>
    <row r="115" spans="1:15" x14ac:dyDescent="0.2">
      <c r="A115" s="45">
        <v>263</v>
      </c>
      <c r="B115" s="85">
        <v>53.48</v>
      </c>
      <c r="C115" s="41">
        <f>'soust.uk.JMK př.č.2'!$O$44+'soust.uk.JMK př.č.2'!$P$44</f>
        <v>13218</v>
      </c>
      <c r="D115" s="40">
        <f>'soust.uk.JMK př.č.2'!$L$44</f>
        <v>0</v>
      </c>
      <c r="E115" s="40">
        <f t="shared" si="3"/>
        <v>4004</v>
      </c>
      <c r="F115" s="40">
        <f t="shared" si="4"/>
        <v>2966</v>
      </c>
      <c r="G115" s="89"/>
      <c r="H115" s="78"/>
      <c r="I115" s="56"/>
      <c r="J115" s="92"/>
      <c r="K115" s="93"/>
      <c r="L115" s="78"/>
      <c r="M115" s="56"/>
      <c r="N115" s="80"/>
      <c r="O115" s="40">
        <f t="shared" si="5"/>
        <v>1038</v>
      </c>
    </row>
    <row r="116" spans="1:15" x14ac:dyDescent="0.2">
      <c r="A116" s="45">
        <v>264</v>
      </c>
      <c r="B116" s="85">
        <v>53.53</v>
      </c>
      <c r="C116" s="41">
        <f>'soust.uk.JMK př.č.2'!$O$44+'soust.uk.JMK př.č.2'!$P$44</f>
        <v>13218</v>
      </c>
      <c r="D116" s="40">
        <f>'soust.uk.JMK př.č.2'!$L$44</f>
        <v>0</v>
      </c>
      <c r="E116" s="40">
        <f t="shared" si="3"/>
        <v>4000</v>
      </c>
      <c r="F116" s="40">
        <f t="shared" si="4"/>
        <v>2963</v>
      </c>
      <c r="G116" s="89"/>
      <c r="H116" s="78"/>
      <c r="I116" s="56"/>
      <c r="J116" s="92"/>
      <c r="K116" s="93"/>
      <c r="L116" s="78"/>
      <c r="M116" s="56"/>
      <c r="N116" s="80"/>
      <c r="O116" s="40">
        <f t="shared" si="5"/>
        <v>1037</v>
      </c>
    </row>
    <row r="117" spans="1:15" x14ac:dyDescent="0.2">
      <c r="A117" s="45">
        <v>265</v>
      </c>
      <c r="B117" s="85">
        <v>53.58</v>
      </c>
      <c r="C117" s="41">
        <f>'soust.uk.JMK př.č.2'!$O$44+'soust.uk.JMK př.č.2'!$P$44</f>
        <v>13218</v>
      </c>
      <c r="D117" s="40">
        <f>'soust.uk.JMK př.č.2'!$L$44</f>
        <v>0</v>
      </c>
      <c r="E117" s="40">
        <f t="shared" si="3"/>
        <v>3996</v>
      </c>
      <c r="F117" s="40">
        <f t="shared" si="4"/>
        <v>2960</v>
      </c>
      <c r="G117" s="89"/>
      <c r="H117" s="78"/>
      <c r="I117" s="56"/>
      <c r="J117" s="92"/>
      <c r="K117" s="93"/>
      <c r="L117" s="78"/>
      <c r="M117" s="56"/>
      <c r="N117" s="80"/>
      <c r="O117" s="40">
        <f t="shared" si="5"/>
        <v>1036</v>
      </c>
    </row>
    <row r="118" spans="1:15" x14ac:dyDescent="0.2">
      <c r="A118" s="45">
        <v>266</v>
      </c>
      <c r="B118" s="85">
        <v>53.63</v>
      </c>
      <c r="C118" s="41">
        <f>'soust.uk.JMK př.č.2'!$O$44+'soust.uk.JMK př.č.2'!$P$44</f>
        <v>13218</v>
      </c>
      <c r="D118" s="40">
        <f>'soust.uk.JMK př.č.2'!$L$44</f>
        <v>0</v>
      </c>
      <c r="E118" s="40">
        <f t="shared" si="3"/>
        <v>3993</v>
      </c>
      <c r="F118" s="40">
        <f t="shared" si="4"/>
        <v>2958</v>
      </c>
      <c r="G118" s="89"/>
      <c r="H118" s="78"/>
      <c r="I118" s="56"/>
      <c r="J118" s="92"/>
      <c r="K118" s="93"/>
      <c r="L118" s="78"/>
      <c r="M118" s="56"/>
      <c r="N118" s="80"/>
      <c r="O118" s="40">
        <f t="shared" si="5"/>
        <v>1035</v>
      </c>
    </row>
    <row r="119" spans="1:15" x14ac:dyDescent="0.2">
      <c r="A119" s="45">
        <v>267</v>
      </c>
      <c r="B119" s="85">
        <v>53.68</v>
      </c>
      <c r="C119" s="41">
        <f>'soust.uk.JMK př.č.2'!$O$44+'soust.uk.JMK př.č.2'!$P$44</f>
        <v>13218</v>
      </c>
      <c r="D119" s="40">
        <f>'soust.uk.JMK př.č.2'!$L$44</f>
        <v>0</v>
      </c>
      <c r="E119" s="40">
        <f t="shared" si="3"/>
        <v>3989</v>
      </c>
      <c r="F119" s="40">
        <f t="shared" si="4"/>
        <v>2955</v>
      </c>
      <c r="G119" s="89"/>
      <c r="H119" s="78"/>
      <c r="I119" s="56"/>
      <c r="J119" s="92"/>
      <c r="K119" s="93"/>
      <c r="L119" s="78"/>
      <c r="M119" s="56"/>
      <c r="N119" s="80"/>
      <c r="O119" s="40">
        <f t="shared" si="5"/>
        <v>1034</v>
      </c>
    </row>
    <row r="120" spans="1:15" x14ac:dyDescent="0.2">
      <c r="A120" s="45">
        <v>268</v>
      </c>
      <c r="B120" s="85">
        <v>53.74</v>
      </c>
      <c r="C120" s="41">
        <f>'soust.uk.JMK př.č.2'!$O$44+'soust.uk.JMK př.č.2'!$P$44</f>
        <v>13218</v>
      </c>
      <c r="D120" s="40">
        <f>'soust.uk.JMK př.č.2'!$L$44</f>
        <v>0</v>
      </c>
      <c r="E120" s="40">
        <f t="shared" si="3"/>
        <v>3985</v>
      </c>
      <c r="F120" s="40">
        <f t="shared" si="4"/>
        <v>2952</v>
      </c>
      <c r="G120" s="89"/>
      <c r="H120" s="78"/>
      <c r="I120" s="56"/>
      <c r="J120" s="92"/>
      <c r="K120" s="93"/>
      <c r="L120" s="78"/>
      <c r="M120" s="56"/>
      <c r="N120" s="80"/>
      <c r="O120" s="40">
        <f t="shared" si="5"/>
        <v>1033</v>
      </c>
    </row>
    <row r="121" spans="1:15" x14ac:dyDescent="0.2">
      <c r="A121" s="45">
        <v>269</v>
      </c>
      <c r="B121" s="85">
        <v>53.79</v>
      </c>
      <c r="C121" s="41">
        <f>'soust.uk.JMK př.č.2'!$O$44+'soust.uk.JMK př.č.2'!$P$44</f>
        <v>13218</v>
      </c>
      <c r="D121" s="40">
        <f>'soust.uk.JMK př.č.2'!$L$44</f>
        <v>0</v>
      </c>
      <c r="E121" s="40">
        <f t="shared" si="3"/>
        <v>3981</v>
      </c>
      <c r="F121" s="40">
        <f t="shared" si="4"/>
        <v>2949</v>
      </c>
      <c r="G121" s="89"/>
      <c r="H121" s="78"/>
      <c r="I121" s="56"/>
      <c r="J121" s="92"/>
      <c r="K121" s="93"/>
      <c r="L121" s="78"/>
      <c r="M121" s="56"/>
      <c r="N121" s="80"/>
      <c r="O121" s="40">
        <f t="shared" si="5"/>
        <v>1032</v>
      </c>
    </row>
    <row r="122" spans="1:15" x14ac:dyDescent="0.2">
      <c r="A122" s="45">
        <v>270</v>
      </c>
      <c r="B122" s="85">
        <v>53.83</v>
      </c>
      <c r="C122" s="41">
        <f>'soust.uk.JMK př.č.2'!$O$44+'soust.uk.JMK př.č.2'!$P$44</f>
        <v>13218</v>
      </c>
      <c r="D122" s="40">
        <f>'soust.uk.JMK př.č.2'!$L$44</f>
        <v>0</v>
      </c>
      <c r="E122" s="40">
        <f t="shared" si="3"/>
        <v>3978</v>
      </c>
      <c r="F122" s="40">
        <f t="shared" si="4"/>
        <v>2947</v>
      </c>
      <c r="G122" s="89"/>
      <c r="H122" s="78"/>
      <c r="I122" s="56"/>
      <c r="J122" s="92"/>
      <c r="K122" s="93"/>
      <c r="L122" s="78"/>
      <c r="M122" s="56"/>
      <c r="N122" s="80"/>
      <c r="O122" s="40">
        <f t="shared" si="5"/>
        <v>1031</v>
      </c>
    </row>
    <row r="123" spans="1:15" x14ac:dyDescent="0.2">
      <c r="A123" s="45">
        <v>271</v>
      </c>
      <c r="B123" s="85">
        <v>53.88</v>
      </c>
      <c r="C123" s="41">
        <f>'soust.uk.JMK př.č.2'!$O$44+'soust.uk.JMK př.č.2'!$P$44</f>
        <v>13218</v>
      </c>
      <c r="D123" s="40">
        <f>'soust.uk.JMK př.č.2'!$L$44</f>
        <v>0</v>
      </c>
      <c r="E123" s="40">
        <f t="shared" si="3"/>
        <v>3974</v>
      </c>
      <c r="F123" s="40">
        <f t="shared" si="4"/>
        <v>2944</v>
      </c>
      <c r="G123" s="89"/>
      <c r="H123" s="78"/>
      <c r="I123" s="56"/>
      <c r="J123" s="92"/>
      <c r="K123" s="93"/>
      <c r="L123" s="78"/>
      <c r="M123" s="56"/>
      <c r="N123" s="80"/>
      <c r="O123" s="40">
        <f t="shared" si="5"/>
        <v>1030</v>
      </c>
    </row>
    <row r="124" spans="1:15" x14ac:dyDescent="0.2">
      <c r="A124" s="45">
        <v>272</v>
      </c>
      <c r="B124" s="85">
        <v>53.93</v>
      </c>
      <c r="C124" s="41">
        <f>'soust.uk.JMK př.č.2'!$O$44+'soust.uk.JMK př.č.2'!$P$44</f>
        <v>13218</v>
      </c>
      <c r="D124" s="40">
        <f>'soust.uk.JMK př.č.2'!$L$44</f>
        <v>0</v>
      </c>
      <c r="E124" s="40">
        <f t="shared" si="3"/>
        <v>3970</v>
      </c>
      <c r="F124" s="40">
        <f t="shared" si="4"/>
        <v>2941</v>
      </c>
      <c r="G124" s="89"/>
      <c r="H124" s="78"/>
      <c r="I124" s="56"/>
      <c r="J124" s="92"/>
      <c r="K124" s="93"/>
      <c r="L124" s="78"/>
      <c r="M124" s="56"/>
      <c r="N124" s="80"/>
      <c r="O124" s="40">
        <f t="shared" si="5"/>
        <v>1029</v>
      </c>
    </row>
    <row r="125" spans="1:15" x14ac:dyDescent="0.2">
      <c r="A125" s="45">
        <v>273</v>
      </c>
      <c r="B125" s="85">
        <v>53.98</v>
      </c>
      <c r="C125" s="41">
        <f>'soust.uk.JMK př.č.2'!$O$44+'soust.uk.JMK př.č.2'!$P$44</f>
        <v>13218</v>
      </c>
      <c r="D125" s="40">
        <f>'soust.uk.JMK př.č.2'!$L$44</f>
        <v>0</v>
      </c>
      <c r="E125" s="40">
        <f t="shared" si="3"/>
        <v>3966</v>
      </c>
      <c r="F125" s="40">
        <f t="shared" si="4"/>
        <v>2938</v>
      </c>
      <c r="G125" s="89"/>
      <c r="H125" s="78"/>
      <c r="I125" s="56"/>
      <c r="J125" s="92"/>
      <c r="K125" s="93"/>
      <c r="L125" s="78"/>
      <c r="M125" s="56"/>
      <c r="N125" s="80"/>
      <c r="O125" s="40">
        <f t="shared" si="5"/>
        <v>1028</v>
      </c>
    </row>
    <row r="126" spans="1:15" x14ac:dyDescent="0.2">
      <c r="A126" s="45">
        <v>274</v>
      </c>
      <c r="B126" s="85">
        <v>54.03</v>
      </c>
      <c r="C126" s="41">
        <f>'soust.uk.JMK př.č.2'!$O$44+'soust.uk.JMK př.č.2'!$P$44</f>
        <v>13218</v>
      </c>
      <c r="D126" s="40">
        <f>'soust.uk.JMK př.č.2'!$L$44</f>
        <v>0</v>
      </c>
      <c r="E126" s="40">
        <f t="shared" si="3"/>
        <v>3964</v>
      </c>
      <c r="F126" s="40">
        <f t="shared" si="4"/>
        <v>2936</v>
      </c>
      <c r="G126" s="89"/>
      <c r="H126" s="78"/>
      <c r="I126" s="56"/>
      <c r="J126" s="92"/>
      <c r="K126" s="93"/>
      <c r="L126" s="78"/>
      <c r="M126" s="56"/>
      <c r="N126" s="80"/>
      <c r="O126" s="40">
        <f t="shared" si="5"/>
        <v>1028</v>
      </c>
    </row>
    <row r="127" spans="1:15" x14ac:dyDescent="0.2">
      <c r="A127" s="45">
        <v>275</v>
      </c>
      <c r="B127" s="85">
        <v>54.08</v>
      </c>
      <c r="C127" s="41">
        <f>'soust.uk.JMK př.č.2'!$O$44+'soust.uk.JMK př.č.2'!$P$44</f>
        <v>13218</v>
      </c>
      <c r="D127" s="40">
        <f>'soust.uk.JMK př.č.2'!$L$44</f>
        <v>0</v>
      </c>
      <c r="E127" s="40">
        <f t="shared" si="3"/>
        <v>3960</v>
      </c>
      <c r="F127" s="40">
        <f t="shared" si="4"/>
        <v>2933</v>
      </c>
      <c r="G127" s="89"/>
      <c r="H127" s="78"/>
      <c r="I127" s="56"/>
      <c r="J127" s="92"/>
      <c r="K127" s="93"/>
      <c r="L127" s="78"/>
      <c r="M127" s="56"/>
      <c r="N127" s="80"/>
      <c r="O127" s="40">
        <f t="shared" si="5"/>
        <v>1027</v>
      </c>
    </row>
    <row r="128" spans="1:15" x14ac:dyDescent="0.2">
      <c r="A128" s="45">
        <v>276</v>
      </c>
      <c r="B128" s="85">
        <v>54.13</v>
      </c>
      <c r="C128" s="41">
        <f>'soust.uk.JMK př.č.2'!$O$44+'soust.uk.JMK př.č.2'!$P$44</f>
        <v>13218</v>
      </c>
      <c r="D128" s="40">
        <f>'soust.uk.JMK př.č.2'!$L$44</f>
        <v>0</v>
      </c>
      <c r="E128" s="40">
        <f t="shared" si="3"/>
        <v>3956</v>
      </c>
      <c r="F128" s="40">
        <f t="shared" si="4"/>
        <v>2930</v>
      </c>
      <c r="G128" s="89"/>
      <c r="H128" s="78"/>
      <c r="I128" s="56"/>
      <c r="J128" s="92"/>
      <c r="K128" s="93"/>
      <c r="L128" s="78"/>
      <c r="M128" s="56"/>
      <c r="N128" s="80"/>
      <c r="O128" s="40">
        <f t="shared" si="5"/>
        <v>1026</v>
      </c>
    </row>
    <row r="129" spans="1:15" x14ac:dyDescent="0.2">
      <c r="A129" s="45">
        <v>277</v>
      </c>
      <c r="B129" s="85">
        <v>54.18</v>
      </c>
      <c r="C129" s="41">
        <f>'soust.uk.JMK př.č.2'!$O$44+'soust.uk.JMK př.č.2'!$P$44</f>
        <v>13218</v>
      </c>
      <c r="D129" s="40">
        <f>'soust.uk.JMK př.č.2'!$L$44</f>
        <v>0</v>
      </c>
      <c r="E129" s="40">
        <f t="shared" si="3"/>
        <v>3953</v>
      </c>
      <c r="F129" s="40">
        <f t="shared" si="4"/>
        <v>2928</v>
      </c>
      <c r="G129" s="89"/>
      <c r="H129" s="78"/>
      <c r="I129" s="56"/>
      <c r="J129" s="92"/>
      <c r="K129" s="93"/>
      <c r="L129" s="78"/>
      <c r="M129" s="56"/>
      <c r="N129" s="80"/>
      <c r="O129" s="40">
        <f t="shared" si="5"/>
        <v>1025</v>
      </c>
    </row>
    <row r="130" spans="1:15" x14ac:dyDescent="0.2">
      <c r="A130" s="45">
        <v>278</v>
      </c>
      <c r="B130" s="85">
        <v>54.23</v>
      </c>
      <c r="C130" s="41">
        <f>'soust.uk.JMK př.č.2'!$O$44+'soust.uk.JMK př.č.2'!$P$44</f>
        <v>13218</v>
      </c>
      <c r="D130" s="40">
        <f>'soust.uk.JMK př.č.2'!$L$44</f>
        <v>0</v>
      </c>
      <c r="E130" s="40">
        <f t="shared" si="3"/>
        <v>3949</v>
      </c>
      <c r="F130" s="40">
        <f t="shared" si="4"/>
        <v>2925</v>
      </c>
      <c r="G130" s="89"/>
      <c r="H130" s="78"/>
      <c r="I130" s="56"/>
      <c r="J130" s="92"/>
      <c r="K130" s="93"/>
      <c r="L130" s="78"/>
      <c r="M130" s="56"/>
      <c r="N130" s="80"/>
      <c r="O130" s="40">
        <f t="shared" si="5"/>
        <v>1024</v>
      </c>
    </row>
    <row r="131" spans="1:15" x14ac:dyDescent="0.2">
      <c r="A131" s="45">
        <v>279</v>
      </c>
      <c r="B131" s="85">
        <v>54.28</v>
      </c>
      <c r="C131" s="41">
        <f>'soust.uk.JMK př.č.2'!$O$44+'soust.uk.JMK př.č.2'!$P$44</f>
        <v>13218</v>
      </c>
      <c r="D131" s="40">
        <f>'soust.uk.JMK př.č.2'!$L$44</f>
        <v>0</v>
      </c>
      <c r="E131" s="40">
        <f t="shared" si="3"/>
        <v>3945</v>
      </c>
      <c r="F131" s="40">
        <f t="shared" si="4"/>
        <v>2922</v>
      </c>
      <c r="G131" s="89"/>
      <c r="H131" s="78"/>
      <c r="I131" s="56"/>
      <c r="J131" s="92"/>
      <c r="K131" s="93"/>
      <c r="L131" s="78"/>
      <c r="M131" s="56"/>
      <c r="N131" s="80"/>
      <c r="O131" s="40">
        <f t="shared" si="5"/>
        <v>1023</v>
      </c>
    </row>
    <row r="132" spans="1:15" x14ac:dyDescent="0.2">
      <c r="A132" s="45">
        <v>280</v>
      </c>
      <c r="B132" s="85">
        <v>54.32</v>
      </c>
      <c r="C132" s="41">
        <f>'soust.uk.JMK př.č.2'!$O$44+'soust.uk.JMK př.č.2'!$P$44</f>
        <v>13218</v>
      </c>
      <c r="D132" s="40">
        <f>'soust.uk.JMK př.č.2'!$L$44</f>
        <v>0</v>
      </c>
      <c r="E132" s="40">
        <f t="shared" si="3"/>
        <v>3942</v>
      </c>
      <c r="F132" s="40">
        <f t="shared" si="4"/>
        <v>2920</v>
      </c>
      <c r="G132" s="89"/>
      <c r="H132" s="78"/>
      <c r="I132" s="56"/>
      <c r="J132" s="92"/>
      <c r="K132" s="93"/>
      <c r="L132" s="78"/>
      <c r="M132" s="56"/>
      <c r="N132" s="80"/>
      <c r="O132" s="40">
        <f t="shared" si="5"/>
        <v>1022</v>
      </c>
    </row>
    <row r="133" spans="1:15" x14ac:dyDescent="0.2">
      <c r="A133" s="45">
        <v>281</v>
      </c>
      <c r="B133" s="85">
        <v>54.37</v>
      </c>
      <c r="C133" s="41">
        <f>'soust.uk.JMK př.č.2'!$O$44+'soust.uk.JMK př.č.2'!$P$44</f>
        <v>13218</v>
      </c>
      <c r="D133" s="40">
        <f>'soust.uk.JMK př.č.2'!$L$44</f>
        <v>0</v>
      </c>
      <c r="E133" s="40">
        <f t="shared" ref="E133:E196" si="6">SUM(F133,O133,D133)</f>
        <v>3938</v>
      </c>
      <c r="F133" s="40">
        <f t="shared" ref="F133:F196" si="7">ROUND(1/B133*C133*12,0)</f>
        <v>2917</v>
      </c>
      <c r="G133" s="89"/>
      <c r="H133" s="78"/>
      <c r="I133" s="56"/>
      <c r="J133" s="92"/>
      <c r="K133" s="93"/>
      <c r="L133" s="78"/>
      <c r="M133" s="56"/>
      <c r="N133" s="80"/>
      <c r="O133" s="40">
        <f t="shared" si="5"/>
        <v>1021</v>
      </c>
    </row>
    <row r="134" spans="1:15" x14ac:dyDescent="0.2">
      <c r="A134" s="45">
        <v>282</v>
      </c>
      <c r="B134" s="85">
        <v>54.42</v>
      </c>
      <c r="C134" s="41">
        <f>'soust.uk.JMK př.č.2'!$O$44+'soust.uk.JMK př.č.2'!$P$44</f>
        <v>13218</v>
      </c>
      <c r="D134" s="40">
        <f>'soust.uk.JMK př.č.2'!$L$44</f>
        <v>0</v>
      </c>
      <c r="E134" s="40">
        <f t="shared" si="6"/>
        <v>3935</v>
      </c>
      <c r="F134" s="40">
        <f t="shared" si="7"/>
        <v>2915</v>
      </c>
      <c r="G134" s="89"/>
      <c r="H134" s="78"/>
      <c r="I134" s="56"/>
      <c r="J134" s="92"/>
      <c r="K134" s="93"/>
      <c r="L134" s="78"/>
      <c r="M134" s="56"/>
      <c r="N134" s="80"/>
      <c r="O134" s="40">
        <f t="shared" ref="O134:O197" si="8">ROUND((F134*35%),0)</f>
        <v>1020</v>
      </c>
    </row>
    <row r="135" spans="1:15" x14ac:dyDescent="0.2">
      <c r="A135" s="45">
        <v>283</v>
      </c>
      <c r="B135" s="85">
        <v>54.47</v>
      </c>
      <c r="C135" s="41">
        <f>'soust.uk.JMK př.č.2'!$O$44+'soust.uk.JMK př.č.2'!$P$44</f>
        <v>13218</v>
      </c>
      <c r="D135" s="40">
        <f>'soust.uk.JMK př.č.2'!$L$44</f>
        <v>0</v>
      </c>
      <c r="E135" s="40">
        <f t="shared" si="6"/>
        <v>3931</v>
      </c>
      <c r="F135" s="40">
        <f t="shared" si="7"/>
        <v>2912</v>
      </c>
      <c r="G135" s="89"/>
      <c r="H135" s="78"/>
      <c r="I135" s="56"/>
      <c r="J135" s="92"/>
      <c r="K135" s="93"/>
      <c r="L135" s="78"/>
      <c r="M135" s="56"/>
      <c r="N135" s="80"/>
      <c r="O135" s="40">
        <f t="shared" si="8"/>
        <v>1019</v>
      </c>
    </row>
    <row r="136" spans="1:15" x14ac:dyDescent="0.2">
      <c r="A136" s="45">
        <v>284</v>
      </c>
      <c r="B136" s="85">
        <v>54.51</v>
      </c>
      <c r="C136" s="41">
        <f>'soust.uk.JMK př.č.2'!$O$44+'soust.uk.JMK př.č.2'!$P$44</f>
        <v>13218</v>
      </c>
      <c r="D136" s="40">
        <f>'soust.uk.JMK př.č.2'!$L$44</f>
        <v>0</v>
      </c>
      <c r="E136" s="40">
        <f t="shared" si="6"/>
        <v>3929</v>
      </c>
      <c r="F136" s="40">
        <f t="shared" si="7"/>
        <v>2910</v>
      </c>
      <c r="G136" s="89"/>
      <c r="H136" s="78"/>
      <c r="I136" s="56"/>
      <c r="J136" s="92"/>
      <c r="K136" s="93"/>
      <c r="L136" s="78"/>
      <c r="M136" s="56"/>
      <c r="N136" s="80"/>
      <c r="O136" s="40">
        <f t="shared" si="8"/>
        <v>1019</v>
      </c>
    </row>
    <row r="137" spans="1:15" x14ac:dyDescent="0.2">
      <c r="A137" s="45">
        <v>285</v>
      </c>
      <c r="B137" s="85">
        <v>54.56</v>
      </c>
      <c r="C137" s="41">
        <f>'soust.uk.JMK př.č.2'!$O$44+'soust.uk.JMK př.č.2'!$P$44</f>
        <v>13218</v>
      </c>
      <c r="D137" s="40">
        <f>'soust.uk.JMK př.č.2'!$L$44</f>
        <v>0</v>
      </c>
      <c r="E137" s="40">
        <f t="shared" si="6"/>
        <v>3924</v>
      </c>
      <c r="F137" s="40">
        <f t="shared" si="7"/>
        <v>2907</v>
      </c>
      <c r="G137" s="89"/>
      <c r="H137" s="78"/>
      <c r="I137" s="56"/>
      <c r="J137" s="92"/>
      <c r="K137" s="93"/>
      <c r="L137" s="78"/>
      <c r="M137" s="56"/>
      <c r="N137" s="80"/>
      <c r="O137" s="40">
        <f t="shared" si="8"/>
        <v>1017</v>
      </c>
    </row>
    <row r="138" spans="1:15" x14ac:dyDescent="0.2">
      <c r="A138" s="45">
        <v>286</v>
      </c>
      <c r="B138" s="85">
        <v>54.61</v>
      </c>
      <c r="C138" s="41">
        <f>'soust.uk.JMK př.č.2'!$O$44+'soust.uk.JMK př.č.2'!$P$44</f>
        <v>13218</v>
      </c>
      <c r="D138" s="40">
        <f>'soust.uk.JMK př.č.2'!$L$44</f>
        <v>0</v>
      </c>
      <c r="E138" s="40">
        <f t="shared" si="6"/>
        <v>3922</v>
      </c>
      <c r="F138" s="40">
        <f t="shared" si="7"/>
        <v>2905</v>
      </c>
      <c r="G138" s="89"/>
      <c r="H138" s="78"/>
      <c r="I138" s="56"/>
      <c r="J138" s="92"/>
      <c r="K138" s="93"/>
      <c r="L138" s="78"/>
      <c r="M138" s="56"/>
      <c r="N138" s="80"/>
      <c r="O138" s="40">
        <f t="shared" si="8"/>
        <v>1017</v>
      </c>
    </row>
    <row r="139" spans="1:15" x14ac:dyDescent="0.2">
      <c r="A139" s="45">
        <v>287</v>
      </c>
      <c r="B139" s="85">
        <v>54.65</v>
      </c>
      <c r="C139" s="41">
        <f>'soust.uk.JMK př.č.2'!$O$44+'soust.uk.JMK př.č.2'!$P$44</f>
        <v>13218</v>
      </c>
      <c r="D139" s="40">
        <f>'soust.uk.JMK př.č.2'!$L$44</f>
        <v>0</v>
      </c>
      <c r="E139" s="40">
        <f t="shared" si="6"/>
        <v>3918</v>
      </c>
      <c r="F139" s="40">
        <f t="shared" si="7"/>
        <v>2902</v>
      </c>
      <c r="G139" s="89"/>
      <c r="H139" s="78"/>
      <c r="I139" s="56"/>
      <c r="J139" s="92"/>
      <c r="K139" s="93"/>
      <c r="L139" s="78"/>
      <c r="M139" s="56"/>
      <c r="N139" s="80"/>
      <c r="O139" s="40">
        <f t="shared" si="8"/>
        <v>1016</v>
      </c>
    </row>
    <row r="140" spans="1:15" x14ac:dyDescent="0.2">
      <c r="A140" s="45">
        <v>288</v>
      </c>
      <c r="B140" s="85">
        <v>54.7</v>
      </c>
      <c r="C140" s="41">
        <f>'soust.uk.JMK př.č.2'!$O$44+'soust.uk.JMK př.č.2'!$P$44</f>
        <v>13218</v>
      </c>
      <c r="D140" s="40">
        <f>'soust.uk.JMK př.č.2'!$L$44</f>
        <v>0</v>
      </c>
      <c r="E140" s="40">
        <f t="shared" si="6"/>
        <v>3915</v>
      </c>
      <c r="F140" s="40">
        <f t="shared" si="7"/>
        <v>2900</v>
      </c>
      <c r="G140" s="89"/>
      <c r="H140" s="78"/>
      <c r="I140" s="56"/>
      <c r="J140" s="92"/>
      <c r="K140" s="93"/>
      <c r="L140" s="78"/>
      <c r="M140" s="56"/>
      <c r="N140" s="80"/>
      <c r="O140" s="40">
        <f t="shared" si="8"/>
        <v>1015</v>
      </c>
    </row>
    <row r="141" spans="1:15" x14ac:dyDescent="0.2">
      <c r="A141" s="45">
        <v>289</v>
      </c>
      <c r="B141" s="85">
        <v>54.75</v>
      </c>
      <c r="C141" s="41">
        <f>'soust.uk.JMK př.č.2'!$O$44+'soust.uk.JMK př.č.2'!$P$44</f>
        <v>13218</v>
      </c>
      <c r="D141" s="40">
        <f>'soust.uk.JMK př.č.2'!$L$44</f>
        <v>0</v>
      </c>
      <c r="E141" s="40">
        <f t="shared" si="6"/>
        <v>3911</v>
      </c>
      <c r="F141" s="40">
        <f t="shared" si="7"/>
        <v>2897</v>
      </c>
      <c r="G141" s="89"/>
      <c r="H141" s="78"/>
      <c r="I141" s="56"/>
      <c r="J141" s="92"/>
      <c r="K141" s="93"/>
      <c r="L141" s="78"/>
      <c r="M141" s="56"/>
      <c r="N141" s="80"/>
      <c r="O141" s="40">
        <f t="shared" si="8"/>
        <v>1014</v>
      </c>
    </row>
    <row r="142" spans="1:15" x14ac:dyDescent="0.2">
      <c r="A142" s="45">
        <v>290</v>
      </c>
      <c r="B142" s="85">
        <v>54.79</v>
      </c>
      <c r="C142" s="41">
        <f>'soust.uk.JMK př.č.2'!$O$44+'soust.uk.JMK př.č.2'!$P$44</f>
        <v>13218</v>
      </c>
      <c r="D142" s="40">
        <f>'soust.uk.JMK př.č.2'!$L$44</f>
        <v>0</v>
      </c>
      <c r="E142" s="40">
        <f t="shared" si="6"/>
        <v>3908</v>
      </c>
      <c r="F142" s="40">
        <f t="shared" si="7"/>
        <v>2895</v>
      </c>
      <c r="G142" s="89"/>
      <c r="H142" s="78"/>
      <c r="I142" s="56"/>
      <c r="J142" s="92"/>
      <c r="K142" s="93"/>
      <c r="L142" s="78"/>
      <c r="M142" s="56"/>
      <c r="N142" s="80"/>
      <c r="O142" s="40">
        <f t="shared" si="8"/>
        <v>1013</v>
      </c>
    </row>
    <row r="143" spans="1:15" x14ac:dyDescent="0.2">
      <c r="A143" s="45">
        <v>291</v>
      </c>
      <c r="B143" s="85">
        <v>54.84</v>
      </c>
      <c r="C143" s="41">
        <f>'soust.uk.JMK př.č.2'!$O$44+'soust.uk.JMK př.č.2'!$P$44</f>
        <v>13218</v>
      </c>
      <c r="D143" s="40">
        <f>'soust.uk.JMK př.č.2'!$L$44</f>
        <v>0</v>
      </c>
      <c r="E143" s="40">
        <f t="shared" si="6"/>
        <v>3904</v>
      </c>
      <c r="F143" s="40">
        <f t="shared" si="7"/>
        <v>2892</v>
      </c>
      <c r="G143" s="89"/>
      <c r="H143" s="78"/>
      <c r="I143" s="56"/>
      <c r="J143" s="92"/>
      <c r="K143" s="93"/>
      <c r="L143" s="78"/>
      <c r="M143" s="56"/>
      <c r="N143" s="80"/>
      <c r="O143" s="40">
        <f t="shared" si="8"/>
        <v>1012</v>
      </c>
    </row>
    <row r="144" spans="1:15" x14ac:dyDescent="0.2">
      <c r="A144" s="45">
        <v>292</v>
      </c>
      <c r="B144" s="85">
        <v>54.89</v>
      </c>
      <c r="C144" s="41">
        <f>'soust.uk.JMK př.č.2'!$O$44+'soust.uk.JMK př.č.2'!$P$44</f>
        <v>13218</v>
      </c>
      <c r="D144" s="40">
        <f>'soust.uk.JMK př.č.2'!$L$44</f>
        <v>0</v>
      </c>
      <c r="E144" s="40">
        <f t="shared" si="6"/>
        <v>3902</v>
      </c>
      <c r="F144" s="40">
        <f t="shared" si="7"/>
        <v>2890</v>
      </c>
      <c r="G144" s="89"/>
      <c r="H144" s="78"/>
      <c r="I144" s="56"/>
      <c r="J144" s="92"/>
      <c r="K144" s="93"/>
      <c r="L144" s="78"/>
      <c r="M144" s="56"/>
      <c r="N144" s="80"/>
      <c r="O144" s="40">
        <f t="shared" si="8"/>
        <v>1012</v>
      </c>
    </row>
    <row r="145" spans="1:15" x14ac:dyDescent="0.2">
      <c r="A145" s="45">
        <v>293</v>
      </c>
      <c r="B145" s="85">
        <v>54.93</v>
      </c>
      <c r="C145" s="41">
        <f>'soust.uk.JMK př.č.2'!$O$44+'soust.uk.JMK př.č.2'!$P$44</f>
        <v>13218</v>
      </c>
      <c r="D145" s="40">
        <f>'soust.uk.JMK př.č.2'!$L$44</f>
        <v>0</v>
      </c>
      <c r="E145" s="40">
        <f t="shared" si="6"/>
        <v>3899</v>
      </c>
      <c r="F145" s="40">
        <f t="shared" si="7"/>
        <v>2888</v>
      </c>
      <c r="G145" s="89"/>
      <c r="H145" s="78"/>
      <c r="I145" s="56"/>
      <c r="J145" s="92"/>
      <c r="K145" s="93"/>
      <c r="L145" s="78"/>
      <c r="M145" s="56"/>
      <c r="N145" s="80"/>
      <c r="O145" s="40">
        <f t="shared" si="8"/>
        <v>1011</v>
      </c>
    </row>
    <row r="146" spans="1:15" x14ac:dyDescent="0.2">
      <c r="A146" s="45">
        <v>294</v>
      </c>
      <c r="B146" s="85">
        <v>54.98</v>
      </c>
      <c r="C146" s="41">
        <f>'soust.uk.JMK př.č.2'!$O$44+'soust.uk.JMK př.č.2'!$P$44</f>
        <v>13218</v>
      </c>
      <c r="D146" s="40">
        <f>'soust.uk.JMK př.č.2'!$L$44</f>
        <v>0</v>
      </c>
      <c r="E146" s="40">
        <f t="shared" si="6"/>
        <v>3895</v>
      </c>
      <c r="F146" s="40">
        <f t="shared" si="7"/>
        <v>2885</v>
      </c>
      <c r="G146" s="89"/>
      <c r="H146" s="78"/>
      <c r="I146" s="56"/>
      <c r="J146" s="92"/>
      <c r="K146" s="93"/>
      <c r="L146" s="78"/>
      <c r="M146" s="56"/>
      <c r="N146" s="80"/>
      <c r="O146" s="40">
        <f t="shared" si="8"/>
        <v>1010</v>
      </c>
    </row>
    <row r="147" spans="1:15" x14ac:dyDescent="0.2">
      <c r="A147" s="45">
        <v>295</v>
      </c>
      <c r="B147" s="85">
        <v>55.02</v>
      </c>
      <c r="C147" s="41">
        <f>'soust.uk.JMK př.č.2'!$O$44+'soust.uk.JMK př.č.2'!$P$44</f>
        <v>13218</v>
      </c>
      <c r="D147" s="40">
        <f>'soust.uk.JMK př.č.2'!$L$44</f>
        <v>0</v>
      </c>
      <c r="E147" s="40">
        <f t="shared" si="6"/>
        <v>3892</v>
      </c>
      <c r="F147" s="40">
        <f t="shared" si="7"/>
        <v>2883</v>
      </c>
      <c r="G147" s="89"/>
      <c r="H147" s="78"/>
      <c r="I147" s="56"/>
      <c r="J147" s="92"/>
      <c r="K147" s="93"/>
      <c r="L147" s="78"/>
      <c r="M147" s="56"/>
      <c r="N147" s="80"/>
      <c r="O147" s="40">
        <f t="shared" si="8"/>
        <v>1009</v>
      </c>
    </row>
    <row r="148" spans="1:15" x14ac:dyDescent="0.2">
      <c r="A148" s="45">
        <v>296</v>
      </c>
      <c r="B148" s="85">
        <v>55.07</v>
      </c>
      <c r="C148" s="41">
        <f>'soust.uk.JMK př.č.2'!$O$44+'soust.uk.JMK př.č.2'!$P$44</f>
        <v>13218</v>
      </c>
      <c r="D148" s="40">
        <f>'soust.uk.JMK př.č.2'!$L$44</f>
        <v>0</v>
      </c>
      <c r="E148" s="40">
        <f t="shared" si="6"/>
        <v>3888</v>
      </c>
      <c r="F148" s="40">
        <f t="shared" si="7"/>
        <v>2880</v>
      </c>
      <c r="G148" s="89"/>
      <c r="H148" s="78"/>
      <c r="I148" s="56"/>
      <c r="J148" s="92"/>
      <c r="K148" s="93"/>
      <c r="L148" s="78"/>
      <c r="M148" s="56"/>
      <c r="N148" s="80"/>
      <c r="O148" s="40">
        <f t="shared" si="8"/>
        <v>1008</v>
      </c>
    </row>
    <row r="149" spans="1:15" x14ac:dyDescent="0.2">
      <c r="A149" s="45">
        <v>297</v>
      </c>
      <c r="B149" s="85">
        <v>55.11</v>
      </c>
      <c r="C149" s="41">
        <f>'soust.uk.JMK př.č.2'!$O$44+'soust.uk.JMK př.č.2'!$P$44</f>
        <v>13218</v>
      </c>
      <c r="D149" s="40">
        <f>'soust.uk.JMK př.č.2'!$L$44</f>
        <v>0</v>
      </c>
      <c r="E149" s="40">
        <f t="shared" si="6"/>
        <v>3885</v>
      </c>
      <c r="F149" s="40">
        <f t="shared" si="7"/>
        <v>2878</v>
      </c>
      <c r="G149" s="89"/>
      <c r="H149" s="78"/>
      <c r="I149" s="56"/>
      <c r="J149" s="92"/>
      <c r="K149" s="93"/>
      <c r="L149" s="78"/>
      <c r="M149" s="56"/>
      <c r="N149" s="80"/>
      <c r="O149" s="40">
        <f t="shared" si="8"/>
        <v>1007</v>
      </c>
    </row>
    <row r="150" spans="1:15" x14ac:dyDescent="0.2">
      <c r="A150" s="45">
        <v>298</v>
      </c>
      <c r="B150" s="85">
        <v>55.16</v>
      </c>
      <c r="C150" s="41">
        <f>'soust.uk.JMK př.č.2'!$O$44+'soust.uk.JMK př.č.2'!$P$44</f>
        <v>13218</v>
      </c>
      <c r="D150" s="40">
        <f>'soust.uk.JMK př.č.2'!$L$44</f>
        <v>0</v>
      </c>
      <c r="E150" s="40">
        <f t="shared" si="6"/>
        <v>3883</v>
      </c>
      <c r="F150" s="40">
        <f t="shared" si="7"/>
        <v>2876</v>
      </c>
      <c r="G150" s="89"/>
      <c r="H150" s="78"/>
      <c r="I150" s="56"/>
      <c r="J150" s="92"/>
      <c r="K150" s="93"/>
      <c r="L150" s="78"/>
      <c r="M150" s="56"/>
      <c r="N150" s="80"/>
      <c r="O150" s="40">
        <f t="shared" si="8"/>
        <v>1007</v>
      </c>
    </row>
    <row r="151" spans="1:15" x14ac:dyDescent="0.2">
      <c r="A151" s="45">
        <v>299</v>
      </c>
      <c r="B151" s="85">
        <v>55.2</v>
      </c>
      <c r="C151" s="41">
        <f>'soust.uk.JMK př.č.2'!$O$44+'soust.uk.JMK př.č.2'!$P$44</f>
        <v>13218</v>
      </c>
      <c r="D151" s="40">
        <f>'soust.uk.JMK př.č.2'!$L$44</f>
        <v>0</v>
      </c>
      <c r="E151" s="40">
        <f t="shared" si="6"/>
        <v>3879</v>
      </c>
      <c r="F151" s="40">
        <f t="shared" si="7"/>
        <v>2873</v>
      </c>
      <c r="G151" s="89"/>
      <c r="H151" s="78"/>
      <c r="I151" s="56"/>
      <c r="J151" s="92"/>
      <c r="K151" s="93"/>
      <c r="L151" s="78"/>
      <c r="M151" s="56"/>
      <c r="N151" s="80"/>
      <c r="O151" s="40">
        <f t="shared" si="8"/>
        <v>1006</v>
      </c>
    </row>
    <row r="152" spans="1:15" x14ac:dyDescent="0.2">
      <c r="A152" s="45">
        <v>300</v>
      </c>
      <c r="B152" s="85">
        <v>55.25</v>
      </c>
      <c r="C152" s="41">
        <f>'soust.uk.JMK př.č.2'!$O$44+'soust.uk.JMK př.č.2'!$P$44</f>
        <v>13218</v>
      </c>
      <c r="D152" s="40">
        <f>'soust.uk.JMK př.č.2'!$L$44</f>
        <v>0</v>
      </c>
      <c r="E152" s="40">
        <f t="shared" si="6"/>
        <v>3876</v>
      </c>
      <c r="F152" s="40">
        <f t="shared" si="7"/>
        <v>2871</v>
      </c>
      <c r="G152" s="89"/>
      <c r="H152" s="78"/>
      <c r="I152" s="56"/>
      <c r="J152" s="92"/>
      <c r="K152" s="93"/>
      <c r="L152" s="78"/>
      <c r="M152" s="56"/>
      <c r="N152" s="80"/>
      <c r="O152" s="40">
        <f t="shared" si="8"/>
        <v>1005</v>
      </c>
    </row>
    <row r="153" spans="1:15" x14ac:dyDescent="0.2">
      <c r="A153" s="45">
        <v>301</v>
      </c>
      <c r="B153" s="85">
        <v>55.29</v>
      </c>
      <c r="C153" s="41">
        <f>'soust.uk.JMK př.č.2'!$O$44+'soust.uk.JMK př.č.2'!$P$44</f>
        <v>13218</v>
      </c>
      <c r="D153" s="40">
        <f>'soust.uk.JMK př.č.2'!$L$44</f>
        <v>0</v>
      </c>
      <c r="E153" s="40">
        <f t="shared" si="6"/>
        <v>3873</v>
      </c>
      <c r="F153" s="40">
        <f t="shared" si="7"/>
        <v>2869</v>
      </c>
      <c r="G153" s="89"/>
      <c r="H153" s="78"/>
      <c r="I153" s="56"/>
      <c r="J153" s="92"/>
      <c r="K153" s="93"/>
      <c r="L153" s="78"/>
      <c r="M153" s="56"/>
      <c r="N153" s="80"/>
      <c r="O153" s="40">
        <f t="shared" si="8"/>
        <v>1004</v>
      </c>
    </row>
    <row r="154" spans="1:15" x14ac:dyDescent="0.2">
      <c r="A154" s="45">
        <v>302</v>
      </c>
      <c r="B154" s="85">
        <v>55.34</v>
      </c>
      <c r="C154" s="41">
        <f>'soust.uk.JMK př.č.2'!$O$44+'soust.uk.JMK př.č.2'!$P$44</f>
        <v>13218</v>
      </c>
      <c r="D154" s="40">
        <f>'soust.uk.JMK př.č.2'!$L$44</f>
        <v>0</v>
      </c>
      <c r="E154" s="40">
        <f t="shared" si="6"/>
        <v>3869</v>
      </c>
      <c r="F154" s="40">
        <f t="shared" si="7"/>
        <v>2866</v>
      </c>
      <c r="G154" s="89"/>
      <c r="H154" s="78"/>
      <c r="I154" s="56"/>
      <c r="J154" s="92"/>
      <c r="K154" s="93"/>
      <c r="L154" s="78"/>
      <c r="M154" s="56"/>
      <c r="N154" s="80"/>
      <c r="O154" s="40">
        <f t="shared" si="8"/>
        <v>1003</v>
      </c>
    </row>
    <row r="155" spans="1:15" x14ac:dyDescent="0.2">
      <c r="A155" s="45">
        <v>303</v>
      </c>
      <c r="B155" s="85">
        <v>55.38</v>
      </c>
      <c r="C155" s="41">
        <f>'soust.uk.JMK př.č.2'!$O$44+'soust.uk.JMK př.č.2'!$P$44</f>
        <v>13218</v>
      </c>
      <c r="D155" s="40">
        <f>'soust.uk.JMK př.č.2'!$L$44</f>
        <v>0</v>
      </c>
      <c r="E155" s="40">
        <f t="shared" si="6"/>
        <v>3866</v>
      </c>
      <c r="F155" s="40">
        <f t="shared" si="7"/>
        <v>2864</v>
      </c>
      <c r="G155" s="89"/>
      <c r="H155" s="78"/>
      <c r="I155" s="56"/>
      <c r="J155" s="92"/>
      <c r="K155" s="93"/>
      <c r="L155" s="78"/>
      <c r="M155" s="56"/>
      <c r="N155" s="80"/>
      <c r="O155" s="40">
        <f t="shared" si="8"/>
        <v>1002</v>
      </c>
    </row>
    <row r="156" spans="1:15" x14ac:dyDescent="0.2">
      <c r="A156" s="45">
        <v>304</v>
      </c>
      <c r="B156" s="85">
        <v>55.43</v>
      </c>
      <c r="C156" s="41">
        <f>'soust.uk.JMK př.č.2'!$O$44+'soust.uk.JMK př.č.2'!$P$44</f>
        <v>13218</v>
      </c>
      <c r="D156" s="40">
        <f>'soust.uk.JMK př.č.2'!$L$44</f>
        <v>0</v>
      </c>
      <c r="E156" s="40">
        <f t="shared" si="6"/>
        <v>3864</v>
      </c>
      <c r="F156" s="40">
        <f t="shared" si="7"/>
        <v>2862</v>
      </c>
      <c r="G156" s="89"/>
      <c r="H156" s="78"/>
      <c r="I156" s="56"/>
      <c r="J156" s="92"/>
      <c r="K156" s="93"/>
      <c r="L156" s="78"/>
      <c r="M156" s="56"/>
      <c r="N156" s="80"/>
      <c r="O156" s="40">
        <f t="shared" si="8"/>
        <v>1002</v>
      </c>
    </row>
    <row r="157" spans="1:15" x14ac:dyDescent="0.2">
      <c r="A157" s="45">
        <v>305</v>
      </c>
      <c r="B157" s="85">
        <v>55.47</v>
      </c>
      <c r="C157" s="41">
        <f>'soust.uk.JMK př.č.2'!$O$44+'soust.uk.JMK př.č.2'!$P$44</f>
        <v>13218</v>
      </c>
      <c r="D157" s="40">
        <f>'soust.uk.JMK př.č.2'!$L$44</f>
        <v>0</v>
      </c>
      <c r="E157" s="40">
        <f t="shared" si="6"/>
        <v>3860</v>
      </c>
      <c r="F157" s="40">
        <f t="shared" si="7"/>
        <v>2859</v>
      </c>
      <c r="G157" s="89"/>
      <c r="H157" s="78"/>
      <c r="I157" s="56"/>
      <c r="J157" s="92"/>
      <c r="K157" s="93"/>
      <c r="L157" s="78"/>
      <c r="M157" s="56"/>
      <c r="N157" s="80"/>
      <c r="O157" s="40">
        <f t="shared" si="8"/>
        <v>1001</v>
      </c>
    </row>
    <row r="158" spans="1:15" x14ac:dyDescent="0.2">
      <c r="A158" s="45">
        <v>306</v>
      </c>
      <c r="B158" s="85">
        <v>55.51</v>
      </c>
      <c r="C158" s="41">
        <f>'soust.uk.JMK př.č.2'!$O$44+'soust.uk.JMK př.č.2'!$P$44</f>
        <v>13218</v>
      </c>
      <c r="D158" s="40">
        <f>'soust.uk.JMK př.č.2'!$L$44</f>
        <v>0</v>
      </c>
      <c r="E158" s="40">
        <f t="shared" si="6"/>
        <v>3857</v>
      </c>
      <c r="F158" s="40">
        <f t="shared" si="7"/>
        <v>2857</v>
      </c>
      <c r="G158" s="89"/>
      <c r="H158" s="78"/>
      <c r="I158" s="56"/>
      <c r="J158" s="92"/>
      <c r="K158" s="93"/>
      <c r="L158" s="78"/>
      <c r="M158" s="56"/>
      <c r="N158" s="80"/>
      <c r="O158" s="40">
        <f t="shared" si="8"/>
        <v>1000</v>
      </c>
    </row>
    <row r="159" spans="1:15" x14ac:dyDescent="0.2">
      <c r="A159" s="45">
        <v>307</v>
      </c>
      <c r="B159" s="85">
        <v>55.56</v>
      </c>
      <c r="C159" s="41">
        <f>'soust.uk.JMK př.č.2'!$O$44+'soust.uk.JMK př.č.2'!$P$44</f>
        <v>13218</v>
      </c>
      <c r="D159" s="40">
        <f>'soust.uk.JMK př.č.2'!$L$44</f>
        <v>0</v>
      </c>
      <c r="E159" s="40">
        <f t="shared" si="6"/>
        <v>3854</v>
      </c>
      <c r="F159" s="40">
        <f t="shared" si="7"/>
        <v>2855</v>
      </c>
      <c r="G159" s="89"/>
      <c r="H159" s="78"/>
      <c r="I159" s="56"/>
      <c r="J159" s="92"/>
      <c r="K159" s="93"/>
      <c r="L159" s="78"/>
      <c r="M159" s="56"/>
      <c r="N159" s="80"/>
      <c r="O159" s="40">
        <f t="shared" si="8"/>
        <v>999</v>
      </c>
    </row>
    <row r="160" spans="1:15" x14ac:dyDescent="0.2">
      <c r="A160" s="45">
        <v>308</v>
      </c>
      <c r="B160" s="85">
        <v>55.6</v>
      </c>
      <c r="C160" s="41">
        <f>'soust.uk.JMK př.č.2'!$O$44+'soust.uk.JMK př.č.2'!$P$44</f>
        <v>13218</v>
      </c>
      <c r="D160" s="40">
        <f>'soust.uk.JMK př.č.2'!$L$44</f>
        <v>0</v>
      </c>
      <c r="E160" s="40">
        <f t="shared" si="6"/>
        <v>3852</v>
      </c>
      <c r="F160" s="40">
        <f t="shared" si="7"/>
        <v>2853</v>
      </c>
      <c r="G160" s="89"/>
      <c r="H160" s="78"/>
      <c r="I160" s="56"/>
      <c r="J160" s="92"/>
      <c r="K160" s="93"/>
      <c r="L160" s="78"/>
      <c r="M160" s="56"/>
      <c r="N160" s="80"/>
      <c r="O160" s="40">
        <f t="shared" si="8"/>
        <v>999</v>
      </c>
    </row>
    <row r="161" spans="1:15" x14ac:dyDescent="0.2">
      <c r="A161" s="45">
        <v>309</v>
      </c>
      <c r="B161" s="85">
        <v>55.64</v>
      </c>
      <c r="C161" s="41">
        <f>'soust.uk.JMK př.č.2'!$O$44+'soust.uk.JMK př.č.2'!$P$44</f>
        <v>13218</v>
      </c>
      <c r="D161" s="40">
        <f>'soust.uk.JMK př.č.2'!$L$44</f>
        <v>0</v>
      </c>
      <c r="E161" s="40">
        <f t="shared" si="6"/>
        <v>3849</v>
      </c>
      <c r="F161" s="40">
        <f t="shared" si="7"/>
        <v>2851</v>
      </c>
      <c r="G161" s="89"/>
      <c r="H161" s="78"/>
      <c r="I161" s="56"/>
      <c r="J161" s="92"/>
      <c r="K161" s="93"/>
      <c r="L161" s="78"/>
      <c r="M161" s="56"/>
      <c r="N161" s="80"/>
      <c r="O161" s="40">
        <f t="shared" si="8"/>
        <v>998</v>
      </c>
    </row>
    <row r="162" spans="1:15" x14ac:dyDescent="0.2">
      <c r="A162" s="45">
        <v>310</v>
      </c>
      <c r="B162" s="85">
        <v>55.69</v>
      </c>
      <c r="C162" s="41">
        <f>'soust.uk.JMK př.č.2'!$O$44+'soust.uk.JMK př.č.2'!$P$44</f>
        <v>13218</v>
      </c>
      <c r="D162" s="40">
        <f>'soust.uk.JMK př.č.2'!$L$44</f>
        <v>0</v>
      </c>
      <c r="E162" s="40">
        <f t="shared" si="6"/>
        <v>3845</v>
      </c>
      <c r="F162" s="40">
        <f t="shared" si="7"/>
        <v>2848</v>
      </c>
      <c r="G162" s="89"/>
      <c r="H162" s="78"/>
      <c r="I162" s="56"/>
      <c r="J162" s="92"/>
      <c r="K162" s="93"/>
      <c r="L162" s="78"/>
      <c r="M162" s="56"/>
      <c r="N162" s="80"/>
      <c r="O162" s="40">
        <f t="shared" si="8"/>
        <v>997</v>
      </c>
    </row>
    <row r="163" spans="1:15" x14ac:dyDescent="0.2">
      <c r="A163" s="45">
        <v>311</v>
      </c>
      <c r="B163" s="85">
        <v>55.73</v>
      </c>
      <c r="C163" s="41">
        <f>'soust.uk.JMK př.č.2'!$O$44+'soust.uk.JMK př.č.2'!$P$44</f>
        <v>13218</v>
      </c>
      <c r="D163" s="40">
        <f>'soust.uk.JMK př.č.2'!$L$44</f>
        <v>0</v>
      </c>
      <c r="E163" s="40">
        <f t="shared" si="6"/>
        <v>3842</v>
      </c>
      <c r="F163" s="40">
        <f t="shared" si="7"/>
        <v>2846</v>
      </c>
      <c r="G163" s="89"/>
      <c r="H163" s="78"/>
      <c r="I163" s="56"/>
      <c r="J163" s="92"/>
      <c r="K163" s="93"/>
      <c r="L163" s="78"/>
      <c r="M163" s="56"/>
      <c r="N163" s="80"/>
      <c r="O163" s="40">
        <f t="shared" si="8"/>
        <v>996</v>
      </c>
    </row>
    <row r="164" spans="1:15" x14ac:dyDescent="0.2">
      <c r="A164" s="45">
        <v>312</v>
      </c>
      <c r="B164" s="85">
        <v>55.77</v>
      </c>
      <c r="C164" s="41">
        <f>'soust.uk.JMK př.č.2'!$O$44+'soust.uk.JMK př.č.2'!$P$44</f>
        <v>13218</v>
      </c>
      <c r="D164" s="40">
        <f>'soust.uk.JMK př.č.2'!$L$44</f>
        <v>0</v>
      </c>
      <c r="E164" s="40">
        <f t="shared" si="6"/>
        <v>3839</v>
      </c>
      <c r="F164" s="40">
        <f t="shared" si="7"/>
        <v>2844</v>
      </c>
      <c r="G164" s="89"/>
      <c r="H164" s="78"/>
      <c r="I164" s="56"/>
      <c r="J164" s="92"/>
      <c r="K164" s="93"/>
      <c r="L164" s="78"/>
      <c r="M164" s="56"/>
      <c r="N164" s="80"/>
      <c r="O164" s="40">
        <f t="shared" si="8"/>
        <v>995</v>
      </c>
    </row>
    <row r="165" spans="1:15" x14ac:dyDescent="0.2">
      <c r="A165" s="45">
        <v>313</v>
      </c>
      <c r="B165" s="85">
        <v>55.82</v>
      </c>
      <c r="C165" s="41">
        <f>'soust.uk.JMK př.č.2'!$O$44+'soust.uk.JMK př.č.2'!$P$44</f>
        <v>13218</v>
      </c>
      <c r="D165" s="40">
        <f>'soust.uk.JMK př.č.2'!$L$44</f>
        <v>0</v>
      </c>
      <c r="E165" s="40">
        <f t="shared" si="6"/>
        <v>3837</v>
      </c>
      <c r="F165" s="40">
        <f t="shared" si="7"/>
        <v>2842</v>
      </c>
      <c r="G165" s="89"/>
      <c r="H165" s="78"/>
      <c r="I165" s="56"/>
      <c r="J165" s="92"/>
      <c r="K165" s="93"/>
      <c r="L165" s="78"/>
      <c r="M165" s="56"/>
      <c r="N165" s="80"/>
      <c r="O165" s="40">
        <f t="shared" si="8"/>
        <v>995</v>
      </c>
    </row>
    <row r="166" spans="1:15" x14ac:dyDescent="0.2">
      <c r="A166" s="45">
        <v>314</v>
      </c>
      <c r="B166" s="85">
        <v>55.86</v>
      </c>
      <c r="C166" s="41">
        <f>'soust.uk.JMK př.č.2'!$O$44+'soust.uk.JMK př.č.2'!$P$44</f>
        <v>13218</v>
      </c>
      <c r="D166" s="40">
        <f>'soust.uk.JMK př.č.2'!$L$44</f>
        <v>0</v>
      </c>
      <c r="E166" s="40">
        <f t="shared" si="6"/>
        <v>3834</v>
      </c>
      <c r="F166" s="40">
        <f t="shared" si="7"/>
        <v>2840</v>
      </c>
      <c r="G166" s="89"/>
      <c r="H166" s="78"/>
      <c r="I166" s="56"/>
      <c r="J166" s="92"/>
      <c r="K166" s="93"/>
      <c r="L166" s="78"/>
      <c r="M166" s="56"/>
      <c r="N166" s="80"/>
      <c r="O166" s="40">
        <f t="shared" si="8"/>
        <v>994</v>
      </c>
    </row>
    <row r="167" spans="1:15" x14ac:dyDescent="0.2">
      <c r="A167" s="45">
        <v>315</v>
      </c>
      <c r="B167" s="85">
        <v>55.9</v>
      </c>
      <c r="C167" s="41">
        <f>'soust.uk.JMK př.č.2'!$O$44+'soust.uk.JMK př.č.2'!$P$44</f>
        <v>13218</v>
      </c>
      <c r="D167" s="40">
        <f>'soust.uk.JMK př.č.2'!$L$44</f>
        <v>0</v>
      </c>
      <c r="E167" s="40">
        <f t="shared" si="6"/>
        <v>3830</v>
      </c>
      <c r="F167" s="40">
        <f t="shared" si="7"/>
        <v>2837</v>
      </c>
      <c r="G167" s="89"/>
      <c r="H167" s="78"/>
      <c r="I167" s="56"/>
      <c r="J167" s="92"/>
      <c r="K167" s="93"/>
      <c r="L167" s="78"/>
      <c r="M167" s="56"/>
      <c r="N167" s="80"/>
      <c r="O167" s="40">
        <f t="shared" si="8"/>
        <v>993</v>
      </c>
    </row>
    <row r="168" spans="1:15" x14ac:dyDescent="0.2">
      <c r="A168" s="45">
        <v>316</v>
      </c>
      <c r="B168" s="85">
        <v>55.94</v>
      </c>
      <c r="C168" s="41">
        <f>'soust.uk.JMK př.č.2'!$O$44+'soust.uk.JMK př.č.2'!$P$44</f>
        <v>13218</v>
      </c>
      <c r="D168" s="40">
        <f>'soust.uk.JMK př.č.2'!$L$44</f>
        <v>0</v>
      </c>
      <c r="E168" s="40">
        <f t="shared" si="6"/>
        <v>3827</v>
      </c>
      <c r="F168" s="40">
        <f t="shared" si="7"/>
        <v>2835</v>
      </c>
      <c r="G168" s="89"/>
      <c r="H168" s="78"/>
      <c r="I168" s="56"/>
      <c r="J168" s="92"/>
      <c r="K168" s="93"/>
      <c r="L168" s="78"/>
      <c r="M168" s="56"/>
      <c r="N168" s="80"/>
      <c r="O168" s="40">
        <f t="shared" si="8"/>
        <v>992</v>
      </c>
    </row>
    <row r="169" spans="1:15" x14ac:dyDescent="0.2">
      <c r="A169" s="45">
        <v>317</v>
      </c>
      <c r="B169" s="85">
        <v>55.99</v>
      </c>
      <c r="C169" s="41">
        <f>'soust.uk.JMK př.č.2'!$O$44+'soust.uk.JMK př.č.2'!$P$44</f>
        <v>13218</v>
      </c>
      <c r="D169" s="40">
        <f>'soust.uk.JMK př.č.2'!$L$44</f>
        <v>0</v>
      </c>
      <c r="E169" s="40">
        <f t="shared" si="6"/>
        <v>3825</v>
      </c>
      <c r="F169" s="40">
        <f t="shared" si="7"/>
        <v>2833</v>
      </c>
      <c r="G169" s="89"/>
      <c r="H169" s="78"/>
      <c r="I169" s="56"/>
      <c r="J169" s="92"/>
      <c r="K169" s="93"/>
      <c r="L169" s="78"/>
      <c r="M169" s="56"/>
      <c r="N169" s="80"/>
      <c r="O169" s="40">
        <f t="shared" si="8"/>
        <v>992</v>
      </c>
    </row>
    <row r="170" spans="1:15" x14ac:dyDescent="0.2">
      <c r="A170" s="45">
        <v>318</v>
      </c>
      <c r="B170" s="85">
        <v>56.03</v>
      </c>
      <c r="C170" s="41">
        <f>'soust.uk.JMK př.č.2'!$O$44+'soust.uk.JMK př.č.2'!$P$44</f>
        <v>13218</v>
      </c>
      <c r="D170" s="40">
        <f>'soust.uk.JMK př.č.2'!$L$44</f>
        <v>0</v>
      </c>
      <c r="E170" s="40">
        <f t="shared" si="6"/>
        <v>3822</v>
      </c>
      <c r="F170" s="40">
        <f t="shared" si="7"/>
        <v>2831</v>
      </c>
      <c r="G170" s="89"/>
      <c r="H170" s="78"/>
      <c r="I170" s="56"/>
      <c r="J170" s="92"/>
      <c r="K170" s="93"/>
      <c r="L170" s="78"/>
      <c r="M170" s="56"/>
      <c r="N170" s="80"/>
      <c r="O170" s="40">
        <f t="shared" si="8"/>
        <v>991</v>
      </c>
    </row>
    <row r="171" spans="1:15" x14ac:dyDescent="0.2">
      <c r="A171" s="45">
        <v>319</v>
      </c>
      <c r="B171" s="85">
        <v>56.07</v>
      </c>
      <c r="C171" s="41">
        <f>'soust.uk.JMK př.č.2'!$O$44+'soust.uk.JMK př.č.2'!$P$44</f>
        <v>13218</v>
      </c>
      <c r="D171" s="40">
        <f>'soust.uk.JMK př.č.2'!$L$44</f>
        <v>0</v>
      </c>
      <c r="E171" s="40">
        <f t="shared" si="6"/>
        <v>3819</v>
      </c>
      <c r="F171" s="40">
        <f t="shared" si="7"/>
        <v>2829</v>
      </c>
      <c r="G171" s="89"/>
      <c r="H171" s="78"/>
      <c r="I171" s="56"/>
      <c r="J171" s="92"/>
      <c r="K171" s="93"/>
      <c r="L171" s="78"/>
      <c r="M171" s="56"/>
      <c r="N171" s="80"/>
      <c r="O171" s="40">
        <f t="shared" si="8"/>
        <v>990</v>
      </c>
    </row>
    <row r="172" spans="1:15" x14ac:dyDescent="0.2">
      <c r="A172" s="45">
        <v>320</v>
      </c>
      <c r="B172" s="85">
        <v>56.11</v>
      </c>
      <c r="C172" s="41">
        <f>'soust.uk.JMK př.č.2'!$O$44+'soust.uk.JMK př.č.2'!$P$44</f>
        <v>13218</v>
      </c>
      <c r="D172" s="40">
        <f>'soust.uk.JMK př.č.2'!$L$44</f>
        <v>0</v>
      </c>
      <c r="E172" s="40">
        <f t="shared" si="6"/>
        <v>3816</v>
      </c>
      <c r="F172" s="40">
        <f t="shared" si="7"/>
        <v>2827</v>
      </c>
      <c r="G172" s="89"/>
      <c r="H172" s="78"/>
      <c r="I172" s="56"/>
      <c r="J172" s="92"/>
      <c r="K172" s="93"/>
      <c r="L172" s="78"/>
      <c r="M172" s="56"/>
      <c r="N172" s="80"/>
      <c r="O172" s="40">
        <f t="shared" si="8"/>
        <v>989</v>
      </c>
    </row>
    <row r="173" spans="1:15" x14ac:dyDescent="0.2">
      <c r="A173" s="45">
        <v>321</v>
      </c>
      <c r="B173" s="85">
        <v>56.15</v>
      </c>
      <c r="C173" s="41">
        <f>'soust.uk.JMK př.č.2'!$O$44+'soust.uk.JMK př.č.2'!$P$44</f>
        <v>13218</v>
      </c>
      <c r="D173" s="40">
        <f>'soust.uk.JMK př.č.2'!$L$44</f>
        <v>0</v>
      </c>
      <c r="E173" s="40">
        <f t="shared" si="6"/>
        <v>3814</v>
      </c>
      <c r="F173" s="40">
        <f t="shared" si="7"/>
        <v>2825</v>
      </c>
      <c r="G173" s="89"/>
      <c r="H173" s="78"/>
      <c r="I173" s="56"/>
      <c r="J173" s="92"/>
      <c r="K173" s="93"/>
      <c r="L173" s="78"/>
      <c r="M173" s="56"/>
      <c r="N173" s="80"/>
      <c r="O173" s="40">
        <f t="shared" si="8"/>
        <v>989</v>
      </c>
    </row>
    <row r="174" spans="1:15" x14ac:dyDescent="0.2">
      <c r="A174" s="45">
        <v>322</v>
      </c>
      <c r="B174" s="85">
        <v>56.2</v>
      </c>
      <c r="C174" s="41">
        <f>'soust.uk.JMK př.č.2'!$O$44+'soust.uk.JMK př.č.2'!$P$44</f>
        <v>13218</v>
      </c>
      <c r="D174" s="40">
        <f>'soust.uk.JMK př.č.2'!$L$44</f>
        <v>0</v>
      </c>
      <c r="E174" s="40">
        <f t="shared" si="6"/>
        <v>3810</v>
      </c>
      <c r="F174" s="40">
        <f t="shared" si="7"/>
        <v>2822</v>
      </c>
      <c r="G174" s="89"/>
      <c r="H174" s="78"/>
      <c r="I174" s="56"/>
      <c r="J174" s="92"/>
      <c r="K174" s="93"/>
      <c r="L174" s="78"/>
      <c r="M174" s="56"/>
      <c r="N174" s="80"/>
      <c r="O174" s="40">
        <f t="shared" si="8"/>
        <v>988</v>
      </c>
    </row>
    <row r="175" spans="1:15" x14ac:dyDescent="0.2">
      <c r="A175" s="45">
        <v>323</v>
      </c>
      <c r="B175" s="85">
        <v>56.24</v>
      </c>
      <c r="C175" s="41">
        <f>'soust.uk.JMK př.č.2'!$O$44+'soust.uk.JMK př.č.2'!$P$44</f>
        <v>13218</v>
      </c>
      <c r="D175" s="40">
        <f>'soust.uk.JMK př.č.2'!$L$44</f>
        <v>0</v>
      </c>
      <c r="E175" s="40">
        <f t="shared" si="6"/>
        <v>3807</v>
      </c>
      <c r="F175" s="40">
        <f t="shared" si="7"/>
        <v>2820</v>
      </c>
      <c r="G175" s="89"/>
      <c r="H175" s="78"/>
      <c r="I175" s="56"/>
      <c r="J175" s="92"/>
      <c r="K175" s="93"/>
      <c r="L175" s="78"/>
      <c r="M175" s="56"/>
      <c r="N175" s="80"/>
      <c r="O175" s="40">
        <f t="shared" si="8"/>
        <v>987</v>
      </c>
    </row>
    <row r="176" spans="1:15" x14ac:dyDescent="0.2">
      <c r="A176" s="45">
        <v>324</v>
      </c>
      <c r="B176" s="85">
        <v>56.28</v>
      </c>
      <c r="C176" s="41">
        <f>'soust.uk.JMK př.č.2'!$O$44+'soust.uk.JMK př.č.2'!$P$44</f>
        <v>13218</v>
      </c>
      <c r="D176" s="40">
        <f>'soust.uk.JMK př.č.2'!$L$44</f>
        <v>0</v>
      </c>
      <c r="E176" s="40">
        <f t="shared" si="6"/>
        <v>3804</v>
      </c>
      <c r="F176" s="40">
        <f t="shared" si="7"/>
        <v>2818</v>
      </c>
      <c r="G176" s="89"/>
      <c r="H176" s="78"/>
      <c r="I176" s="56"/>
      <c r="J176" s="92"/>
      <c r="K176" s="93"/>
      <c r="L176" s="78"/>
      <c r="M176" s="56"/>
      <c r="N176" s="80"/>
      <c r="O176" s="40">
        <f t="shared" si="8"/>
        <v>986</v>
      </c>
    </row>
    <row r="177" spans="1:15" x14ac:dyDescent="0.2">
      <c r="A177" s="45">
        <v>325</v>
      </c>
      <c r="B177" s="85">
        <v>56.32</v>
      </c>
      <c r="C177" s="41">
        <f>'soust.uk.JMK př.č.2'!$O$44+'soust.uk.JMK př.č.2'!$P$44</f>
        <v>13218</v>
      </c>
      <c r="D177" s="40">
        <f>'soust.uk.JMK př.č.2'!$L$44</f>
        <v>0</v>
      </c>
      <c r="E177" s="40">
        <f t="shared" si="6"/>
        <v>3802</v>
      </c>
      <c r="F177" s="40">
        <f t="shared" si="7"/>
        <v>2816</v>
      </c>
      <c r="G177" s="89"/>
      <c r="H177" s="78"/>
      <c r="I177" s="56"/>
      <c r="J177" s="92"/>
      <c r="K177" s="93"/>
      <c r="L177" s="78"/>
      <c r="M177" s="56"/>
      <c r="N177" s="80"/>
      <c r="O177" s="40">
        <f t="shared" si="8"/>
        <v>986</v>
      </c>
    </row>
    <row r="178" spans="1:15" x14ac:dyDescent="0.2">
      <c r="A178" s="45">
        <v>326</v>
      </c>
      <c r="B178" s="85">
        <v>56.36</v>
      </c>
      <c r="C178" s="41">
        <f>'soust.uk.JMK př.č.2'!$O$44+'soust.uk.JMK př.č.2'!$P$44</f>
        <v>13218</v>
      </c>
      <c r="D178" s="40">
        <f>'soust.uk.JMK př.č.2'!$L$44</f>
        <v>0</v>
      </c>
      <c r="E178" s="40">
        <f t="shared" si="6"/>
        <v>3799</v>
      </c>
      <c r="F178" s="40">
        <f t="shared" si="7"/>
        <v>2814</v>
      </c>
      <c r="G178" s="89"/>
      <c r="H178" s="78"/>
      <c r="I178" s="56"/>
      <c r="J178" s="92"/>
      <c r="K178" s="93"/>
      <c r="L178" s="78"/>
      <c r="M178" s="56"/>
      <c r="N178" s="80"/>
      <c r="O178" s="40">
        <f t="shared" si="8"/>
        <v>985</v>
      </c>
    </row>
    <row r="179" spans="1:15" x14ac:dyDescent="0.2">
      <c r="A179" s="45">
        <v>327</v>
      </c>
      <c r="B179" s="85">
        <v>56.4</v>
      </c>
      <c r="C179" s="41">
        <f>'soust.uk.JMK př.č.2'!$O$44+'soust.uk.JMK př.č.2'!$P$44</f>
        <v>13218</v>
      </c>
      <c r="D179" s="40">
        <f>'soust.uk.JMK př.č.2'!$L$44</f>
        <v>0</v>
      </c>
      <c r="E179" s="40">
        <f t="shared" si="6"/>
        <v>3796</v>
      </c>
      <c r="F179" s="40">
        <f t="shared" si="7"/>
        <v>2812</v>
      </c>
      <c r="G179" s="89"/>
      <c r="H179" s="78"/>
      <c r="I179" s="56"/>
      <c r="J179" s="92"/>
      <c r="K179" s="93"/>
      <c r="L179" s="78"/>
      <c r="M179" s="56"/>
      <c r="N179" s="80"/>
      <c r="O179" s="40">
        <f t="shared" si="8"/>
        <v>984</v>
      </c>
    </row>
    <row r="180" spans="1:15" x14ac:dyDescent="0.2">
      <c r="A180" s="45">
        <v>328</v>
      </c>
      <c r="B180" s="85">
        <v>56.44</v>
      </c>
      <c r="C180" s="41">
        <f>'soust.uk.JMK př.č.2'!$O$44+'soust.uk.JMK př.č.2'!$P$44</f>
        <v>13218</v>
      </c>
      <c r="D180" s="40">
        <f>'soust.uk.JMK př.č.2'!$L$44</f>
        <v>0</v>
      </c>
      <c r="E180" s="40">
        <f t="shared" si="6"/>
        <v>3794</v>
      </c>
      <c r="F180" s="40">
        <f t="shared" si="7"/>
        <v>2810</v>
      </c>
      <c r="G180" s="89"/>
      <c r="H180" s="78"/>
      <c r="I180" s="56"/>
      <c r="J180" s="92"/>
      <c r="K180" s="93"/>
      <c r="L180" s="78"/>
      <c r="M180" s="56"/>
      <c r="N180" s="80"/>
      <c r="O180" s="40">
        <f t="shared" si="8"/>
        <v>984</v>
      </c>
    </row>
    <row r="181" spans="1:15" x14ac:dyDescent="0.2">
      <c r="A181" s="45">
        <v>329</v>
      </c>
      <c r="B181" s="85">
        <v>56.48</v>
      </c>
      <c r="C181" s="41">
        <f>'soust.uk.JMK př.č.2'!$O$44+'soust.uk.JMK př.č.2'!$P$44</f>
        <v>13218</v>
      </c>
      <c r="D181" s="40">
        <f>'soust.uk.JMK př.č.2'!$L$44</f>
        <v>0</v>
      </c>
      <c r="E181" s="40">
        <f t="shared" si="6"/>
        <v>3791</v>
      </c>
      <c r="F181" s="40">
        <f t="shared" si="7"/>
        <v>2808</v>
      </c>
      <c r="G181" s="89"/>
      <c r="H181" s="78"/>
      <c r="I181" s="56"/>
      <c r="J181" s="92"/>
      <c r="K181" s="93"/>
      <c r="L181" s="78"/>
      <c r="M181" s="56"/>
      <c r="N181" s="80"/>
      <c r="O181" s="40">
        <f t="shared" si="8"/>
        <v>983</v>
      </c>
    </row>
    <row r="182" spans="1:15" x14ac:dyDescent="0.2">
      <c r="A182" s="45">
        <v>330</v>
      </c>
      <c r="B182" s="85">
        <v>56.52</v>
      </c>
      <c r="C182" s="41">
        <f>'soust.uk.JMK př.č.2'!$O$44+'soust.uk.JMK př.č.2'!$P$44</f>
        <v>13218</v>
      </c>
      <c r="D182" s="40">
        <f>'soust.uk.JMK př.č.2'!$L$44</f>
        <v>0</v>
      </c>
      <c r="E182" s="40">
        <f t="shared" si="6"/>
        <v>3788</v>
      </c>
      <c r="F182" s="40">
        <f t="shared" si="7"/>
        <v>2806</v>
      </c>
      <c r="G182" s="89"/>
      <c r="H182" s="78"/>
      <c r="I182" s="56"/>
      <c r="J182" s="92"/>
      <c r="K182" s="93"/>
      <c r="L182" s="78"/>
      <c r="M182" s="56"/>
      <c r="N182" s="80"/>
      <c r="O182" s="40">
        <f t="shared" si="8"/>
        <v>982</v>
      </c>
    </row>
    <row r="183" spans="1:15" x14ac:dyDescent="0.2">
      <c r="A183" s="45">
        <v>331</v>
      </c>
      <c r="B183" s="85">
        <v>56.57</v>
      </c>
      <c r="C183" s="41">
        <f>'soust.uk.JMK př.č.2'!$O$44+'soust.uk.JMK př.č.2'!$P$44</f>
        <v>13218</v>
      </c>
      <c r="D183" s="40">
        <f>'soust.uk.JMK př.č.2'!$L$44</f>
        <v>0</v>
      </c>
      <c r="E183" s="40">
        <f t="shared" si="6"/>
        <v>3785</v>
      </c>
      <c r="F183" s="40">
        <f t="shared" si="7"/>
        <v>2804</v>
      </c>
      <c r="G183" s="89"/>
      <c r="H183" s="78"/>
      <c r="I183" s="56"/>
      <c r="J183" s="92"/>
      <c r="K183" s="93"/>
      <c r="L183" s="78"/>
      <c r="M183" s="56"/>
      <c r="N183" s="80"/>
      <c r="O183" s="40">
        <f t="shared" si="8"/>
        <v>981</v>
      </c>
    </row>
    <row r="184" spans="1:15" x14ac:dyDescent="0.2">
      <c r="A184" s="45">
        <v>332</v>
      </c>
      <c r="B184" s="85">
        <v>56.61</v>
      </c>
      <c r="C184" s="41">
        <f>'soust.uk.JMK př.č.2'!$O$44+'soust.uk.JMK př.č.2'!$P$44</f>
        <v>13218</v>
      </c>
      <c r="D184" s="40">
        <f>'soust.uk.JMK př.č.2'!$L$44</f>
        <v>0</v>
      </c>
      <c r="E184" s="40">
        <f t="shared" si="6"/>
        <v>3783</v>
      </c>
      <c r="F184" s="40">
        <f t="shared" si="7"/>
        <v>2802</v>
      </c>
      <c r="G184" s="89"/>
      <c r="H184" s="78"/>
      <c r="I184" s="56"/>
      <c r="J184" s="92"/>
      <c r="K184" s="93"/>
      <c r="L184" s="78"/>
      <c r="M184" s="56"/>
      <c r="N184" s="80"/>
      <c r="O184" s="40">
        <f t="shared" si="8"/>
        <v>981</v>
      </c>
    </row>
    <row r="185" spans="1:15" x14ac:dyDescent="0.2">
      <c r="A185" s="45">
        <v>333</v>
      </c>
      <c r="B185" s="85">
        <v>56.65</v>
      </c>
      <c r="C185" s="41">
        <f>'soust.uk.JMK př.č.2'!$O$44+'soust.uk.JMK př.č.2'!$P$44</f>
        <v>13218</v>
      </c>
      <c r="D185" s="40">
        <f>'soust.uk.JMK př.č.2'!$L$44</f>
        <v>0</v>
      </c>
      <c r="E185" s="40">
        <f t="shared" si="6"/>
        <v>3780</v>
      </c>
      <c r="F185" s="40">
        <f t="shared" si="7"/>
        <v>2800</v>
      </c>
      <c r="G185" s="89"/>
      <c r="H185" s="78"/>
      <c r="I185" s="56"/>
      <c r="J185" s="92"/>
      <c r="K185" s="93"/>
      <c r="L185" s="78"/>
      <c r="M185" s="56"/>
      <c r="N185" s="80"/>
      <c r="O185" s="40">
        <f t="shared" si="8"/>
        <v>980</v>
      </c>
    </row>
    <row r="186" spans="1:15" x14ac:dyDescent="0.2">
      <c r="A186" s="45">
        <v>334</v>
      </c>
      <c r="B186" s="85">
        <v>56.69</v>
      </c>
      <c r="C186" s="41">
        <f>'soust.uk.JMK př.č.2'!$O$44+'soust.uk.JMK př.č.2'!$P$44</f>
        <v>13218</v>
      </c>
      <c r="D186" s="40">
        <f>'soust.uk.JMK př.č.2'!$L$44</f>
        <v>0</v>
      </c>
      <c r="E186" s="40">
        <f t="shared" si="6"/>
        <v>3777</v>
      </c>
      <c r="F186" s="40">
        <f t="shared" si="7"/>
        <v>2798</v>
      </c>
      <c r="G186" s="89"/>
      <c r="H186" s="78"/>
      <c r="I186" s="56"/>
      <c r="J186" s="92"/>
      <c r="K186" s="93"/>
      <c r="L186" s="78"/>
      <c r="M186" s="56"/>
      <c r="N186" s="80"/>
      <c r="O186" s="40">
        <f t="shared" si="8"/>
        <v>979</v>
      </c>
    </row>
    <row r="187" spans="1:15" x14ac:dyDescent="0.2">
      <c r="A187" s="45">
        <v>335</v>
      </c>
      <c r="B187" s="85">
        <v>56.73</v>
      </c>
      <c r="C187" s="41">
        <f>'soust.uk.JMK př.č.2'!$O$44+'soust.uk.JMK př.č.2'!$P$44</f>
        <v>13218</v>
      </c>
      <c r="D187" s="40">
        <f>'soust.uk.JMK př.č.2'!$L$44</f>
        <v>0</v>
      </c>
      <c r="E187" s="40">
        <f t="shared" si="6"/>
        <v>3775</v>
      </c>
      <c r="F187" s="40">
        <f t="shared" si="7"/>
        <v>2796</v>
      </c>
      <c r="G187" s="89"/>
      <c r="H187" s="78"/>
      <c r="I187" s="56"/>
      <c r="J187" s="92"/>
      <c r="K187" s="93"/>
      <c r="L187" s="78"/>
      <c r="M187" s="56"/>
      <c r="N187" s="80"/>
      <c r="O187" s="40">
        <f t="shared" si="8"/>
        <v>979</v>
      </c>
    </row>
    <row r="188" spans="1:15" x14ac:dyDescent="0.2">
      <c r="A188" s="45">
        <v>336</v>
      </c>
      <c r="B188" s="85">
        <v>56.77</v>
      </c>
      <c r="C188" s="41">
        <f>'soust.uk.JMK př.č.2'!$O$44+'soust.uk.JMK př.č.2'!$P$44</f>
        <v>13218</v>
      </c>
      <c r="D188" s="40">
        <f>'soust.uk.JMK př.č.2'!$L$44</f>
        <v>0</v>
      </c>
      <c r="E188" s="40">
        <f t="shared" si="6"/>
        <v>3772</v>
      </c>
      <c r="F188" s="40">
        <f t="shared" si="7"/>
        <v>2794</v>
      </c>
      <c r="G188" s="89"/>
      <c r="H188" s="78"/>
      <c r="I188" s="56"/>
      <c r="J188" s="92"/>
      <c r="K188" s="93"/>
      <c r="L188" s="78"/>
      <c r="M188" s="56"/>
      <c r="N188" s="80"/>
      <c r="O188" s="40">
        <f t="shared" si="8"/>
        <v>978</v>
      </c>
    </row>
    <row r="189" spans="1:15" x14ac:dyDescent="0.2">
      <c r="A189" s="45">
        <v>337</v>
      </c>
      <c r="B189" s="85">
        <v>56.81</v>
      </c>
      <c r="C189" s="41">
        <f>'soust.uk.JMK př.č.2'!$O$44+'soust.uk.JMK př.č.2'!$P$44</f>
        <v>13218</v>
      </c>
      <c r="D189" s="40">
        <f>'soust.uk.JMK př.č.2'!$L$44</f>
        <v>0</v>
      </c>
      <c r="E189" s="40">
        <f t="shared" si="6"/>
        <v>3769</v>
      </c>
      <c r="F189" s="40">
        <f t="shared" si="7"/>
        <v>2792</v>
      </c>
      <c r="G189" s="89"/>
      <c r="H189" s="78"/>
      <c r="I189" s="56"/>
      <c r="J189" s="92"/>
      <c r="K189" s="93"/>
      <c r="L189" s="78"/>
      <c r="M189" s="56"/>
      <c r="N189" s="80"/>
      <c r="O189" s="40">
        <f t="shared" si="8"/>
        <v>977</v>
      </c>
    </row>
    <row r="190" spans="1:15" x14ac:dyDescent="0.2">
      <c r="A190" s="45">
        <v>338</v>
      </c>
      <c r="B190" s="85">
        <v>56.85</v>
      </c>
      <c r="C190" s="41">
        <f>'soust.uk.JMK př.č.2'!$O$44+'soust.uk.JMK př.č.2'!$P$44</f>
        <v>13218</v>
      </c>
      <c r="D190" s="40">
        <f>'soust.uk.JMK př.č.2'!$L$44</f>
        <v>0</v>
      </c>
      <c r="E190" s="40">
        <f t="shared" si="6"/>
        <v>3767</v>
      </c>
      <c r="F190" s="40">
        <f t="shared" si="7"/>
        <v>2790</v>
      </c>
      <c r="G190" s="89"/>
      <c r="H190" s="78"/>
      <c r="I190" s="56"/>
      <c r="J190" s="92"/>
      <c r="K190" s="93"/>
      <c r="L190" s="78"/>
      <c r="M190" s="56"/>
      <c r="N190" s="80"/>
      <c r="O190" s="40">
        <f t="shared" si="8"/>
        <v>977</v>
      </c>
    </row>
    <row r="191" spans="1:15" x14ac:dyDescent="0.2">
      <c r="A191" s="45">
        <v>339</v>
      </c>
      <c r="B191" s="85">
        <v>56.89</v>
      </c>
      <c r="C191" s="41">
        <f>'soust.uk.JMK př.č.2'!$O$44+'soust.uk.JMK př.č.2'!$P$44</f>
        <v>13218</v>
      </c>
      <c r="D191" s="40">
        <f>'soust.uk.JMK př.č.2'!$L$44</f>
        <v>0</v>
      </c>
      <c r="E191" s="40">
        <f t="shared" si="6"/>
        <v>3764</v>
      </c>
      <c r="F191" s="40">
        <f t="shared" si="7"/>
        <v>2788</v>
      </c>
      <c r="G191" s="89"/>
      <c r="H191" s="78"/>
      <c r="I191" s="56"/>
      <c r="J191" s="92"/>
      <c r="K191" s="93"/>
      <c r="L191" s="78"/>
      <c r="M191" s="56"/>
      <c r="N191" s="80"/>
      <c r="O191" s="40">
        <f t="shared" si="8"/>
        <v>976</v>
      </c>
    </row>
    <row r="192" spans="1:15" x14ac:dyDescent="0.2">
      <c r="A192" s="45">
        <v>340</v>
      </c>
      <c r="B192" s="85">
        <v>56.93</v>
      </c>
      <c r="C192" s="41">
        <f>'soust.uk.JMK př.č.2'!$O$44+'soust.uk.JMK př.č.2'!$P$44</f>
        <v>13218</v>
      </c>
      <c r="D192" s="40">
        <f>'soust.uk.JMK př.č.2'!$L$44</f>
        <v>0</v>
      </c>
      <c r="E192" s="40">
        <f t="shared" si="6"/>
        <v>3761</v>
      </c>
      <c r="F192" s="40">
        <f t="shared" si="7"/>
        <v>2786</v>
      </c>
      <c r="G192" s="89"/>
      <c r="H192" s="78"/>
      <c r="I192" s="56"/>
      <c r="J192" s="92"/>
      <c r="K192" s="93"/>
      <c r="L192" s="78"/>
      <c r="M192" s="56"/>
      <c r="N192" s="80"/>
      <c r="O192" s="40">
        <f t="shared" si="8"/>
        <v>975</v>
      </c>
    </row>
    <row r="193" spans="1:15" x14ac:dyDescent="0.2">
      <c r="A193" s="45">
        <v>341</v>
      </c>
      <c r="B193" s="85">
        <v>56.96</v>
      </c>
      <c r="C193" s="41">
        <f>'soust.uk.JMK př.č.2'!$O$44+'soust.uk.JMK př.č.2'!$P$44</f>
        <v>13218</v>
      </c>
      <c r="D193" s="40">
        <f>'soust.uk.JMK př.č.2'!$L$44</f>
        <v>0</v>
      </c>
      <c r="E193" s="40">
        <f t="shared" si="6"/>
        <v>3760</v>
      </c>
      <c r="F193" s="40">
        <f t="shared" si="7"/>
        <v>2785</v>
      </c>
      <c r="G193" s="89"/>
      <c r="H193" s="78"/>
      <c r="I193" s="56"/>
      <c r="J193" s="92"/>
      <c r="K193" s="93"/>
      <c r="L193" s="78"/>
      <c r="M193" s="56"/>
      <c r="N193" s="80"/>
      <c r="O193" s="40">
        <f t="shared" si="8"/>
        <v>975</v>
      </c>
    </row>
    <row r="194" spans="1:15" x14ac:dyDescent="0.2">
      <c r="A194" s="45">
        <v>342</v>
      </c>
      <c r="B194" s="85">
        <v>57</v>
      </c>
      <c r="C194" s="41">
        <f>'soust.uk.JMK př.č.2'!$O$44+'soust.uk.JMK př.č.2'!$P$44</f>
        <v>13218</v>
      </c>
      <c r="D194" s="40">
        <f>'soust.uk.JMK př.č.2'!$L$44</f>
        <v>0</v>
      </c>
      <c r="E194" s="40">
        <f t="shared" si="6"/>
        <v>3757</v>
      </c>
      <c r="F194" s="40">
        <f t="shared" si="7"/>
        <v>2783</v>
      </c>
      <c r="G194" s="89"/>
      <c r="H194" s="78"/>
      <c r="I194" s="56"/>
      <c r="J194" s="92"/>
      <c r="K194" s="93"/>
      <c r="L194" s="78"/>
      <c r="M194" s="56"/>
      <c r="N194" s="80"/>
      <c r="O194" s="40">
        <f t="shared" si="8"/>
        <v>974</v>
      </c>
    </row>
    <row r="195" spans="1:15" x14ac:dyDescent="0.2">
      <c r="A195" s="45">
        <v>343</v>
      </c>
      <c r="B195" s="85">
        <v>57.04</v>
      </c>
      <c r="C195" s="41">
        <f>'soust.uk.JMK př.č.2'!$O$44+'soust.uk.JMK př.č.2'!$P$44</f>
        <v>13218</v>
      </c>
      <c r="D195" s="40">
        <f>'soust.uk.JMK př.č.2'!$L$44</f>
        <v>0</v>
      </c>
      <c r="E195" s="40">
        <f t="shared" si="6"/>
        <v>3754</v>
      </c>
      <c r="F195" s="40">
        <f t="shared" si="7"/>
        <v>2781</v>
      </c>
      <c r="G195" s="89"/>
      <c r="H195" s="78"/>
      <c r="I195" s="56"/>
      <c r="J195" s="92"/>
      <c r="K195" s="93"/>
      <c r="L195" s="78"/>
      <c r="M195" s="56"/>
      <c r="N195" s="80"/>
      <c r="O195" s="40">
        <f t="shared" si="8"/>
        <v>973</v>
      </c>
    </row>
    <row r="196" spans="1:15" x14ac:dyDescent="0.2">
      <c r="A196" s="45">
        <v>344</v>
      </c>
      <c r="B196" s="85">
        <v>57.08</v>
      </c>
      <c r="C196" s="41">
        <f>'soust.uk.JMK př.č.2'!$O$44+'soust.uk.JMK př.č.2'!$P$44</f>
        <v>13218</v>
      </c>
      <c r="D196" s="40">
        <f>'soust.uk.JMK př.č.2'!$L$44</f>
        <v>0</v>
      </c>
      <c r="E196" s="40">
        <f t="shared" si="6"/>
        <v>3752</v>
      </c>
      <c r="F196" s="40">
        <f t="shared" si="7"/>
        <v>2779</v>
      </c>
      <c r="G196" s="89"/>
      <c r="H196" s="78"/>
      <c r="I196" s="56"/>
      <c r="J196" s="92"/>
      <c r="K196" s="93"/>
      <c r="L196" s="78"/>
      <c r="M196" s="56"/>
      <c r="N196" s="80"/>
      <c r="O196" s="40">
        <f t="shared" si="8"/>
        <v>973</v>
      </c>
    </row>
    <row r="197" spans="1:15" x14ac:dyDescent="0.2">
      <c r="A197" s="45">
        <v>345</v>
      </c>
      <c r="B197" s="85">
        <v>57.12</v>
      </c>
      <c r="C197" s="41">
        <f>'soust.uk.JMK př.č.2'!$O$44+'soust.uk.JMK př.č.2'!$P$44</f>
        <v>13218</v>
      </c>
      <c r="D197" s="40">
        <f>'soust.uk.JMK př.č.2'!$L$44</f>
        <v>0</v>
      </c>
      <c r="E197" s="40">
        <f t="shared" ref="E197:E260" si="9">SUM(F197,O197,D197)</f>
        <v>3749</v>
      </c>
      <c r="F197" s="40">
        <f t="shared" ref="F197:F260" si="10">ROUND(1/B197*C197*12,0)</f>
        <v>2777</v>
      </c>
      <c r="G197" s="89"/>
      <c r="H197" s="78"/>
      <c r="I197" s="56"/>
      <c r="J197" s="92"/>
      <c r="K197" s="93"/>
      <c r="L197" s="78"/>
      <c r="M197" s="56"/>
      <c r="N197" s="80"/>
      <c r="O197" s="40">
        <f t="shared" si="8"/>
        <v>972</v>
      </c>
    </row>
    <row r="198" spans="1:15" x14ac:dyDescent="0.2">
      <c r="A198" s="45">
        <v>346</v>
      </c>
      <c r="B198" s="85">
        <v>57.16</v>
      </c>
      <c r="C198" s="41">
        <f>'soust.uk.JMK př.č.2'!$O$44+'soust.uk.JMK př.č.2'!$P$44</f>
        <v>13218</v>
      </c>
      <c r="D198" s="40">
        <f>'soust.uk.JMK př.č.2'!$L$44</f>
        <v>0</v>
      </c>
      <c r="E198" s="40">
        <f t="shared" si="9"/>
        <v>3746</v>
      </c>
      <c r="F198" s="40">
        <f t="shared" si="10"/>
        <v>2775</v>
      </c>
      <c r="G198" s="89"/>
      <c r="H198" s="78"/>
      <c r="I198" s="56"/>
      <c r="J198" s="92"/>
      <c r="K198" s="93"/>
      <c r="L198" s="78"/>
      <c r="M198" s="56"/>
      <c r="N198" s="80"/>
      <c r="O198" s="40">
        <f t="shared" ref="O198:O261" si="11">ROUND((F198*35%),0)</f>
        <v>971</v>
      </c>
    </row>
    <row r="199" spans="1:15" x14ac:dyDescent="0.2">
      <c r="A199" s="45">
        <v>347</v>
      </c>
      <c r="B199" s="85">
        <v>57.2</v>
      </c>
      <c r="C199" s="41">
        <f>'soust.uk.JMK př.č.2'!$O$44+'soust.uk.JMK př.č.2'!$P$44</f>
        <v>13218</v>
      </c>
      <c r="D199" s="40">
        <f>'soust.uk.JMK př.č.2'!$L$44</f>
        <v>0</v>
      </c>
      <c r="E199" s="40">
        <f t="shared" si="9"/>
        <v>3744</v>
      </c>
      <c r="F199" s="40">
        <f t="shared" si="10"/>
        <v>2773</v>
      </c>
      <c r="G199" s="89"/>
      <c r="H199" s="78"/>
      <c r="I199" s="56"/>
      <c r="J199" s="92"/>
      <c r="K199" s="93"/>
      <c r="L199" s="78"/>
      <c r="M199" s="56"/>
      <c r="N199" s="80"/>
      <c r="O199" s="40">
        <f t="shared" si="11"/>
        <v>971</v>
      </c>
    </row>
    <row r="200" spans="1:15" x14ac:dyDescent="0.2">
      <c r="A200" s="45">
        <v>348</v>
      </c>
      <c r="B200" s="85">
        <v>57.24</v>
      </c>
      <c r="C200" s="41">
        <f>'soust.uk.JMK př.č.2'!$O$44+'soust.uk.JMK př.č.2'!$P$44</f>
        <v>13218</v>
      </c>
      <c r="D200" s="40">
        <f>'soust.uk.JMK př.č.2'!$L$44</f>
        <v>0</v>
      </c>
      <c r="E200" s="40">
        <f t="shared" si="9"/>
        <v>3741</v>
      </c>
      <c r="F200" s="40">
        <f t="shared" si="10"/>
        <v>2771</v>
      </c>
      <c r="G200" s="89"/>
      <c r="H200" s="78"/>
      <c r="I200" s="56"/>
      <c r="J200" s="92"/>
      <c r="K200" s="93"/>
      <c r="L200" s="78"/>
      <c r="M200" s="56"/>
      <c r="N200" s="80"/>
      <c r="O200" s="40">
        <f t="shared" si="11"/>
        <v>970</v>
      </c>
    </row>
    <row r="201" spans="1:15" x14ac:dyDescent="0.2">
      <c r="A201" s="45">
        <v>349</v>
      </c>
      <c r="B201" s="85">
        <v>57.28</v>
      </c>
      <c r="C201" s="41">
        <f>'soust.uk.JMK př.č.2'!$O$44+'soust.uk.JMK př.č.2'!$P$44</f>
        <v>13218</v>
      </c>
      <c r="D201" s="40">
        <f>'soust.uk.JMK př.č.2'!$L$44</f>
        <v>0</v>
      </c>
      <c r="E201" s="40">
        <f t="shared" si="9"/>
        <v>3738</v>
      </c>
      <c r="F201" s="40">
        <f t="shared" si="10"/>
        <v>2769</v>
      </c>
      <c r="G201" s="89"/>
      <c r="H201" s="78"/>
      <c r="I201" s="56"/>
      <c r="J201" s="92"/>
      <c r="K201" s="93"/>
      <c r="L201" s="78"/>
      <c r="M201" s="56"/>
      <c r="N201" s="80"/>
      <c r="O201" s="40">
        <f t="shared" si="11"/>
        <v>969</v>
      </c>
    </row>
    <row r="202" spans="1:15" x14ac:dyDescent="0.2">
      <c r="A202" s="45">
        <v>350</v>
      </c>
      <c r="B202" s="85">
        <v>57.31</v>
      </c>
      <c r="C202" s="41">
        <f>'soust.uk.JMK př.č.2'!$O$44+'soust.uk.JMK př.č.2'!$P$44</f>
        <v>13218</v>
      </c>
      <c r="D202" s="40">
        <f>'soust.uk.JMK př.č.2'!$L$44</f>
        <v>0</v>
      </c>
      <c r="E202" s="40">
        <f t="shared" si="9"/>
        <v>3737</v>
      </c>
      <c r="F202" s="40">
        <f t="shared" si="10"/>
        <v>2768</v>
      </c>
      <c r="G202" s="89"/>
      <c r="H202" s="78"/>
      <c r="I202" s="56"/>
      <c r="J202" s="92"/>
      <c r="K202" s="93"/>
      <c r="L202" s="78"/>
      <c r="M202" s="56"/>
      <c r="N202" s="80"/>
      <c r="O202" s="40">
        <f t="shared" si="11"/>
        <v>969</v>
      </c>
    </row>
    <row r="203" spans="1:15" x14ac:dyDescent="0.2">
      <c r="A203" s="45">
        <v>351</v>
      </c>
      <c r="B203" s="85">
        <v>57.35</v>
      </c>
      <c r="C203" s="41">
        <f>'soust.uk.JMK př.č.2'!$O$44+'soust.uk.JMK př.č.2'!$P$44</f>
        <v>13218</v>
      </c>
      <c r="D203" s="40">
        <f>'soust.uk.JMK př.č.2'!$L$44</f>
        <v>0</v>
      </c>
      <c r="E203" s="40">
        <f t="shared" si="9"/>
        <v>3734</v>
      </c>
      <c r="F203" s="40">
        <f t="shared" si="10"/>
        <v>2766</v>
      </c>
      <c r="G203" s="89"/>
      <c r="H203" s="78"/>
      <c r="I203" s="56"/>
      <c r="J203" s="92"/>
      <c r="K203" s="93"/>
      <c r="L203" s="78"/>
      <c r="M203" s="56"/>
      <c r="N203" s="80"/>
      <c r="O203" s="40">
        <f t="shared" si="11"/>
        <v>968</v>
      </c>
    </row>
    <row r="204" spans="1:15" x14ac:dyDescent="0.2">
      <c r="A204" s="45">
        <v>352</v>
      </c>
      <c r="B204" s="85">
        <v>57.39</v>
      </c>
      <c r="C204" s="41">
        <f>'soust.uk.JMK př.č.2'!$O$44+'soust.uk.JMK př.č.2'!$P$44</f>
        <v>13218</v>
      </c>
      <c r="D204" s="40">
        <f>'soust.uk.JMK př.č.2'!$L$44</f>
        <v>0</v>
      </c>
      <c r="E204" s="40">
        <f t="shared" si="9"/>
        <v>3731</v>
      </c>
      <c r="F204" s="40">
        <f t="shared" si="10"/>
        <v>2764</v>
      </c>
      <c r="G204" s="89"/>
      <c r="H204" s="78"/>
      <c r="I204" s="56"/>
      <c r="J204" s="92"/>
      <c r="K204" s="93"/>
      <c r="L204" s="78"/>
      <c r="M204" s="56"/>
      <c r="N204" s="80"/>
      <c r="O204" s="40">
        <f t="shared" si="11"/>
        <v>967</v>
      </c>
    </row>
    <row r="205" spans="1:15" x14ac:dyDescent="0.2">
      <c r="A205" s="45">
        <v>353</v>
      </c>
      <c r="B205" s="85">
        <v>57.43</v>
      </c>
      <c r="C205" s="41">
        <f>'soust.uk.JMK př.č.2'!$O$44+'soust.uk.JMK př.č.2'!$P$44</f>
        <v>13218</v>
      </c>
      <c r="D205" s="40">
        <f>'soust.uk.JMK př.č.2'!$L$44</f>
        <v>0</v>
      </c>
      <c r="E205" s="40">
        <f t="shared" si="9"/>
        <v>3729</v>
      </c>
      <c r="F205" s="40">
        <f t="shared" si="10"/>
        <v>2762</v>
      </c>
      <c r="G205" s="89"/>
      <c r="H205" s="78"/>
      <c r="I205" s="56"/>
      <c r="J205" s="92"/>
      <c r="K205" s="93"/>
      <c r="L205" s="78"/>
      <c r="M205" s="56"/>
      <c r="N205" s="80"/>
      <c r="O205" s="40">
        <f t="shared" si="11"/>
        <v>967</v>
      </c>
    </row>
    <row r="206" spans="1:15" x14ac:dyDescent="0.2">
      <c r="A206" s="45">
        <v>354</v>
      </c>
      <c r="B206" s="85">
        <v>57.47</v>
      </c>
      <c r="C206" s="41">
        <f>'soust.uk.JMK př.č.2'!$O$44+'soust.uk.JMK př.č.2'!$P$44</f>
        <v>13218</v>
      </c>
      <c r="D206" s="40">
        <f>'soust.uk.JMK př.č.2'!$L$44</f>
        <v>0</v>
      </c>
      <c r="E206" s="40">
        <f t="shared" si="9"/>
        <v>3726</v>
      </c>
      <c r="F206" s="40">
        <f t="shared" si="10"/>
        <v>2760</v>
      </c>
      <c r="G206" s="89"/>
      <c r="H206" s="78"/>
      <c r="I206" s="56"/>
      <c r="J206" s="92"/>
      <c r="K206" s="93"/>
      <c r="L206" s="78"/>
      <c r="M206" s="56"/>
      <c r="N206" s="80"/>
      <c r="O206" s="40">
        <f t="shared" si="11"/>
        <v>966</v>
      </c>
    </row>
    <row r="207" spans="1:15" x14ac:dyDescent="0.2">
      <c r="A207" s="45">
        <v>355</v>
      </c>
      <c r="B207" s="85">
        <v>57.51</v>
      </c>
      <c r="C207" s="41">
        <f>'soust.uk.JMK př.č.2'!$O$44+'soust.uk.JMK př.č.2'!$P$44</f>
        <v>13218</v>
      </c>
      <c r="D207" s="40">
        <f>'soust.uk.JMK př.č.2'!$L$44</f>
        <v>0</v>
      </c>
      <c r="E207" s="40">
        <f t="shared" si="9"/>
        <v>3723</v>
      </c>
      <c r="F207" s="40">
        <f t="shared" si="10"/>
        <v>2758</v>
      </c>
      <c r="G207" s="89"/>
      <c r="H207" s="78"/>
      <c r="I207" s="56"/>
      <c r="J207" s="92"/>
      <c r="K207" s="93"/>
      <c r="L207" s="78"/>
      <c r="M207" s="56"/>
      <c r="N207" s="80"/>
      <c r="O207" s="40">
        <f t="shared" si="11"/>
        <v>965</v>
      </c>
    </row>
    <row r="208" spans="1:15" x14ac:dyDescent="0.2">
      <c r="A208" s="45">
        <v>356</v>
      </c>
      <c r="B208" s="85">
        <v>57.54</v>
      </c>
      <c r="C208" s="41">
        <f>'soust.uk.JMK př.č.2'!$O$44+'soust.uk.JMK př.č.2'!$P$44</f>
        <v>13218</v>
      </c>
      <c r="D208" s="40">
        <f>'soust.uk.JMK př.č.2'!$L$44</f>
        <v>0</v>
      </c>
      <c r="E208" s="40">
        <f t="shared" si="9"/>
        <v>3722</v>
      </c>
      <c r="F208" s="40">
        <f t="shared" si="10"/>
        <v>2757</v>
      </c>
      <c r="G208" s="89"/>
      <c r="H208" s="78"/>
      <c r="I208" s="56"/>
      <c r="J208" s="92"/>
      <c r="K208" s="93"/>
      <c r="L208" s="78"/>
      <c r="M208" s="56"/>
      <c r="N208" s="80"/>
      <c r="O208" s="40">
        <f t="shared" si="11"/>
        <v>965</v>
      </c>
    </row>
    <row r="209" spans="1:15" x14ac:dyDescent="0.2">
      <c r="A209" s="45">
        <v>357</v>
      </c>
      <c r="B209" s="85">
        <v>57.58</v>
      </c>
      <c r="C209" s="41">
        <f>'soust.uk.JMK př.č.2'!$O$44+'soust.uk.JMK př.č.2'!$P$44</f>
        <v>13218</v>
      </c>
      <c r="D209" s="40">
        <f>'soust.uk.JMK př.č.2'!$L$44</f>
        <v>0</v>
      </c>
      <c r="E209" s="40">
        <f t="shared" si="9"/>
        <v>3719</v>
      </c>
      <c r="F209" s="40">
        <f t="shared" si="10"/>
        <v>2755</v>
      </c>
      <c r="G209" s="89"/>
      <c r="H209" s="78"/>
      <c r="I209" s="56"/>
      <c r="J209" s="92"/>
      <c r="K209" s="93"/>
      <c r="L209" s="78"/>
      <c r="M209" s="56"/>
      <c r="N209" s="80"/>
      <c r="O209" s="40">
        <f t="shared" si="11"/>
        <v>964</v>
      </c>
    </row>
    <row r="210" spans="1:15" x14ac:dyDescent="0.2">
      <c r="A210" s="45">
        <v>358</v>
      </c>
      <c r="B210" s="85">
        <v>57.62</v>
      </c>
      <c r="C210" s="41">
        <f>'soust.uk.JMK př.č.2'!$O$44+'soust.uk.JMK př.č.2'!$P$44</f>
        <v>13218</v>
      </c>
      <c r="D210" s="40">
        <f>'soust.uk.JMK př.č.2'!$L$44</f>
        <v>0</v>
      </c>
      <c r="E210" s="40">
        <f t="shared" si="9"/>
        <v>3717</v>
      </c>
      <c r="F210" s="40">
        <f t="shared" si="10"/>
        <v>2753</v>
      </c>
      <c r="G210" s="89"/>
      <c r="H210" s="78"/>
      <c r="I210" s="56"/>
      <c r="J210" s="92"/>
      <c r="K210" s="93"/>
      <c r="L210" s="78"/>
      <c r="M210" s="56"/>
      <c r="N210" s="80"/>
      <c r="O210" s="40">
        <f t="shared" si="11"/>
        <v>964</v>
      </c>
    </row>
    <row r="211" spans="1:15" x14ac:dyDescent="0.2">
      <c r="A211" s="45">
        <v>359</v>
      </c>
      <c r="B211" s="85">
        <v>57.66</v>
      </c>
      <c r="C211" s="41">
        <f>'soust.uk.JMK př.č.2'!$O$44+'soust.uk.JMK př.č.2'!$P$44</f>
        <v>13218</v>
      </c>
      <c r="D211" s="40">
        <f>'soust.uk.JMK př.č.2'!$L$44</f>
        <v>0</v>
      </c>
      <c r="E211" s="40">
        <f t="shared" si="9"/>
        <v>3714</v>
      </c>
      <c r="F211" s="40">
        <f t="shared" si="10"/>
        <v>2751</v>
      </c>
      <c r="G211" s="89"/>
      <c r="H211" s="78"/>
      <c r="I211" s="56"/>
      <c r="J211" s="92"/>
      <c r="K211" s="93"/>
      <c r="L211" s="78"/>
      <c r="M211" s="56"/>
      <c r="N211" s="80"/>
      <c r="O211" s="40">
        <f t="shared" si="11"/>
        <v>963</v>
      </c>
    </row>
    <row r="212" spans="1:15" x14ac:dyDescent="0.2">
      <c r="A212" s="45">
        <v>360</v>
      </c>
      <c r="B212" s="85">
        <v>57.69</v>
      </c>
      <c r="C212" s="41">
        <f>'soust.uk.JMK př.č.2'!$O$44+'soust.uk.JMK př.č.2'!$P$44</f>
        <v>13218</v>
      </c>
      <c r="D212" s="40">
        <f>'soust.uk.JMK př.č.2'!$L$44</f>
        <v>0</v>
      </c>
      <c r="E212" s="40">
        <f t="shared" si="9"/>
        <v>3711</v>
      </c>
      <c r="F212" s="40">
        <f t="shared" si="10"/>
        <v>2749</v>
      </c>
      <c r="G212" s="89"/>
      <c r="H212" s="78"/>
      <c r="I212" s="56"/>
      <c r="J212" s="92"/>
      <c r="K212" s="93"/>
      <c r="L212" s="78"/>
      <c r="M212" s="56"/>
      <c r="N212" s="80"/>
      <c r="O212" s="40">
        <f t="shared" si="11"/>
        <v>962</v>
      </c>
    </row>
    <row r="213" spans="1:15" x14ac:dyDescent="0.2">
      <c r="A213" s="45">
        <v>361</v>
      </c>
      <c r="B213" s="85">
        <v>57.73</v>
      </c>
      <c r="C213" s="41">
        <f>'soust.uk.JMK př.č.2'!$O$44+'soust.uk.JMK př.č.2'!$P$44</f>
        <v>13218</v>
      </c>
      <c r="D213" s="40">
        <f>'soust.uk.JMK př.č.2'!$L$44</f>
        <v>0</v>
      </c>
      <c r="E213" s="40">
        <f t="shared" si="9"/>
        <v>3710</v>
      </c>
      <c r="F213" s="40">
        <f t="shared" si="10"/>
        <v>2748</v>
      </c>
      <c r="G213" s="89"/>
      <c r="H213" s="78"/>
      <c r="I213" s="56"/>
      <c r="J213" s="92"/>
      <c r="K213" s="93"/>
      <c r="L213" s="78"/>
      <c r="M213" s="56"/>
      <c r="N213" s="80"/>
      <c r="O213" s="40">
        <f t="shared" si="11"/>
        <v>962</v>
      </c>
    </row>
    <row r="214" spans="1:15" x14ac:dyDescent="0.2">
      <c r="A214" s="45">
        <v>362</v>
      </c>
      <c r="B214" s="85">
        <v>57.77</v>
      </c>
      <c r="C214" s="41">
        <f>'soust.uk.JMK př.č.2'!$O$44+'soust.uk.JMK př.č.2'!$P$44</f>
        <v>13218</v>
      </c>
      <c r="D214" s="40">
        <f>'soust.uk.JMK př.č.2'!$L$44</f>
        <v>0</v>
      </c>
      <c r="E214" s="40">
        <f t="shared" si="9"/>
        <v>3707</v>
      </c>
      <c r="F214" s="40">
        <f t="shared" si="10"/>
        <v>2746</v>
      </c>
      <c r="G214" s="89"/>
      <c r="H214" s="78"/>
      <c r="I214" s="56"/>
      <c r="J214" s="92"/>
      <c r="K214" s="93"/>
      <c r="L214" s="78"/>
      <c r="M214" s="56"/>
      <c r="N214" s="80"/>
      <c r="O214" s="40">
        <f t="shared" si="11"/>
        <v>961</v>
      </c>
    </row>
    <row r="215" spans="1:15" x14ac:dyDescent="0.2">
      <c r="A215" s="45">
        <v>363</v>
      </c>
      <c r="B215" s="85">
        <v>57.81</v>
      </c>
      <c r="C215" s="41">
        <f>'soust.uk.JMK př.č.2'!$O$44+'soust.uk.JMK př.č.2'!$P$44</f>
        <v>13218</v>
      </c>
      <c r="D215" s="40">
        <f>'soust.uk.JMK př.č.2'!$L$44</f>
        <v>0</v>
      </c>
      <c r="E215" s="40">
        <f t="shared" si="9"/>
        <v>3704</v>
      </c>
      <c r="F215" s="40">
        <f t="shared" si="10"/>
        <v>2744</v>
      </c>
      <c r="G215" s="89"/>
      <c r="H215" s="78"/>
      <c r="I215" s="56"/>
      <c r="J215" s="92"/>
      <c r="K215" s="93"/>
      <c r="L215" s="78"/>
      <c r="M215" s="56"/>
      <c r="N215" s="80"/>
      <c r="O215" s="40">
        <f t="shared" si="11"/>
        <v>960</v>
      </c>
    </row>
    <row r="216" spans="1:15" x14ac:dyDescent="0.2">
      <c r="A216" s="45">
        <v>364</v>
      </c>
      <c r="B216" s="85">
        <v>57.84</v>
      </c>
      <c r="C216" s="41">
        <f>'soust.uk.JMK př.č.2'!$O$44+'soust.uk.JMK př.č.2'!$P$44</f>
        <v>13218</v>
      </c>
      <c r="D216" s="40">
        <f>'soust.uk.JMK př.č.2'!$L$44</f>
        <v>0</v>
      </c>
      <c r="E216" s="40">
        <f t="shared" si="9"/>
        <v>3702</v>
      </c>
      <c r="F216" s="40">
        <f t="shared" si="10"/>
        <v>2742</v>
      </c>
      <c r="G216" s="89"/>
      <c r="H216" s="78"/>
      <c r="I216" s="56"/>
      <c r="J216" s="92"/>
      <c r="K216" s="93"/>
      <c r="L216" s="78"/>
      <c r="M216" s="56"/>
      <c r="N216" s="80"/>
      <c r="O216" s="40">
        <f t="shared" si="11"/>
        <v>960</v>
      </c>
    </row>
    <row r="217" spans="1:15" x14ac:dyDescent="0.2">
      <c r="A217" s="45">
        <v>365</v>
      </c>
      <c r="B217" s="85">
        <v>57.88</v>
      </c>
      <c r="C217" s="41">
        <f>'soust.uk.JMK př.č.2'!$O$44+'soust.uk.JMK př.č.2'!$P$44</f>
        <v>13218</v>
      </c>
      <c r="D217" s="40">
        <f>'soust.uk.JMK př.č.2'!$L$44</f>
        <v>0</v>
      </c>
      <c r="E217" s="40">
        <f t="shared" si="9"/>
        <v>3699</v>
      </c>
      <c r="F217" s="40">
        <f t="shared" si="10"/>
        <v>2740</v>
      </c>
      <c r="G217" s="89"/>
      <c r="H217" s="78"/>
      <c r="I217" s="56"/>
      <c r="J217" s="92"/>
      <c r="K217" s="93"/>
      <c r="L217" s="78"/>
      <c r="M217" s="56"/>
      <c r="N217" s="80"/>
      <c r="O217" s="40">
        <f t="shared" si="11"/>
        <v>959</v>
      </c>
    </row>
    <row r="218" spans="1:15" x14ac:dyDescent="0.2">
      <c r="A218" s="45">
        <v>366</v>
      </c>
      <c r="B218" s="85">
        <v>57.92</v>
      </c>
      <c r="C218" s="41">
        <f>'soust.uk.JMK př.č.2'!$O$44+'soust.uk.JMK př.č.2'!$P$44</f>
        <v>13218</v>
      </c>
      <c r="D218" s="40">
        <f>'soust.uk.JMK př.č.2'!$L$44</f>
        <v>0</v>
      </c>
      <c r="E218" s="40">
        <f t="shared" si="9"/>
        <v>3698</v>
      </c>
      <c r="F218" s="40">
        <f t="shared" si="10"/>
        <v>2739</v>
      </c>
      <c r="G218" s="89"/>
      <c r="H218" s="78"/>
      <c r="I218" s="56"/>
      <c r="J218" s="92"/>
      <c r="K218" s="93"/>
      <c r="L218" s="78"/>
      <c r="M218" s="56"/>
      <c r="N218" s="80"/>
      <c r="O218" s="40">
        <f t="shared" si="11"/>
        <v>959</v>
      </c>
    </row>
    <row r="219" spans="1:15" x14ac:dyDescent="0.2">
      <c r="A219" s="45">
        <v>367</v>
      </c>
      <c r="B219" s="85">
        <v>57.95</v>
      </c>
      <c r="C219" s="41">
        <f>'soust.uk.JMK př.č.2'!$O$44+'soust.uk.JMK př.č.2'!$P$44</f>
        <v>13218</v>
      </c>
      <c r="D219" s="40">
        <f>'soust.uk.JMK př.č.2'!$L$44</f>
        <v>0</v>
      </c>
      <c r="E219" s="40">
        <f t="shared" si="9"/>
        <v>3695</v>
      </c>
      <c r="F219" s="40">
        <f t="shared" si="10"/>
        <v>2737</v>
      </c>
      <c r="G219" s="89"/>
      <c r="H219" s="78"/>
      <c r="I219" s="56"/>
      <c r="J219" s="92"/>
      <c r="K219" s="93"/>
      <c r="L219" s="78"/>
      <c r="M219" s="56"/>
      <c r="N219" s="80"/>
      <c r="O219" s="40">
        <f t="shared" si="11"/>
        <v>958</v>
      </c>
    </row>
    <row r="220" spans="1:15" x14ac:dyDescent="0.2">
      <c r="A220" s="45">
        <v>368</v>
      </c>
      <c r="B220" s="85">
        <v>57.99</v>
      </c>
      <c r="C220" s="41">
        <f>'soust.uk.JMK př.č.2'!$O$44+'soust.uk.JMK př.č.2'!$P$44</f>
        <v>13218</v>
      </c>
      <c r="D220" s="40">
        <f>'soust.uk.JMK př.č.2'!$L$44</f>
        <v>0</v>
      </c>
      <c r="E220" s="40">
        <f t="shared" si="9"/>
        <v>3692</v>
      </c>
      <c r="F220" s="40">
        <f t="shared" si="10"/>
        <v>2735</v>
      </c>
      <c r="G220" s="89"/>
      <c r="H220" s="78"/>
      <c r="I220" s="56"/>
      <c r="J220" s="92"/>
      <c r="K220" s="93"/>
      <c r="L220" s="78"/>
      <c r="M220" s="56"/>
      <c r="N220" s="80"/>
      <c r="O220" s="40">
        <f t="shared" si="11"/>
        <v>957</v>
      </c>
    </row>
    <row r="221" spans="1:15" x14ac:dyDescent="0.2">
      <c r="A221" s="45">
        <v>369</v>
      </c>
      <c r="B221" s="85">
        <v>58.03</v>
      </c>
      <c r="C221" s="41">
        <f>'soust.uk.JMK př.č.2'!$O$44+'soust.uk.JMK př.č.2'!$P$44</f>
        <v>13218</v>
      </c>
      <c r="D221" s="40">
        <f>'soust.uk.JMK př.č.2'!$L$44</f>
        <v>0</v>
      </c>
      <c r="E221" s="40">
        <f t="shared" si="9"/>
        <v>3690</v>
      </c>
      <c r="F221" s="40">
        <f t="shared" si="10"/>
        <v>2733</v>
      </c>
      <c r="G221" s="89"/>
      <c r="H221" s="78"/>
      <c r="I221" s="56"/>
      <c r="J221" s="92"/>
      <c r="K221" s="93"/>
      <c r="L221" s="78"/>
      <c r="M221" s="56"/>
      <c r="N221" s="80"/>
      <c r="O221" s="40">
        <f t="shared" si="11"/>
        <v>957</v>
      </c>
    </row>
    <row r="222" spans="1:15" x14ac:dyDescent="0.2">
      <c r="A222" s="45">
        <v>370</v>
      </c>
      <c r="B222" s="85">
        <v>58.06</v>
      </c>
      <c r="C222" s="41">
        <f>'soust.uk.JMK př.č.2'!$O$44+'soust.uk.JMK př.č.2'!$P$44</f>
        <v>13218</v>
      </c>
      <c r="D222" s="40">
        <f>'soust.uk.JMK př.č.2'!$L$44</f>
        <v>0</v>
      </c>
      <c r="E222" s="40">
        <f t="shared" si="9"/>
        <v>3688</v>
      </c>
      <c r="F222" s="40">
        <f t="shared" si="10"/>
        <v>2732</v>
      </c>
      <c r="G222" s="89"/>
      <c r="H222" s="78"/>
      <c r="I222" s="56"/>
      <c r="J222" s="92"/>
      <c r="K222" s="93"/>
      <c r="L222" s="78"/>
      <c r="M222" s="56"/>
      <c r="N222" s="80"/>
      <c r="O222" s="40">
        <f t="shared" si="11"/>
        <v>956</v>
      </c>
    </row>
    <row r="223" spans="1:15" x14ac:dyDescent="0.2">
      <c r="A223" s="45">
        <v>371</v>
      </c>
      <c r="B223" s="85">
        <v>58.1</v>
      </c>
      <c r="C223" s="41">
        <f>'soust.uk.JMK př.č.2'!$O$44+'soust.uk.JMK př.č.2'!$P$44</f>
        <v>13218</v>
      </c>
      <c r="D223" s="40">
        <f>'soust.uk.JMK př.č.2'!$L$44</f>
        <v>0</v>
      </c>
      <c r="E223" s="40">
        <f t="shared" si="9"/>
        <v>3686</v>
      </c>
      <c r="F223" s="40">
        <f t="shared" si="10"/>
        <v>2730</v>
      </c>
      <c r="G223" s="89"/>
      <c r="H223" s="78"/>
      <c r="I223" s="56"/>
      <c r="J223" s="92"/>
      <c r="K223" s="93"/>
      <c r="L223" s="78"/>
      <c r="M223" s="56"/>
      <c r="N223" s="80"/>
      <c r="O223" s="40">
        <f t="shared" si="11"/>
        <v>956</v>
      </c>
    </row>
    <row r="224" spans="1:15" x14ac:dyDescent="0.2">
      <c r="A224" s="45">
        <v>372</v>
      </c>
      <c r="B224" s="85">
        <v>58.14</v>
      </c>
      <c r="C224" s="41">
        <f>'soust.uk.JMK př.č.2'!$O$44+'soust.uk.JMK př.č.2'!$P$44</f>
        <v>13218</v>
      </c>
      <c r="D224" s="40">
        <f>'soust.uk.JMK př.č.2'!$L$44</f>
        <v>0</v>
      </c>
      <c r="E224" s="40">
        <f t="shared" si="9"/>
        <v>3683</v>
      </c>
      <c r="F224" s="40">
        <f t="shared" si="10"/>
        <v>2728</v>
      </c>
      <c r="G224" s="89"/>
      <c r="H224" s="78"/>
      <c r="I224" s="56"/>
      <c r="J224" s="92"/>
      <c r="K224" s="93"/>
      <c r="L224" s="78"/>
      <c r="M224" s="56"/>
      <c r="N224" s="80"/>
      <c r="O224" s="40">
        <f t="shared" si="11"/>
        <v>955</v>
      </c>
    </row>
    <row r="225" spans="1:15" x14ac:dyDescent="0.2">
      <c r="A225" s="45">
        <v>373</v>
      </c>
      <c r="B225" s="85">
        <v>58.17</v>
      </c>
      <c r="C225" s="41">
        <f>'soust.uk.JMK př.č.2'!$O$44+'soust.uk.JMK př.č.2'!$P$44</f>
        <v>13218</v>
      </c>
      <c r="D225" s="40">
        <f>'soust.uk.JMK př.č.2'!$L$44</f>
        <v>0</v>
      </c>
      <c r="E225" s="40">
        <f t="shared" si="9"/>
        <v>3681</v>
      </c>
      <c r="F225" s="40">
        <f t="shared" si="10"/>
        <v>2727</v>
      </c>
      <c r="G225" s="89"/>
      <c r="H225" s="78"/>
      <c r="I225" s="56"/>
      <c r="J225" s="92"/>
      <c r="K225" s="93"/>
      <c r="L225" s="78"/>
      <c r="M225" s="56"/>
      <c r="N225" s="80"/>
      <c r="O225" s="40">
        <f t="shared" si="11"/>
        <v>954</v>
      </c>
    </row>
    <row r="226" spans="1:15" x14ac:dyDescent="0.2">
      <c r="A226" s="45">
        <v>374</v>
      </c>
      <c r="B226" s="85">
        <v>58.21</v>
      </c>
      <c r="C226" s="41">
        <f>'soust.uk.JMK př.č.2'!$O$44+'soust.uk.JMK př.č.2'!$P$44</f>
        <v>13218</v>
      </c>
      <c r="D226" s="40">
        <f>'soust.uk.JMK př.č.2'!$L$44</f>
        <v>0</v>
      </c>
      <c r="E226" s="40">
        <f t="shared" si="9"/>
        <v>3679</v>
      </c>
      <c r="F226" s="40">
        <f t="shared" si="10"/>
        <v>2725</v>
      </c>
      <c r="G226" s="89"/>
      <c r="H226" s="78"/>
      <c r="I226" s="56"/>
      <c r="J226" s="92"/>
      <c r="K226" s="93"/>
      <c r="L226" s="78"/>
      <c r="M226" s="56"/>
      <c r="N226" s="80"/>
      <c r="O226" s="40">
        <f t="shared" si="11"/>
        <v>954</v>
      </c>
    </row>
    <row r="227" spans="1:15" x14ac:dyDescent="0.2">
      <c r="A227" s="45">
        <v>375</v>
      </c>
      <c r="B227" s="85">
        <v>58.25</v>
      </c>
      <c r="C227" s="41">
        <f>'soust.uk.JMK př.č.2'!$O$44+'soust.uk.JMK př.č.2'!$P$44</f>
        <v>13218</v>
      </c>
      <c r="D227" s="40">
        <f>'soust.uk.JMK př.č.2'!$L$44</f>
        <v>0</v>
      </c>
      <c r="E227" s="40">
        <f t="shared" si="9"/>
        <v>3676</v>
      </c>
      <c r="F227" s="40">
        <f t="shared" si="10"/>
        <v>2723</v>
      </c>
      <c r="G227" s="89"/>
      <c r="H227" s="78"/>
      <c r="I227" s="56"/>
      <c r="J227" s="92"/>
      <c r="K227" s="93"/>
      <c r="L227" s="78"/>
      <c r="M227" s="56"/>
      <c r="N227" s="80"/>
      <c r="O227" s="40">
        <f t="shared" si="11"/>
        <v>953</v>
      </c>
    </row>
    <row r="228" spans="1:15" x14ac:dyDescent="0.2">
      <c r="A228" s="45">
        <v>376</v>
      </c>
      <c r="B228" s="85">
        <v>58.28</v>
      </c>
      <c r="C228" s="41">
        <f>'soust.uk.JMK př.č.2'!$O$44+'soust.uk.JMK př.č.2'!$P$44</f>
        <v>13218</v>
      </c>
      <c r="D228" s="40">
        <f>'soust.uk.JMK př.č.2'!$L$44</f>
        <v>0</v>
      </c>
      <c r="E228" s="40">
        <f t="shared" si="9"/>
        <v>3675</v>
      </c>
      <c r="F228" s="40">
        <f t="shared" si="10"/>
        <v>2722</v>
      </c>
      <c r="G228" s="89"/>
      <c r="H228" s="78"/>
      <c r="I228" s="56"/>
      <c r="J228" s="92"/>
      <c r="K228" s="93"/>
      <c r="L228" s="78"/>
      <c r="M228" s="56"/>
      <c r="N228" s="80"/>
      <c r="O228" s="40">
        <f t="shared" si="11"/>
        <v>953</v>
      </c>
    </row>
    <row r="229" spans="1:15" x14ac:dyDescent="0.2">
      <c r="A229" s="45">
        <v>377</v>
      </c>
      <c r="B229" s="85">
        <v>58.32</v>
      </c>
      <c r="C229" s="41">
        <f>'soust.uk.JMK př.č.2'!$O$44+'soust.uk.JMK př.č.2'!$P$44</f>
        <v>13218</v>
      </c>
      <c r="D229" s="40">
        <f>'soust.uk.JMK př.č.2'!$L$44</f>
        <v>0</v>
      </c>
      <c r="E229" s="40">
        <f t="shared" si="9"/>
        <v>3672</v>
      </c>
      <c r="F229" s="40">
        <f t="shared" si="10"/>
        <v>2720</v>
      </c>
      <c r="G229" s="89"/>
      <c r="H229" s="78"/>
      <c r="I229" s="56"/>
      <c r="J229" s="92"/>
      <c r="K229" s="93"/>
      <c r="L229" s="78"/>
      <c r="M229" s="56"/>
      <c r="N229" s="80"/>
      <c r="O229" s="40">
        <f t="shared" si="11"/>
        <v>952</v>
      </c>
    </row>
    <row r="230" spans="1:15" x14ac:dyDescent="0.2">
      <c r="A230" s="45">
        <v>378</v>
      </c>
      <c r="B230" s="85">
        <v>58.35</v>
      </c>
      <c r="C230" s="41">
        <f>'soust.uk.JMK př.č.2'!$O$44+'soust.uk.JMK př.č.2'!$P$44</f>
        <v>13218</v>
      </c>
      <c r="D230" s="40">
        <f>'soust.uk.JMK př.č.2'!$L$44</f>
        <v>0</v>
      </c>
      <c r="E230" s="40">
        <f t="shared" si="9"/>
        <v>3669</v>
      </c>
      <c r="F230" s="40">
        <f t="shared" si="10"/>
        <v>2718</v>
      </c>
      <c r="G230" s="89"/>
      <c r="H230" s="78"/>
      <c r="I230" s="56"/>
      <c r="J230" s="92"/>
      <c r="K230" s="93"/>
      <c r="L230" s="78"/>
      <c r="M230" s="56"/>
      <c r="N230" s="80"/>
      <c r="O230" s="40">
        <f t="shared" si="11"/>
        <v>951</v>
      </c>
    </row>
    <row r="231" spans="1:15" x14ac:dyDescent="0.2">
      <c r="A231" s="45">
        <v>379</v>
      </c>
      <c r="B231" s="85">
        <v>58.39</v>
      </c>
      <c r="C231" s="41">
        <f>'soust.uk.JMK př.č.2'!$O$44+'soust.uk.JMK př.č.2'!$P$44</f>
        <v>13218</v>
      </c>
      <c r="D231" s="40">
        <f>'soust.uk.JMK př.č.2'!$L$44</f>
        <v>0</v>
      </c>
      <c r="E231" s="40">
        <f t="shared" si="9"/>
        <v>3667</v>
      </c>
      <c r="F231" s="40">
        <f t="shared" si="10"/>
        <v>2716</v>
      </c>
      <c r="G231" s="89"/>
      <c r="H231" s="78"/>
      <c r="I231" s="56"/>
      <c r="J231" s="92"/>
      <c r="K231" s="93"/>
      <c r="L231" s="78"/>
      <c r="M231" s="56"/>
      <c r="N231" s="80"/>
      <c r="O231" s="40">
        <f t="shared" si="11"/>
        <v>951</v>
      </c>
    </row>
    <row r="232" spans="1:15" x14ac:dyDescent="0.2">
      <c r="A232" s="45">
        <v>380</v>
      </c>
      <c r="B232" s="85">
        <v>58.43</v>
      </c>
      <c r="C232" s="41">
        <f>'soust.uk.JMK př.č.2'!$O$44+'soust.uk.JMK př.č.2'!$P$44</f>
        <v>13218</v>
      </c>
      <c r="D232" s="40">
        <f>'soust.uk.JMK př.č.2'!$L$44</f>
        <v>0</v>
      </c>
      <c r="E232" s="40">
        <f t="shared" si="9"/>
        <v>3665</v>
      </c>
      <c r="F232" s="40">
        <f t="shared" si="10"/>
        <v>2715</v>
      </c>
      <c r="G232" s="89"/>
      <c r="H232" s="78"/>
      <c r="I232" s="56"/>
      <c r="J232" s="92"/>
      <c r="K232" s="93"/>
      <c r="L232" s="78"/>
      <c r="M232" s="56"/>
      <c r="N232" s="80"/>
      <c r="O232" s="40">
        <f t="shared" si="11"/>
        <v>950</v>
      </c>
    </row>
    <row r="233" spans="1:15" x14ac:dyDescent="0.2">
      <c r="A233" s="45">
        <v>381</v>
      </c>
      <c r="B233" s="85">
        <v>58.46</v>
      </c>
      <c r="C233" s="41">
        <f>'soust.uk.JMK př.č.2'!$O$44+'soust.uk.JMK př.č.2'!$P$44</f>
        <v>13218</v>
      </c>
      <c r="D233" s="40">
        <f>'soust.uk.JMK př.č.2'!$L$44</f>
        <v>0</v>
      </c>
      <c r="E233" s="40">
        <f t="shared" si="9"/>
        <v>3663</v>
      </c>
      <c r="F233" s="40">
        <f t="shared" si="10"/>
        <v>2713</v>
      </c>
      <c r="G233" s="89"/>
      <c r="H233" s="78"/>
      <c r="I233" s="56"/>
      <c r="J233" s="92"/>
      <c r="K233" s="93"/>
      <c r="L233" s="78"/>
      <c r="M233" s="56"/>
      <c r="N233" s="80"/>
      <c r="O233" s="40">
        <f t="shared" si="11"/>
        <v>950</v>
      </c>
    </row>
    <row r="234" spans="1:15" x14ac:dyDescent="0.2">
      <c r="A234" s="45">
        <v>382</v>
      </c>
      <c r="B234" s="85">
        <v>58.5</v>
      </c>
      <c r="C234" s="41">
        <f>'soust.uk.JMK př.č.2'!$O$44+'soust.uk.JMK př.č.2'!$P$44</f>
        <v>13218</v>
      </c>
      <c r="D234" s="40">
        <f>'soust.uk.JMK př.č.2'!$L$44</f>
        <v>0</v>
      </c>
      <c r="E234" s="40">
        <f t="shared" si="9"/>
        <v>3660</v>
      </c>
      <c r="F234" s="40">
        <f t="shared" si="10"/>
        <v>2711</v>
      </c>
      <c r="G234" s="89"/>
      <c r="H234" s="78"/>
      <c r="I234" s="56"/>
      <c r="J234" s="92"/>
      <c r="K234" s="93"/>
      <c r="L234" s="78"/>
      <c r="M234" s="56"/>
      <c r="N234" s="80"/>
      <c r="O234" s="40">
        <f t="shared" si="11"/>
        <v>949</v>
      </c>
    </row>
    <row r="235" spans="1:15" x14ac:dyDescent="0.2">
      <c r="A235" s="45">
        <v>383</v>
      </c>
      <c r="B235" s="85">
        <v>58.53</v>
      </c>
      <c r="C235" s="41">
        <f>'soust.uk.JMK př.č.2'!$O$44+'soust.uk.JMK př.č.2'!$P$44</f>
        <v>13218</v>
      </c>
      <c r="D235" s="40">
        <f>'soust.uk.JMK př.č.2'!$L$44</f>
        <v>0</v>
      </c>
      <c r="E235" s="40">
        <f t="shared" si="9"/>
        <v>3659</v>
      </c>
      <c r="F235" s="40">
        <f t="shared" si="10"/>
        <v>2710</v>
      </c>
      <c r="G235" s="89"/>
      <c r="H235" s="78"/>
      <c r="I235" s="56"/>
      <c r="J235" s="92"/>
      <c r="K235" s="93"/>
      <c r="L235" s="78"/>
      <c r="M235" s="56"/>
      <c r="N235" s="80"/>
      <c r="O235" s="40">
        <f t="shared" si="11"/>
        <v>949</v>
      </c>
    </row>
    <row r="236" spans="1:15" x14ac:dyDescent="0.2">
      <c r="A236" s="45">
        <v>384</v>
      </c>
      <c r="B236" s="85">
        <v>58.57</v>
      </c>
      <c r="C236" s="41">
        <f>'soust.uk.JMK př.č.2'!$O$44+'soust.uk.JMK př.č.2'!$P$44</f>
        <v>13218</v>
      </c>
      <c r="D236" s="40">
        <f>'soust.uk.JMK př.č.2'!$L$44</f>
        <v>0</v>
      </c>
      <c r="E236" s="40">
        <f t="shared" si="9"/>
        <v>3656</v>
      </c>
      <c r="F236" s="40">
        <f t="shared" si="10"/>
        <v>2708</v>
      </c>
      <c r="G236" s="89"/>
      <c r="H236" s="78"/>
      <c r="I236" s="56"/>
      <c r="J236" s="92"/>
      <c r="K236" s="93"/>
      <c r="L236" s="78"/>
      <c r="M236" s="56"/>
      <c r="N236" s="80"/>
      <c r="O236" s="40">
        <f t="shared" si="11"/>
        <v>948</v>
      </c>
    </row>
    <row r="237" spans="1:15" x14ac:dyDescent="0.2">
      <c r="A237" s="45">
        <v>385</v>
      </c>
      <c r="B237" s="85">
        <v>58.6</v>
      </c>
      <c r="C237" s="41">
        <f>'soust.uk.JMK př.č.2'!$O$44+'soust.uk.JMK př.č.2'!$P$44</f>
        <v>13218</v>
      </c>
      <c r="D237" s="40">
        <f>'soust.uk.JMK př.č.2'!$L$44</f>
        <v>0</v>
      </c>
      <c r="E237" s="40">
        <f t="shared" si="9"/>
        <v>3654</v>
      </c>
      <c r="F237" s="40">
        <f t="shared" si="10"/>
        <v>2707</v>
      </c>
      <c r="G237" s="89"/>
      <c r="H237" s="78"/>
      <c r="I237" s="56"/>
      <c r="J237" s="92"/>
      <c r="K237" s="93"/>
      <c r="L237" s="78"/>
      <c r="M237" s="56"/>
      <c r="N237" s="80"/>
      <c r="O237" s="40">
        <f t="shared" si="11"/>
        <v>947</v>
      </c>
    </row>
    <row r="238" spans="1:15" x14ac:dyDescent="0.2">
      <c r="A238" s="45">
        <v>386</v>
      </c>
      <c r="B238" s="85">
        <v>58.64</v>
      </c>
      <c r="C238" s="41">
        <f>'soust.uk.JMK př.č.2'!$O$44+'soust.uk.JMK př.č.2'!$P$44</f>
        <v>13218</v>
      </c>
      <c r="D238" s="40">
        <f>'soust.uk.JMK př.č.2'!$L$44</f>
        <v>0</v>
      </c>
      <c r="E238" s="40">
        <f t="shared" si="9"/>
        <v>3652</v>
      </c>
      <c r="F238" s="40">
        <f t="shared" si="10"/>
        <v>2705</v>
      </c>
      <c r="G238" s="89"/>
      <c r="H238" s="78"/>
      <c r="I238" s="56"/>
      <c r="J238" s="92"/>
      <c r="K238" s="93"/>
      <c r="L238" s="78"/>
      <c r="M238" s="56"/>
      <c r="N238" s="80"/>
      <c r="O238" s="40">
        <f t="shared" si="11"/>
        <v>947</v>
      </c>
    </row>
    <row r="239" spans="1:15" x14ac:dyDescent="0.2">
      <c r="A239" s="45">
        <v>387</v>
      </c>
      <c r="B239" s="85">
        <v>58.68</v>
      </c>
      <c r="C239" s="41">
        <f>'soust.uk.JMK př.č.2'!$O$44+'soust.uk.JMK př.č.2'!$P$44</f>
        <v>13218</v>
      </c>
      <c r="D239" s="40">
        <f>'soust.uk.JMK př.č.2'!$L$44</f>
        <v>0</v>
      </c>
      <c r="E239" s="40">
        <f t="shared" si="9"/>
        <v>3649</v>
      </c>
      <c r="F239" s="40">
        <f t="shared" si="10"/>
        <v>2703</v>
      </c>
      <c r="G239" s="89"/>
      <c r="H239" s="78"/>
      <c r="I239" s="56"/>
      <c r="J239" s="92"/>
      <c r="K239" s="93"/>
      <c r="L239" s="78"/>
      <c r="M239" s="56"/>
      <c r="N239" s="80"/>
      <c r="O239" s="40">
        <f t="shared" si="11"/>
        <v>946</v>
      </c>
    </row>
    <row r="240" spans="1:15" x14ac:dyDescent="0.2">
      <c r="A240" s="45">
        <v>388</v>
      </c>
      <c r="B240" s="85">
        <v>58.71</v>
      </c>
      <c r="C240" s="41">
        <f>'soust.uk.JMK př.č.2'!$O$44+'soust.uk.JMK př.č.2'!$P$44</f>
        <v>13218</v>
      </c>
      <c r="D240" s="40">
        <f>'soust.uk.JMK př.č.2'!$L$44</f>
        <v>0</v>
      </c>
      <c r="E240" s="40">
        <f t="shared" si="9"/>
        <v>3648</v>
      </c>
      <c r="F240" s="40">
        <f t="shared" si="10"/>
        <v>2702</v>
      </c>
      <c r="G240" s="89"/>
      <c r="H240" s="78"/>
      <c r="I240" s="56"/>
      <c r="J240" s="92"/>
      <c r="K240" s="93"/>
      <c r="L240" s="78"/>
      <c r="M240" s="56"/>
      <c r="N240" s="80"/>
      <c r="O240" s="40">
        <f t="shared" si="11"/>
        <v>946</v>
      </c>
    </row>
    <row r="241" spans="1:15" x14ac:dyDescent="0.2">
      <c r="A241" s="45">
        <v>389</v>
      </c>
      <c r="B241" s="85">
        <v>58.75</v>
      </c>
      <c r="C241" s="41">
        <f>'soust.uk.JMK př.č.2'!$O$44+'soust.uk.JMK př.č.2'!$P$44</f>
        <v>13218</v>
      </c>
      <c r="D241" s="40">
        <f>'soust.uk.JMK př.č.2'!$L$44</f>
        <v>0</v>
      </c>
      <c r="E241" s="40">
        <f t="shared" si="9"/>
        <v>3645</v>
      </c>
      <c r="F241" s="40">
        <f t="shared" si="10"/>
        <v>2700</v>
      </c>
      <c r="G241" s="89"/>
      <c r="H241" s="78"/>
      <c r="I241" s="56"/>
      <c r="J241" s="92"/>
      <c r="K241" s="93"/>
      <c r="L241" s="78"/>
      <c r="M241" s="56"/>
      <c r="N241" s="80"/>
      <c r="O241" s="40">
        <f t="shared" si="11"/>
        <v>945</v>
      </c>
    </row>
    <row r="242" spans="1:15" x14ac:dyDescent="0.2">
      <c r="A242" s="45">
        <v>390</v>
      </c>
      <c r="B242" s="85">
        <v>58.78</v>
      </c>
      <c r="C242" s="41">
        <f>'soust.uk.JMK př.č.2'!$O$44+'soust.uk.JMK př.č.2'!$P$44</f>
        <v>13218</v>
      </c>
      <c r="D242" s="40">
        <f>'soust.uk.JMK př.č.2'!$L$44</f>
        <v>0</v>
      </c>
      <c r="E242" s="40">
        <f t="shared" si="9"/>
        <v>3642</v>
      </c>
      <c r="F242" s="40">
        <f t="shared" si="10"/>
        <v>2698</v>
      </c>
      <c r="G242" s="89"/>
      <c r="H242" s="78"/>
      <c r="I242" s="56"/>
      <c r="J242" s="92"/>
      <c r="K242" s="93"/>
      <c r="L242" s="78"/>
      <c r="M242" s="56"/>
      <c r="N242" s="80"/>
      <c r="O242" s="40">
        <f t="shared" si="11"/>
        <v>944</v>
      </c>
    </row>
    <row r="243" spans="1:15" x14ac:dyDescent="0.2">
      <c r="A243" s="45">
        <v>391</v>
      </c>
      <c r="B243" s="85">
        <v>58.82</v>
      </c>
      <c r="C243" s="41">
        <f>'soust.uk.JMK př.č.2'!$O$44+'soust.uk.JMK př.č.2'!$P$44</f>
        <v>13218</v>
      </c>
      <c r="D243" s="40">
        <f>'soust.uk.JMK př.č.2'!$L$44</f>
        <v>0</v>
      </c>
      <c r="E243" s="40">
        <f t="shared" si="9"/>
        <v>3641</v>
      </c>
      <c r="F243" s="40">
        <f t="shared" si="10"/>
        <v>2697</v>
      </c>
      <c r="G243" s="89"/>
      <c r="H243" s="78"/>
      <c r="I243" s="56"/>
      <c r="J243" s="92"/>
      <c r="K243" s="93"/>
      <c r="L243" s="78"/>
      <c r="M243" s="56"/>
      <c r="N243" s="80"/>
      <c r="O243" s="40">
        <f t="shared" si="11"/>
        <v>944</v>
      </c>
    </row>
    <row r="244" spans="1:15" x14ac:dyDescent="0.2">
      <c r="A244" s="45">
        <v>392</v>
      </c>
      <c r="B244" s="85">
        <v>58.85</v>
      </c>
      <c r="C244" s="41">
        <f>'soust.uk.JMK př.č.2'!$O$44+'soust.uk.JMK př.č.2'!$P$44</f>
        <v>13218</v>
      </c>
      <c r="D244" s="40">
        <f>'soust.uk.JMK př.č.2'!$L$44</f>
        <v>0</v>
      </c>
      <c r="E244" s="40">
        <f t="shared" si="9"/>
        <v>3638</v>
      </c>
      <c r="F244" s="40">
        <f t="shared" si="10"/>
        <v>2695</v>
      </c>
      <c r="G244" s="89"/>
      <c r="H244" s="78"/>
      <c r="I244" s="56"/>
      <c r="J244" s="92"/>
      <c r="K244" s="93"/>
      <c r="L244" s="78"/>
      <c r="M244" s="56"/>
      <c r="N244" s="80"/>
      <c r="O244" s="40">
        <f t="shared" si="11"/>
        <v>943</v>
      </c>
    </row>
    <row r="245" spans="1:15" x14ac:dyDescent="0.2">
      <c r="A245" s="45">
        <v>393</v>
      </c>
      <c r="B245" s="85">
        <v>58.89</v>
      </c>
      <c r="C245" s="41">
        <f>'soust.uk.JMK př.č.2'!$O$44+'soust.uk.JMK př.č.2'!$P$44</f>
        <v>13218</v>
      </c>
      <c r="D245" s="40">
        <f>'soust.uk.JMK př.č.2'!$L$44</f>
        <v>0</v>
      </c>
      <c r="E245" s="40">
        <f t="shared" si="9"/>
        <v>3636</v>
      </c>
      <c r="F245" s="40">
        <f t="shared" si="10"/>
        <v>2693</v>
      </c>
      <c r="G245" s="89"/>
      <c r="H245" s="78"/>
      <c r="I245" s="56"/>
      <c r="J245" s="92"/>
      <c r="K245" s="93"/>
      <c r="L245" s="78"/>
      <c r="M245" s="56"/>
      <c r="N245" s="80"/>
      <c r="O245" s="40">
        <f t="shared" si="11"/>
        <v>943</v>
      </c>
    </row>
    <row r="246" spans="1:15" x14ac:dyDescent="0.2">
      <c r="A246" s="45">
        <v>394</v>
      </c>
      <c r="B246" s="85">
        <v>58.92</v>
      </c>
      <c r="C246" s="41">
        <f>'soust.uk.JMK př.č.2'!$O$44+'soust.uk.JMK př.č.2'!$P$44</f>
        <v>13218</v>
      </c>
      <c r="D246" s="40">
        <f>'soust.uk.JMK př.č.2'!$L$44</f>
        <v>0</v>
      </c>
      <c r="E246" s="40">
        <f t="shared" si="9"/>
        <v>3634</v>
      </c>
      <c r="F246" s="40">
        <f t="shared" si="10"/>
        <v>2692</v>
      </c>
      <c r="G246" s="89"/>
      <c r="H246" s="78"/>
      <c r="I246" s="56"/>
      <c r="J246" s="92"/>
      <c r="K246" s="93"/>
      <c r="L246" s="78"/>
      <c r="M246" s="56"/>
      <c r="N246" s="80"/>
      <c r="O246" s="40">
        <f t="shared" si="11"/>
        <v>942</v>
      </c>
    </row>
    <row r="247" spans="1:15" x14ac:dyDescent="0.2">
      <c r="A247" s="45">
        <v>395</v>
      </c>
      <c r="B247" s="85">
        <v>58.96</v>
      </c>
      <c r="C247" s="41">
        <f>'soust.uk.JMK př.č.2'!$O$44+'soust.uk.JMK př.č.2'!$P$44</f>
        <v>13218</v>
      </c>
      <c r="D247" s="40">
        <f>'soust.uk.JMK př.č.2'!$L$44</f>
        <v>0</v>
      </c>
      <c r="E247" s="40">
        <f t="shared" si="9"/>
        <v>3632</v>
      </c>
      <c r="F247" s="40">
        <f t="shared" si="10"/>
        <v>2690</v>
      </c>
      <c r="G247" s="89"/>
      <c r="H247" s="78"/>
      <c r="I247" s="56"/>
      <c r="J247" s="92"/>
      <c r="K247" s="93"/>
      <c r="L247" s="78"/>
      <c r="M247" s="56"/>
      <c r="N247" s="80"/>
      <c r="O247" s="40">
        <f t="shared" si="11"/>
        <v>942</v>
      </c>
    </row>
    <row r="248" spans="1:15" x14ac:dyDescent="0.2">
      <c r="A248" s="45">
        <v>396</v>
      </c>
      <c r="B248" s="85">
        <v>58.99</v>
      </c>
      <c r="C248" s="41">
        <f>'soust.uk.JMK př.č.2'!$O$44+'soust.uk.JMK př.č.2'!$P$44</f>
        <v>13218</v>
      </c>
      <c r="D248" s="40">
        <f>'soust.uk.JMK př.č.2'!$L$44</f>
        <v>0</v>
      </c>
      <c r="E248" s="40">
        <f t="shared" si="9"/>
        <v>3630</v>
      </c>
      <c r="F248" s="40">
        <f t="shared" si="10"/>
        <v>2689</v>
      </c>
      <c r="G248" s="89"/>
      <c r="H248" s="78"/>
      <c r="I248" s="56"/>
      <c r="J248" s="92"/>
      <c r="K248" s="93"/>
      <c r="L248" s="78"/>
      <c r="M248" s="56"/>
      <c r="N248" s="80"/>
      <c r="O248" s="40">
        <f t="shared" si="11"/>
        <v>941</v>
      </c>
    </row>
    <row r="249" spans="1:15" x14ac:dyDescent="0.2">
      <c r="A249" s="45">
        <v>397</v>
      </c>
      <c r="B249" s="85">
        <v>59.02</v>
      </c>
      <c r="C249" s="41">
        <f>'soust.uk.JMK př.č.2'!$O$44+'soust.uk.JMK př.č.2'!$P$44</f>
        <v>13218</v>
      </c>
      <c r="D249" s="40">
        <f>'soust.uk.JMK př.č.2'!$L$44</f>
        <v>0</v>
      </c>
      <c r="E249" s="40">
        <f t="shared" si="9"/>
        <v>3627</v>
      </c>
      <c r="F249" s="40">
        <f t="shared" si="10"/>
        <v>2687</v>
      </c>
      <c r="G249" s="89"/>
      <c r="H249" s="78"/>
      <c r="I249" s="56"/>
      <c r="J249" s="92"/>
      <c r="K249" s="93"/>
      <c r="L249" s="78"/>
      <c r="M249" s="56"/>
      <c r="N249" s="80"/>
      <c r="O249" s="40">
        <f t="shared" si="11"/>
        <v>940</v>
      </c>
    </row>
    <row r="250" spans="1:15" x14ac:dyDescent="0.2">
      <c r="A250" s="45">
        <v>398</v>
      </c>
      <c r="B250" s="85">
        <v>59.06</v>
      </c>
      <c r="C250" s="41">
        <f>'soust.uk.JMK př.č.2'!$O$44+'soust.uk.JMK př.č.2'!$P$44</f>
        <v>13218</v>
      </c>
      <c r="D250" s="40">
        <f>'soust.uk.JMK př.č.2'!$L$44</f>
        <v>0</v>
      </c>
      <c r="E250" s="40">
        <f t="shared" si="9"/>
        <v>3626</v>
      </c>
      <c r="F250" s="40">
        <f t="shared" si="10"/>
        <v>2686</v>
      </c>
      <c r="G250" s="89"/>
      <c r="H250" s="78"/>
      <c r="I250" s="56"/>
      <c r="J250" s="92"/>
      <c r="K250" s="93"/>
      <c r="L250" s="78"/>
      <c r="M250" s="56"/>
      <c r="N250" s="80"/>
      <c r="O250" s="40">
        <f t="shared" si="11"/>
        <v>940</v>
      </c>
    </row>
    <row r="251" spans="1:15" x14ac:dyDescent="0.2">
      <c r="A251" s="45">
        <v>399</v>
      </c>
      <c r="B251" s="85">
        <v>59.09</v>
      </c>
      <c r="C251" s="41">
        <f>'soust.uk.JMK př.č.2'!$O$44+'soust.uk.JMK př.č.2'!$P$44</f>
        <v>13218</v>
      </c>
      <c r="D251" s="40">
        <f>'soust.uk.JMK př.č.2'!$L$44</f>
        <v>0</v>
      </c>
      <c r="E251" s="40">
        <f t="shared" si="9"/>
        <v>3623</v>
      </c>
      <c r="F251" s="40">
        <f t="shared" si="10"/>
        <v>2684</v>
      </c>
      <c r="G251" s="89"/>
      <c r="H251" s="78"/>
      <c r="I251" s="56"/>
      <c r="J251" s="92"/>
      <c r="K251" s="93"/>
      <c r="L251" s="78"/>
      <c r="M251" s="56"/>
      <c r="N251" s="80"/>
      <c r="O251" s="40">
        <f t="shared" si="11"/>
        <v>939</v>
      </c>
    </row>
    <row r="252" spans="1:15" x14ac:dyDescent="0.2">
      <c r="A252" s="45">
        <v>400</v>
      </c>
      <c r="B252" s="85">
        <v>59.13</v>
      </c>
      <c r="C252" s="41">
        <f>'soust.uk.JMK př.č.2'!$O$44+'soust.uk.JMK př.č.2'!$P$44</f>
        <v>13218</v>
      </c>
      <c r="D252" s="40">
        <f>'soust.uk.JMK př.č.2'!$L$44</f>
        <v>0</v>
      </c>
      <c r="E252" s="40">
        <f t="shared" si="9"/>
        <v>3621</v>
      </c>
      <c r="F252" s="40">
        <f t="shared" si="10"/>
        <v>2682</v>
      </c>
      <c r="G252" s="89"/>
      <c r="H252" s="78"/>
      <c r="I252" s="56"/>
      <c r="J252" s="92"/>
      <c r="K252" s="93"/>
      <c r="L252" s="78"/>
      <c r="M252" s="56"/>
      <c r="N252" s="80"/>
      <c r="O252" s="40">
        <f t="shared" si="11"/>
        <v>939</v>
      </c>
    </row>
    <row r="253" spans="1:15" x14ac:dyDescent="0.2">
      <c r="A253" s="45">
        <v>401</v>
      </c>
      <c r="B253" s="85">
        <v>59.16</v>
      </c>
      <c r="C253" s="41">
        <f>'soust.uk.JMK př.č.2'!$O$44+'soust.uk.JMK př.č.2'!$P$44</f>
        <v>13218</v>
      </c>
      <c r="D253" s="40">
        <f>'soust.uk.JMK př.č.2'!$L$44</f>
        <v>0</v>
      </c>
      <c r="E253" s="40">
        <f t="shared" si="9"/>
        <v>3619</v>
      </c>
      <c r="F253" s="40">
        <f t="shared" si="10"/>
        <v>2681</v>
      </c>
      <c r="G253" s="89"/>
      <c r="H253" s="78"/>
      <c r="I253" s="56"/>
      <c r="J253" s="92"/>
      <c r="K253" s="93"/>
      <c r="L253" s="78"/>
      <c r="M253" s="56"/>
      <c r="N253" s="80"/>
      <c r="O253" s="40">
        <f t="shared" si="11"/>
        <v>938</v>
      </c>
    </row>
    <row r="254" spans="1:15" x14ac:dyDescent="0.2">
      <c r="A254" s="45">
        <v>402</v>
      </c>
      <c r="B254" s="85">
        <v>59.2</v>
      </c>
      <c r="C254" s="41">
        <f>'soust.uk.JMK př.č.2'!$O$44+'soust.uk.JMK př.č.2'!$P$44</f>
        <v>13218</v>
      </c>
      <c r="D254" s="40">
        <f>'soust.uk.JMK př.č.2'!$L$44</f>
        <v>0</v>
      </c>
      <c r="E254" s="40">
        <f t="shared" si="9"/>
        <v>3617</v>
      </c>
      <c r="F254" s="40">
        <f t="shared" si="10"/>
        <v>2679</v>
      </c>
      <c r="G254" s="89"/>
      <c r="H254" s="78"/>
      <c r="I254" s="56"/>
      <c r="J254" s="92"/>
      <c r="K254" s="93"/>
      <c r="L254" s="78"/>
      <c r="M254" s="56"/>
      <c r="N254" s="80"/>
      <c r="O254" s="40">
        <f t="shared" si="11"/>
        <v>938</v>
      </c>
    </row>
    <row r="255" spans="1:15" x14ac:dyDescent="0.2">
      <c r="A255" s="45">
        <v>403</v>
      </c>
      <c r="B255" s="85">
        <v>59.23</v>
      </c>
      <c r="C255" s="41">
        <f>'soust.uk.JMK př.č.2'!$O$44+'soust.uk.JMK př.č.2'!$P$44</f>
        <v>13218</v>
      </c>
      <c r="D255" s="40">
        <f>'soust.uk.JMK př.č.2'!$L$44</f>
        <v>0</v>
      </c>
      <c r="E255" s="40">
        <f t="shared" si="9"/>
        <v>3615</v>
      </c>
      <c r="F255" s="40">
        <f t="shared" si="10"/>
        <v>2678</v>
      </c>
      <c r="G255" s="89"/>
      <c r="H255" s="78"/>
      <c r="I255" s="56"/>
      <c r="J255" s="92"/>
      <c r="K255" s="93"/>
      <c r="L255" s="78"/>
      <c r="M255" s="56"/>
      <c r="N255" s="80"/>
      <c r="O255" s="40">
        <f t="shared" si="11"/>
        <v>937</v>
      </c>
    </row>
    <row r="256" spans="1:15" x14ac:dyDescent="0.2">
      <c r="A256" s="45">
        <v>404</v>
      </c>
      <c r="B256" s="85">
        <v>59.26</v>
      </c>
      <c r="C256" s="41">
        <f>'soust.uk.JMK př.č.2'!$O$44+'soust.uk.JMK př.č.2'!$P$44</f>
        <v>13218</v>
      </c>
      <c r="D256" s="40">
        <f>'soust.uk.JMK př.č.2'!$L$44</f>
        <v>0</v>
      </c>
      <c r="E256" s="40">
        <f t="shared" si="9"/>
        <v>3614</v>
      </c>
      <c r="F256" s="40">
        <f t="shared" si="10"/>
        <v>2677</v>
      </c>
      <c r="G256" s="89"/>
      <c r="H256" s="78"/>
      <c r="I256" s="56"/>
      <c r="J256" s="92"/>
      <c r="K256" s="93"/>
      <c r="L256" s="78"/>
      <c r="M256" s="56"/>
      <c r="N256" s="80"/>
      <c r="O256" s="40">
        <f t="shared" si="11"/>
        <v>937</v>
      </c>
    </row>
    <row r="257" spans="1:15" x14ac:dyDescent="0.2">
      <c r="A257" s="45">
        <v>405</v>
      </c>
      <c r="B257" s="85">
        <v>59.3</v>
      </c>
      <c r="C257" s="41">
        <f>'soust.uk.JMK př.č.2'!$O$44+'soust.uk.JMK př.č.2'!$P$44</f>
        <v>13218</v>
      </c>
      <c r="D257" s="40">
        <f>'soust.uk.JMK př.č.2'!$L$44</f>
        <v>0</v>
      </c>
      <c r="E257" s="40">
        <f t="shared" si="9"/>
        <v>3611</v>
      </c>
      <c r="F257" s="40">
        <f t="shared" si="10"/>
        <v>2675</v>
      </c>
      <c r="G257" s="89"/>
      <c r="H257" s="78"/>
      <c r="I257" s="56"/>
      <c r="J257" s="92"/>
      <c r="K257" s="93"/>
      <c r="L257" s="78"/>
      <c r="M257" s="56"/>
      <c r="N257" s="80"/>
      <c r="O257" s="40">
        <f t="shared" si="11"/>
        <v>936</v>
      </c>
    </row>
    <row r="258" spans="1:15" x14ac:dyDescent="0.2">
      <c r="A258" s="45">
        <v>406</v>
      </c>
      <c r="B258" s="85">
        <v>59.33</v>
      </c>
      <c r="C258" s="41">
        <f>'soust.uk.JMK př.č.2'!$O$44+'soust.uk.JMK př.č.2'!$P$44</f>
        <v>13218</v>
      </c>
      <c r="D258" s="40">
        <f>'soust.uk.JMK př.č.2'!$L$44</f>
        <v>0</v>
      </c>
      <c r="E258" s="40">
        <f t="shared" si="9"/>
        <v>3609</v>
      </c>
      <c r="F258" s="40">
        <f t="shared" si="10"/>
        <v>2673</v>
      </c>
      <c r="G258" s="89"/>
      <c r="H258" s="78"/>
      <c r="I258" s="56"/>
      <c r="J258" s="92"/>
      <c r="K258" s="93"/>
      <c r="L258" s="78"/>
      <c r="M258" s="56"/>
      <c r="N258" s="80"/>
      <c r="O258" s="40">
        <f t="shared" si="11"/>
        <v>936</v>
      </c>
    </row>
    <row r="259" spans="1:15" x14ac:dyDescent="0.2">
      <c r="A259" s="45">
        <v>407</v>
      </c>
      <c r="B259" s="85">
        <v>59.37</v>
      </c>
      <c r="C259" s="41">
        <f>'soust.uk.JMK př.č.2'!$O$44+'soust.uk.JMK př.č.2'!$P$44</f>
        <v>13218</v>
      </c>
      <c r="D259" s="40">
        <f>'soust.uk.JMK př.č.2'!$L$44</f>
        <v>0</v>
      </c>
      <c r="E259" s="40">
        <f t="shared" si="9"/>
        <v>3607</v>
      </c>
      <c r="F259" s="40">
        <f t="shared" si="10"/>
        <v>2672</v>
      </c>
      <c r="G259" s="89"/>
      <c r="H259" s="78"/>
      <c r="I259" s="56"/>
      <c r="J259" s="92"/>
      <c r="K259" s="93"/>
      <c r="L259" s="78"/>
      <c r="M259" s="56"/>
      <c r="N259" s="80"/>
      <c r="O259" s="40">
        <f t="shared" si="11"/>
        <v>935</v>
      </c>
    </row>
    <row r="260" spans="1:15" x14ac:dyDescent="0.2">
      <c r="A260" s="45">
        <v>408</v>
      </c>
      <c r="B260" s="85">
        <v>59.4</v>
      </c>
      <c r="C260" s="41">
        <f>'soust.uk.JMK př.č.2'!$O$44+'soust.uk.JMK př.č.2'!$P$44</f>
        <v>13218</v>
      </c>
      <c r="D260" s="40">
        <f>'soust.uk.JMK př.č.2'!$L$44</f>
        <v>0</v>
      </c>
      <c r="E260" s="40">
        <f t="shared" si="9"/>
        <v>3605</v>
      </c>
      <c r="F260" s="40">
        <f t="shared" si="10"/>
        <v>2670</v>
      </c>
      <c r="G260" s="89"/>
      <c r="H260" s="78"/>
      <c r="I260" s="56"/>
      <c r="J260" s="92"/>
      <c r="K260" s="93"/>
      <c r="L260" s="78"/>
      <c r="M260" s="56"/>
      <c r="N260" s="80"/>
      <c r="O260" s="40">
        <f t="shared" si="11"/>
        <v>935</v>
      </c>
    </row>
    <row r="261" spans="1:15" x14ac:dyDescent="0.2">
      <c r="A261" s="45">
        <v>409</v>
      </c>
      <c r="B261" s="85">
        <v>59.43</v>
      </c>
      <c r="C261" s="41">
        <f>'soust.uk.JMK př.č.2'!$O$44+'soust.uk.JMK př.č.2'!$P$44</f>
        <v>13218</v>
      </c>
      <c r="D261" s="40">
        <f>'soust.uk.JMK př.č.2'!$L$44</f>
        <v>0</v>
      </c>
      <c r="E261" s="40">
        <f t="shared" ref="E261:E324" si="12">SUM(F261,O261,D261)</f>
        <v>3603</v>
      </c>
      <c r="F261" s="40">
        <f t="shared" ref="F261:F324" si="13">ROUND(1/B261*C261*12,0)</f>
        <v>2669</v>
      </c>
      <c r="G261" s="89"/>
      <c r="H261" s="78"/>
      <c r="I261" s="56"/>
      <c r="J261" s="92"/>
      <c r="K261" s="93"/>
      <c r="L261" s="78"/>
      <c r="M261" s="56"/>
      <c r="N261" s="80"/>
      <c r="O261" s="40">
        <f t="shared" si="11"/>
        <v>934</v>
      </c>
    </row>
    <row r="262" spans="1:15" x14ac:dyDescent="0.2">
      <c r="A262" s="45">
        <v>410</v>
      </c>
      <c r="B262" s="85">
        <v>59.47</v>
      </c>
      <c r="C262" s="41">
        <f>'soust.uk.JMK př.č.2'!$O$44+'soust.uk.JMK př.č.2'!$P$44</f>
        <v>13218</v>
      </c>
      <c r="D262" s="40">
        <f>'soust.uk.JMK př.č.2'!$L$44</f>
        <v>0</v>
      </c>
      <c r="E262" s="40">
        <f t="shared" si="12"/>
        <v>3600</v>
      </c>
      <c r="F262" s="40">
        <f t="shared" si="13"/>
        <v>2667</v>
      </c>
      <c r="G262" s="89"/>
      <c r="H262" s="78"/>
      <c r="I262" s="56"/>
      <c r="J262" s="92"/>
      <c r="K262" s="93"/>
      <c r="L262" s="78"/>
      <c r="M262" s="56"/>
      <c r="N262" s="80"/>
      <c r="O262" s="40">
        <f t="shared" ref="O262:O325" si="14">ROUND((F262*35%),0)</f>
        <v>933</v>
      </c>
    </row>
    <row r="263" spans="1:15" x14ac:dyDescent="0.2">
      <c r="A263" s="45">
        <v>411</v>
      </c>
      <c r="B263" s="85">
        <v>59.5</v>
      </c>
      <c r="C263" s="41">
        <f>'soust.uk.JMK př.č.2'!$O$44+'soust.uk.JMK př.č.2'!$P$44</f>
        <v>13218</v>
      </c>
      <c r="D263" s="40">
        <f>'soust.uk.JMK př.č.2'!$L$44</f>
        <v>0</v>
      </c>
      <c r="E263" s="40">
        <f t="shared" si="12"/>
        <v>3599</v>
      </c>
      <c r="F263" s="40">
        <f t="shared" si="13"/>
        <v>2666</v>
      </c>
      <c r="G263" s="89"/>
      <c r="H263" s="78"/>
      <c r="I263" s="56"/>
      <c r="J263" s="92"/>
      <c r="K263" s="93"/>
      <c r="L263" s="78"/>
      <c r="M263" s="56"/>
      <c r="N263" s="80"/>
      <c r="O263" s="40">
        <f t="shared" si="14"/>
        <v>933</v>
      </c>
    </row>
    <row r="264" spans="1:15" x14ac:dyDescent="0.2">
      <c r="A264" s="45">
        <v>412</v>
      </c>
      <c r="B264" s="85">
        <v>59.54</v>
      </c>
      <c r="C264" s="41">
        <f>'soust.uk.JMK př.č.2'!$O$44+'soust.uk.JMK př.č.2'!$P$44</f>
        <v>13218</v>
      </c>
      <c r="D264" s="40">
        <f>'soust.uk.JMK př.č.2'!$L$44</f>
        <v>0</v>
      </c>
      <c r="E264" s="40">
        <f t="shared" si="12"/>
        <v>3596</v>
      </c>
      <c r="F264" s="40">
        <f t="shared" si="13"/>
        <v>2664</v>
      </c>
      <c r="G264" s="89"/>
      <c r="H264" s="78"/>
      <c r="I264" s="56"/>
      <c r="J264" s="92"/>
      <c r="K264" s="93"/>
      <c r="L264" s="78"/>
      <c r="M264" s="56"/>
      <c r="N264" s="80"/>
      <c r="O264" s="40">
        <f t="shared" si="14"/>
        <v>932</v>
      </c>
    </row>
    <row r="265" spans="1:15" x14ac:dyDescent="0.2">
      <c r="A265" s="45">
        <v>413</v>
      </c>
      <c r="B265" s="85">
        <v>59.57</v>
      </c>
      <c r="C265" s="41">
        <f>'soust.uk.JMK př.č.2'!$O$44+'soust.uk.JMK př.č.2'!$P$44</f>
        <v>13218</v>
      </c>
      <c r="D265" s="40">
        <f>'soust.uk.JMK př.č.2'!$L$44</f>
        <v>0</v>
      </c>
      <c r="E265" s="40">
        <f t="shared" si="12"/>
        <v>3595</v>
      </c>
      <c r="F265" s="40">
        <f t="shared" si="13"/>
        <v>2663</v>
      </c>
      <c r="G265" s="89"/>
      <c r="H265" s="78"/>
      <c r="I265" s="56"/>
      <c r="J265" s="92"/>
      <c r="K265" s="93"/>
      <c r="L265" s="78"/>
      <c r="M265" s="56"/>
      <c r="N265" s="80"/>
      <c r="O265" s="40">
        <f t="shared" si="14"/>
        <v>932</v>
      </c>
    </row>
    <row r="266" spans="1:15" x14ac:dyDescent="0.2">
      <c r="A266" s="45">
        <v>414</v>
      </c>
      <c r="B266" s="85">
        <v>59.6</v>
      </c>
      <c r="C266" s="41">
        <f>'soust.uk.JMK př.č.2'!$O$44+'soust.uk.JMK př.č.2'!$P$44</f>
        <v>13218</v>
      </c>
      <c r="D266" s="40">
        <f>'soust.uk.JMK př.č.2'!$L$44</f>
        <v>0</v>
      </c>
      <c r="E266" s="40">
        <f t="shared" si="12"/>
        <v>3592</v>
      </c>
      <c r="F266" s="40">
        <f t="shared" si="13"/>
        <v>2661</v>
      </c>
      <c r="G266" s="89"/>
      <c r="H266" s="78"/>
      <c r="I266" s="56"/>
      <c r="J266" s="92"/>
      <c r="K266" s="93"/>
      <c r="L266" s="78"/>
      <c r="M266" s="56"/>
      <c r="N266" s="80"/>
      <c r="O266" s="40">
        <f t="shared" si="14"/>
        <v>931</v>
      </c>
    </row>
    <row r="267" spans="1:15" x14ac:dyDescent="0.2">
      <c r="A267" s="45">
        <v>415</v>
      </c>
      <c r="B267" s="85">
        <v>59.64</v>
      </c>
      <c r="C267" s="41">
        <f>'soust.uk.JMK př.č.2'!$O$44+'soust.uk.JMK př.č.2'!$P$44</f>
        <v>13218</v>
      </c>
      <c r="D267" s="40">
        <f>'soust.uk.JMK př.č.2'!$L$44</f>
        <v>0</v>
      </c>
      <c r="E267" s="40">
        <f t="shared" si="12"/>
        <v>3591</v>
      </c>
      <c r="F267" s="40">
        <f t="shared" si="13"/>
        <v>2660</v>
      </c>
      <c r="G267" s="89"/>
      <c r="H267" s="78"/>
      <c r="I267" s="56"/>
      <c r="J267" s="92"/>
      <c r="K267" s="93"/>
      <c r="L267" s="78"/>
      <c r="M267" s="56"/>
      <c r="N267" s="80"/>
      <c r="O267" s="40">
        <f t="shared" si="14"/>
        <v>931</v>
      </c>
    </row>
    <row r="268" spans="1:15" x14ac:dyDescent="0.2">
      <c r="A268" s="45">
        <v>416</v>
      </c>
      <c r="B268" s="85">
        <v>59.67</v>
      </c>
      <c r="C268" s="41">
        <f>'soust.uk.JMK př.č.2'!$O$44+'soust.uk.JMK př.č.2'!$P$44</f>
        <v>13218</v>
      </c>
      <c r="D268" s="40">
        <f>'soust.uk.JMK př.č.2'!$L$44</f>
        <v>0</v>
      </c>
      <c r="E268" s="40">
        <f t="shared" si="12"/>
        <v>3588</v>
      </c>
      <c r="F268" s="40">
        <f t="shared" si="13"/>
        <v>2658</v>
      </c>
      <c r="G268" s="89"/>
      <c r="H268" s="78"/>
      <c r="I268" s="56"/>
      <c r="J268" s="92"/>
      <c r="K268" s="93"/>
      <c r="L268" s="78"/>
      <c r="M268" s="56"/>
      <c r="N268" s="80"/>
      <c r="O268" s="40">
        <f t="shared" si="14"/>
        <v>930</v>
      </c>
    </row>
    <row r="269" spans="1:15" x14ac:dyDescent="0.2">
      <c r="A269" s="45">
        <v>417</v>
      </c>
      <c r="B269" s="85">
        <v>59.7</v>
      </c>
      <c r="C269" s="41">
        <f>'soust.uk.JMK př.č.2'!$O$44+'soust.uk.JMK př.č.2'!$P$44</f>
        <v>13218</v>
      </c>
      <c r="D269" s="40">
        <f>'soust.uk.JMK př.č.2'!$L$44</f>
        <v>0</v>
      </c>
      <c r="E269" s="40">
        <f t="shared" si="12"/>
        <v>3587</v>
      </c>
      <c r="F269" s="40">
        <f t="shared" si="13"/>
        <v>2657</v>
      </c>
      <c r="G269" s="89"/>
      <c r="H269" s="78"/>
      <c r="I269" s="56"/>
      <c r="J269" s="92"/>
      <c r="K269" s="93"/>
      <c r="L269" s="78"/>
      <c r="M269" s="56"/>
      <c r="N269" s="80"/>
      <c r="O269" s="40">
        <f t="shared" si="14"/>
        <v>930</v>
      </c>
    </row>
    <row r="270" spans="1:15" x14ac:dyDescent="0.2">
      <c r="A270" s="45">
        <v>418</v>
      </c>
      <c r="B270" s="85">
        <v>59.74</v>
      </c>
      <c r="C270" s="41">
        <f>'soust.uk.JMK př.č.2'!$O$44+'soust.uk.JMK př.č.2'!$P$44</f>
        <v>13218</v>
      </c>
      <c r="D270" s="40">
        <f>'soust.uk.JMK př.č.2'!$L$44</f>
        <v>0</v>
      </c>
      <c r="E270" s="40">
        <f t="shared" si="12"/>
        <v>3584</v>
      </c>
      <c r="F270" s="40">
        <f t="shared" si="13"/>
        <v>2655</v>
      </c>
      <c r="G270" s="89"/>
      <c r="H270" s="78"/>
      <c r="I270" s="56"/>
      <c r="J270" s="92"/>
      <c r="K270" s="93"/>
      <c r="L270" s="78"/>
      <c r="M270" s="56"/>
      <c r="N270" s="80"/>
      <c r="O270" s="40">
        <f t="shared" si="14"/>
        <v>929</v>
      </c>
    </row>
    <row r="271" spans="1:15" x14ac:dyDescent="0.2">
      <c r="A271" s="45">
        <v>419</v>
      </c>
      <c r="B271" s="85">
        <v>59.77</v>
      </c>
      <c r="C271" s="41">
        <f>'soust.uk.JMK př.č.2'!$O$44+'soust.uk.JMK př.č.2'!$P$44</f>
        <v>13218</v>
      </c>
      <c r="D271" s="40">
        <f>'soust.uk.JMK př.č.2'!$L$44</f>
        <v>0</v>
      </c>
      <c r="E271" s="40">
        <f t="shared" si="12"/>
        <v>3583</v>
      </c>
      <c r="F271" s="40">
        <f t="shared" si="13"/>
        <v>2654</v>
      </c>
      <c r="G271" s="89"/>
      <c r="H271" s="78"/>
      <c r="I271" s="56"/>
      <c r="J271" s="92"/>
      <c r="K271" s="93"/>
      <c r="L271" s="78"/>
      <c r="M271" s="56"/>
      <c r="N271" s="80"/>
      <c r="O271" s="40">
        <f t="shared" si="14"/>
        <v>929</v>
      </c>
    </row>
    <row r="272" spans="1:15" x14ac:dyDescent="0.2">
      <c r="A272" s="45">
        <v>420</v>
      </c>
      <c r="B272" s="85">
        <v>59.8</v>
      </c>
      <c r="C272" s="41">
        <f>'soust.uk.JMK př.č.2'!$O$44+'soust.uk.JMK př.č.2'!$P$44</f>
        <v>13218</v>
      </c>
      <c r="D272" s="40">
        <f>'soust.uk.JMK př.č.2'!$L$44</f>
        <v>0</v>
      </c>
      <c r="E272" s="40">
        <f t="shared" si="12"/>
        <v>3580</v>
      </c>
      <c r="F272" s="40">
        <f t="shared" si="13"/>
        <v>2652</v>
      </c>
      <c r="G272" s="89"/>
      <c r="H272" s="78"/>
      <c r="I272" s="56"/>
      <c r="J272" s="92"/>
      <c r="K272" s="93"/>
      <c r="L272" s="78"/>
      <c r="M272" s="56"/>
      <c r="N272" s="80"/>
      <c r="O272" s="40">
        <f t="shared" si="14"/>
        <v>928</v>
      </c>
    </row>
    <row r="273" spans="1:15" x14ac:dyDescent="0.2">
      <c r="A273" s="45">
        <v>421</v>
      </c>
      <c r="B273" s="85">
        <v>59.84</v>
      </c>
      <c r="C273" s="41">
        <f>'soust.uk.JMK př.č.2'!$O$44+'soust.uk.JMK př.č.2'!$P$44</f>
        <v>13218</v>
      </c>
      <c r="D273" s="40">
        <f>'soust.uk.JMK př.č.2'!$L$44</f>
        <v>0</v>
      </c>
      <c r="E273" s="40">
        <f t="shared" si="12"/>
        <v>3579</v>
      </c>
      <c r="F273" s="40">
        <f t="shared" si="13"/>
        <v>2651</v>
      </c>
      <c r="G273" s="89"/>
      <c r="H273" s="78"/>
      <c r="I273" s="56"/>
      <c r="J273" s="92"/>
      <c r="K273" s="93"/>
      <c r="L273" s="78"/>
      <c r="M273" s="56"/>
      <c r="N273" s="80"/>
      <c r="O273" s="40">
        <f t="shared" si="14"/>
        <v>928</v>
      </c>
    </row>
    <row r="274" spans="1:15" x14ac:dyDescent="0.2">
      <c r="A274" s="45">
        <v>422</v>
      </c>
      <c r="B274" s="85">
        <v>59.87</v>
      </c>
      <c r="C274" s="41">
        <f>'soust.uk.JMK př.č.2'!$O$44+'soust.uk.JMK př.č.2'!$P$44</f>
        <v>13218</v>
      </c>
      <c r="D274" s="40">
        <f>'soust.uk.JMK př.č.2'!$L$44</f>
        <v>0</v>
      </c>
      <c r="E274" s="40">
        <f t="shared" si="12"/>
        <v>3576</v>
      </c>
      <c r="F274" s="40">
        <f t="shared" si="13"/>
        <v>2649</v>
      </c>
      <c r="G274" s="89"/>
      <c r="H274" s="78"/>
      <c r="I274" s="56"/>
      <c r="J274" s="92"/>
      <c r="K274" s="93"/>
      <c r="L274" s="78"/>
      <c r="M274" s="56"/>
      <c r="N274" s="80"/>
      <c r="O274" s="40">
        <f t="shared" si="14"/>
        <v>927</v>
      </c>
    </row>
    <row r="275" spans="1:15" x14ac:dyDescent="0.2">
      <c r="A275" s="45">
        <v>423</v>
      </c>
      <c r="B275" s="85">
        <v>59.9</v>
      </c>
      <c r="C275" s="41">
        <f>'soust.uk.JMK př.č.2'!$O$44+'soust.uk.JMK př.č.2'!$P$44</f>
        <v>13218</v>
      </c>
      <c r="D275" s="40">
        <f>'soust.uk.JMK př.č.2'!$L$44</f>
        <v>0</v>
      </c>
      <c r="E275" s="40">
        <f t="shared" si="12"/>
        <v>3575</v>
      </c>
      <c r="F275" s="40">
        <f t="shared" si="13"/>
        <v>2648</v>
      </c>
      <c r="G275" s="89"/>
      <c r="H275" s="78"/>
      <c r="I275" s="56"/>
      <c r="J275" s="92"/>
      <c r="K275" s="93"/>
      <c r="L275" s="78"/>
      <c r="M275" s="56"/>
      <c r="N275" s="80"/>
      <c r="O275" s="40">
        <f t="shared" si="14"/>
        <v>927</v>
      </c>
    </row>
    <row r="276" spans="1:15" x14ac:dyDescent="0.2">
      <c r="A276" s="45">
        <v>424</v>
      </c>
      <c r="B276" s="85">
        <v>59.94</v>
      </c>
      <c r="C276" s="41">
        <f>'soust.uk.JMK př.č.2'!$O$44+'soust.uk.JMK př.č.2'!$P$44</f>
        <v>13218</v>
      </c>
      <c r="D276" s="40">
        <f>'soust.uk.JMK př.č.2'!$L$44</f>
        <v>0</v>
      </c>
      <c r="E276" s="40">
        <f t="shared" si="12"/>
        <v>3572</v>
      </c>
      <c r="F276" s="40">
        <f t="shared" si="13"/>
        <v>2646</v>
      </c>
      <c r="G276" s="89"/>
      <c r="H276" s="78"/>
      <c r="I276" s="56"/>
      <c r="J276" s="92"/>
      <c r="K276" s="93"/>
      <c r="L276" s="78"/>
      <c r="M276" s="56"/>
      <c r="N276" s="80"/>
      <c r="O276" s="40">
        <f t="shared" si="14"/>
        <v>926</v>
      </c>
    </row>
    <row r="277" spans="1:15" x14ac:dyDescent="0.2">
      <c r="A277" s="45">
        <v>425</v>
      </c>
      <c r="B277" s="85">
        <v>59.97</v>
      </c>
      <c r="C277" s="41">
        <f>'soust.uk.JMK př.č.2'!$O$44+'soust.uk.JMK př.č.2'!$P$44</f>
        <v>13218</v>
      </c>
      <c r="D277" s="40">
        <f>'soust.uk.JMK př.č.2'!$L$44</f>
        <v>0</v>
      </c>
      <c r="E277" s="40">
        <f t="shared" si="12"/>
        <v>3571</v>
      </c>
      <c r="F277" s="40">
        <f t="shared" si="13"/>
        <v>2645</v>
      </c>
      <c r="G277" s="89"/>
      <c r="H277" s="78"/>
      <c r="I277" s="56"/>
      <c r="J277" s="92"/>
      <c r="K277" s="93"/>
      <c r="L277" s="78"/>
      <c r="M277" s="56"/>
      <c r="N277" s="80"/>
      <c r="O277" s="40">
        <f t="shared" si="14"/>
        <v>926</v>
      </c>
    </row>
    <row r="278" spans="1:15" x14ac:dyDescent="0.2">
      <c r="A278" s="45">
        <v>426</v>
      </c>
      <c r="B278" s="85">
        <v>60</v>
      </c>
      <c r="C278" s="41">
        <f>'soust.uk.JMK př.č.2'!$O$44+'soust.uk.JMK př.č.2'!$P$44</f>
        <v>13218</v>
      </c>
      <c r="D278" s="40">
        <f>'soust.uk.JMK př.č.2'!$L$44</f>
        <v>0</v>
      </c>
      <c r="E278" s="40">
        <f t="shared" si="12"/>
        <v>3569</v>
      </c>
      <c r="F278" s="40">
        <f t="shared" si="13"/>
        <v>2644</v>
      </c>
      <c r="G278" s="89"/>
      <c r="H278" s="78"/>
      <c r="I278" s="56"/>
      <c r="J278" s="92"/>
      <c r="K278" s="93"/>
      <c r="L278" s="78"/>
      <c r="M278" s="56"/>
      <c r="N278" s="80"/>
      <c r="O278" s="40">
        <f t="shared" si="14"/>
        <v>925</v>
      </c>
    </row>
    <row r="279" spans="1:15" x14ac:dyDescent="0.2">
      <c r="A279" s="45">
        <v>427</v>
      </c>
      <c r="B279" s="85">
        <v>60.03</v>
      </c>
      <c r="C279" s="41">
        <f>'soust.uk.JMK př.č.2'!$O$44+'soust.uk.JMK př.č.2'!$P$44</f>
        <v>13218</v>
      </c>
      <c r="D279" s="40">
        <f>'soust.uk.JMK př.č.2'!$L$44</f>
        <v>0</v>
      </c>
      <c r="E279" s="40">
        <f t="shared" si="12"/>
        <v>3567</v>
      </c>
      <c r="F279" s="40">
        <f t="shared" si="13"/>
        <v>2642</v>
      </c>
      <c r="G279" s="89"/>
      <c r="H279" s="78"/>
      <c r="I279" s="56"/>
      <c r="J279" s="92"/>
      <c r="K279" s="93"/>
      <c r="L279" s="78"/>
      <c r="M279" s="56"/>
      <c r="N279" s="80"/>
      <c r="O279" s="40">
        <f t="shared" si="14"/>
        <v>925</v>
      </c>
    </row>
    <row r="280" spans="1:15" x14ac:dyDescent="0.2">
      <c r="A280" s="45">
        <v>428</v>
      </c>
      <c r="B280" s="85">
        <v>60.07</v>
      </c>
      <c r="C280" s="41">
        <f>'soust.uk.JMK př.č.2'!$O$44+'soust.uk.JMK př.č.2'!$P$44</f>
        <v>13218</v>
      </c>
      <c r="D280" s="40">
        <f>'soust.uk.JMK př.č.2'!$L$44</f>
        <v>0</v>
      </c>
      <c r="E280" s="40">
        <f t="shared" si="12"/>
        <v>3565</v>
      </c>
      <c r="F280" s="40">
        <f t="shared" si="13"/>
        <v>2641</v>
      </c>
      <c r="G280" s="89"/>
      <c r="H280" s="78"/>
      <c r="I280" s="56"/>
      <c r="J280" s="92"/>
      <c r="K280" s="93"/>
      <c r="L280" s="78"/>
      <c r="M280" s="56"/>
      <c r="N280" s="80"/>
      <c r="O280" s="40">
        <f t="shared" si="14"/>
        <v>924</v>
      </c>
    </row>
    <row r="281" spans="1:15" x14ac:dyDescent="0.2">
      <c r="A281" s="45">
        <v>429</v>
      </c>
      <c r="B281" s="85">
        <v>60.1</v>
      </c>
      <c r="C281" s="41">
        <f>'soust.uk.JMK př.č.2'!$O$44+'soust.uk.JMK př.č.2'!$P$44</f>
        <v>13218</v>
      </c>
      <c r="D281" s="40">
        <f>'soust.uk.JMK př.č.2'!$L$44</f>
        <v>0</v>
      </c>
      <c r="E281" s="40">
        <f t="shared" si="12"/>
        <v>3563</v>
      </c>
      <c r="F281" s="40">
        <f t="shared" si="13"/>
        <v>2639</v>
      </c>
      <c r="G281" s="89"/>
      <c r="H281" s="78"/>
      <c r="I281" s="56"/>
      <c r="J281" s="92"/>
      <c r="K281" s="93"/>
      <c r="L281" s="78"/>
      <c r="M281" s="56"/>
      <c r="N281" s="80"/>
      <c r="O281" s="40">
        <f t="shared" si="14"/>
        <v>924</v>
      </c>
    </row>
    <row r="282" spans="1:15" x14ac:dyDescent="0.2">
      <c r="A282" s="45">
        <v>430</v>
      </c>
      <c r="B282" s="85">
        <v>60.13</v>
      </c>
      <c r="C282" s="41">
        <f>'soust.uk.JMK př.č.2'!$O$44+'soust.uk.JMK př.č.2'!$P$44</f>
        <v>13218</v>
      </c>
      <c r="D282" s="40">
        <f>'soust.uk.JMK př.č.2'!$L$44</f>
        <v>0</v>
      </c>
      <c r="E282" s="40">
        <f t="shared" si="12"/>
        <v>3561</v>
      </c>
      <c r="F282" s="40">
        <f t="shared" si="13"/>
        <v>2638</v>
      </c>
      <c r="G282" s="89"/>
      <c r="H282" s="78"/>
      <c r="I282" s="56"/>
      <c r="J282" s="92"/>
      <c r="K282" s="93"/>
      <c r="L282" s="78"/>
      <c r="M282" s="56"/>
      <c r="N282" s="80"/>
      <c r="O282" s="40">
        <f t="shared" si="14"/>
        <v>923</v>
      </c>
    </row>
    <row r="283" spans="1:15" x14ac:dyDescent="0.2">
      <c r="A283" s="45">
        <v>431</v>
      </c>
      <c r="B283" s="85">
        <v>60.17</v>
      </c>
      <c r="C283" s="41">
        <f>'soust.uk.JMK př.č.2'!$O$44+'soust.uk.JMK př.č.2'!$P$44</f>
        <v>13218</v>
      </c>
      <c r="D283" s="40">
        <f>'soust.uk.JMK př.č.2'!$L$44</f>
        <v>0</v>
      </c>
      <c r="E283" s="40">
        <f t="shared" si="12"/>
        <v>3559</v>
      </c>
      <c r="F283" s="40">
        <f t="shared" si="13"/>
        <v>2636</v>
      </c>
      <c r="G283" s="89"/>
      <c r="H283" s="78"/>
      <c r="I283" s="56"/>
      <c r="J283" s="92"/>
      <c r="K283" s="93"/>
      <c r="L283" s="78"/>
      <c r="M283" s="56"/>
      <c r="N283" s="80"/>
      <c r="O283" s="40">
        <f t="shared" si="14"/>
        <v>923</v>
      </c>
    </row>
    <row r="284" spans="1:15" x14ac:dyDescent="0.2">
      <c r="A284" s="45">
        <v>432</v>
      </c>
      <c r="B284" s="85">
        <v>60.2</v>
      </c>
      <c r="C284" s="41">
        <f>'soust.uk.JMK př.č.2'!$O$44+'soust.uk.JMK př.č.2'!$P$44</f>
        <v>13218</v>
      </c>
      <c r="D284" s="40">
        <f>'soust.uk.JMK př.č.2'!$L$44</f>
        <v>0</v>
      </c>
      <c r="E284" s="40">
        <f t="shared" si="12"/>
        <v>3557</v>
      </c>
      <c r="F284" s="40">
        <f t="shared" si="13"/>
        <v>2635</v>
      </c>
      <c r="G284" s="89"/>
      <c r="H284" s="78"/>
      <c r="I284" s="56"/>
      <c r="J284" s="92"/>
      <c r="K284" s="93"/>
      <c r="L284" s="78"/>
      <c r="M284" s="56"/>
      <c r="N284" s="80"/>
      <c r="O284" s="40">
        <f t="shared" si="14"/>
        <v>922</v>
      </c>
    </row>
    <row r="285" spans="1:15" x14ac:dyDescent="0.2">
      <c r="A285" s="45">
        <v>433</v>
      </c>
      <c r="B285" s="85">
        <v>60.23</v>
      </c>
      <c r="C285" s="41">
        <f>'soust.uk.JMK př.č.2'!$O$44+'soust.uk.JMK př.č.2'!$P$44</f>
        <v>13218</v>
      </c>
      <c r="D285" s="40">
        <f>'soust.uk.JMK př.č.2'!$L$44</f>
        <v>0</v>
      </c>
      <c r="E285" s="40">
        <f t="shared" si="12"/>
        <v>3556</v>
      </c>
      <c r="F285" s="40">
        <f t="shared" si="13"/>
        <v>2634</v>
      </c>
      <c r="G285" s="89"/>
      <c r="H285" s="78"/>
      <c r="I285" s="56"/>
      <c r="J285" s="92"/>
      <c r="K285" s="93"/>
      <c r="L285" s="78"/>
      <c r="M285" s="56"/>
      <c r="N285" s="80"/>
      <c r="O285" s="40">
        <f t="shared" si="14"/>
        <v>922</v>
      </c>
    </row>
    <row r="286" spans="1:15" x14ac:dyDescent="0.2">
      <c r="A286" s="45">
        <v>434</v>
      </c>
      <c r="B286" s="85">
        <v>60.26</v>
      </c>
      <c r="C286" s="41">
        <f>'soust.uk.JMK př.č.2'!$O$44+'soust.uk.JMK př.č.2'!$P$44</f>
        <v>13218</v>
      </c>
      <c r="D286" s="40">
        <f>'soust.uk.JMK př.č.2'!$L$44</f>
        <v>0</v>
      </c>
      <c r="E286" s="40">
        <f t="shared" si="12"/>
        <v>3553</v>
      </c>
      <c r="F286" s="40">
        <f t="shared" si="13"/>
        <v>2632</v>
      </c>
      <c r="G286" s="89"/>
      <c r="H286" s="78"/>
      <c r="I286" s="56"/>
      <c r="J286" s="92"/>
      <c r="K286" s="93"/>
      <c r="L286" s="78"/>
      <c r="M286" s="56"/>
      <c r="N286" s="80"/>
      <c r="O286" s="40">
        <f t="shared" si="14"/>
        <v>921</v>
      </c>
    </row>
    <row r="287" spans="1:15" x14ac:dyDescent="0.2">
      <c r="A287" s="45">
        <v>435</v>
      </c>
      <c r="B287" s="85">
        <v>60.3</v>
      </c>
      <c r="C287" s="41">
        <f>'soust.uk.JMK př.č.2'!$O$44+'soust.uk.JMK př.č.2'!$P$44</f>
        <v>13218</v>
      </c>
      <c r="D287" s="40">
        <f>'soust.uk.JMK př.č.2'!$L$44</f>
        <v>0</v>
      </c>
      <c r="E287" s="40">
        <f t="shared" si="12"/>
        <v>3551</v>
      </c>
      <c r="F287" s="40">
        <f t="shared" si="13"/>
        <v>2630</v>
      </c>
      <c r="G287" s="89"/>
      <c r="H287" s="78"/>
      <c r="I287" s="56"/>
      <c r="J287" s="92"/>
      <c r="K287" s="93"/>
      <c r="L287" s="78"/>
      <c r="M287" s="56"/>
      <c r="N287" s="80"/>
      <c r="O287" s="40">
        <f t="shared" si="14"/>
        <v>921</v>
      </c>
    </row>
    <row r="288" spans="1:15" x14ac:dyDescent="0.2">
      <c r="A288" s="45">
        <v>436</v>
      </c>
      <c r="B288" s="85">
        <v>60.33</v>
      </c>
      <c r="C288" s="41">
        <f>'soust.uk.JMK př.č.2'!$O$44+'soust.uk.JMK př.č.2'!$P$44</f>
        <v>13218</v>
      </c>
      <c r="D288" s="40">
        <f>'soust.uk.JMK př.č.2'!$L$44</f>
        <v>0</v>
      </c>
      <c r="E288" s="40">
        <f t="shared" si="12"/>
        <v>3549</v>
      </c>
      <c r="F288" s="40">
        <f t="shared" si="13"/>
        <v>2629</v>
      </c>
      <c r="G288" s="89"/>
      <c r="H288" s="78"/>
      <c r="I288" s="56"/>
      <c r="J288" s="92"/>
      <c r="K288" s="93"/>
      <c r="L288" s="78"/>
      <c r="M288" s="56"/>
      <c r="N288" s="80"/>
      <c r="O288" s="40">
        <f t="shared" si="14"/>
        <v>920</v>
      </c>
    </row>
    <row r="289" spans="1:15" x14ac:dyDescent="0.2">
      <c r="A289" s="45">
        <v>437</v>
      </c>
      <c r="B289" s="85">
        <v>60.36</v>
      </c>
      <c r="C289" s="41">
        <f>'soust.uk.JMK př.č.2'!$O$44+'soust.uk.JMK př.č.2'!$P$44</f>
        <v>13218</v>
      </c>
      <c r="D289" s="40">
        <f>'soust.uk.JMK př.č.2'!$L$44</f>
        <v>0</v>
      </c>
      <c r="E289" s="40">
        <f t="shared" si="12"/>
        <v>3548</v>
      </c>
      <c r="F289" s="40">
        <f t="shared" si="13"/>
        <v>2628</v>
      </c>
      <c r="G289" s="89"/>
      <c r="H289" s="78"/>
      <c r="I289" s="56"/>
      <c r="J289" s="92"/>
      <c r="K289" s="93"/>
      <c r="L289" s="78"/>
      <c r="M289" s="56"/>
      <c r="N289" s="80"/>
      <c r="O289" s="40">
        <f t="shared" si="14"/>
        <v>920</v>
      </c>
    </row>
    <row r="290" spans="1:15" x14ac:dyDescent="0.2">
      <c r="A290" s="45">
        <v>438</v>
      </c>
      <c r="B290" s="85">
        <v>60.39</v>
      </c>
      <c r="C290" s="41">
        <f>'soust.uk.JMK př.č.2'!$O$44+'soust.uk.JMK př.č.2'!$P$44</f>
        <v>13218</v>
      </c>
      <c r="D290" s="40">
        <f>'soust.uk.JMK př.č.2'!$L$44</f>
        <v>0</v>
      </c>
      <c r="E290" s="40">
        <f t="shared" si="12"/>
        <v>3546</v>
      </c>
      <c r="F290" s="40">
        <f t="shared" si="13"/>
        <v>2627</v>
      </c>
      <c r="G290" s="89"/>
      <c r="H290" s="78"/>
      <c r="I290" s="56"/>
      <c r="J290" s="92"/>
      <c r="K290" s="93"/>
      <c r="L290" s="78"/>
      <c r="M290" s="56"/>
      <c r="N290" s="80"/>
      <c r="O290" s="40">
        <f t="shared" si="14"/>
        <v>919</v>
      </c>
    </row>
    <row r="291" spans="1:15" x14ac:dyDescent="0.2">
      <c r="A291" s="45">
        <v>439</v>
      </c>
      <c r="B291" s="85">
        <v>60.42</v>
      </c>
      <c r="C291" s="41">
        <f>'soust.uk.JMK př.č.2'!$O$44+'soust.uk.JMK př.č.2'!$P$44</f>
        <v>13218</v>
      </c>
      <c r="D291" s="40">
        <f>'soust.uk.JMK př.č.2'!$L$44</f>
        <v>0</v>
      </c>
      <c r="E291" s="40">
        <f t="shared" si="12"/>
        <v>3544</v>
      </c>
      <c r="F291" s="40">
        <f t="shared" si="13"/>
        <v>2625</v>
      </c>
      <c r="G291" s="89"/>
      <c r="H291" s="78"/>
      <c r="I291" s="56"/>
      <c r="J291" s="92"/>
      <c r="K291" s="93"/>
      <c r="L291" s="78"/>
      <c r="M291" s="56"/>
      <c r="N291" s="80"/>
      <c r="O291" s="40">
        <f t="shared" si="14"/>
        <v>919</v>
      </c>
    </row>
    <row r="292" spans="1:15" x14ac:dyDescent="0.2">
      <c r="A292" s="45">
        <v>440</v>
      </c>
      <c r="B292" s="85">
        <v>60.46</v>
      </c>
      <c r="C292" s="41">
        <f>'soust.uk.JMK př.č.2'!$O$44+'soust.uk.JMK př.č.2'!$P$44</f>
        <v>13218</v>
      </c>
      <c r="D292" s="40">
        <f>'soust.uk.JMK př.č.2'!$L$44</f>
        <v>0</v>
      </c>
      <c r="E292" s="40">
        <f t="shared" si="12"/>
        <v>3541</v>
      </c>
      <c r="F292" s="40">
        <f t="shared" si="13"/>
        <v>2623</v>
      </c>
      <c r="G292" s="89"/>
      <c r="H292" s="78"/>
      <c r="I292" s="56"/>
      <c r="J292" s="92"/>
      <c r="K292" s="93"/>
      <c r="L292" s="78"/>
      <c r="M292" s="56"/>
      <c r="N292" s="80"/>
      <c r="O292" s="40">
        <f t="shared" si="14"/>
        <v>918</v>
      </c>
    </row>
    <row r="293" spans="1:15" x14ac:dyDescent="0.2">
      <c r="A293" s="45">
        <v>441</v>
      </c>
      <c r="B293" s="85">
        <v>60.49</v>
      </c>
      <c r="C293" s="41">
        <f>'soust.uk.JMK př.č.2'!$O$44+'soust.uk.JMK př.č.2'!$P$44</f>
        <v>13218</v>
      </c>
      <c r="D293" s="40">
        <f>'soust.uk.JMK př.č.2'!$L$44</f>
        <v>0</v>
      </c>
      <c r="E293" s="40">
        <f t="shared" si="12"/>
        <v>3540</v>
      </c>
      <c r="F293" s="40">
        <f t="shared" si="13"/>
        <v>2622</v>
      </c>
      <c r="G293" s="89"/>
      <c r="H293" s="78"/>
      <c r="I293" s="56"/>
      <c r="J293" s="92"/>
      <c r="K293" s="93"/>
      <c r="L293" s="78"/>
      <c r="M293" s="56"/>
      <c r="N293" s="80"/>
      <c r="O293" s="40">
        <f t="shared" si="14"/>
        <v>918</v>
      </c>
    </row>
    <row r="294" spans="1:15" x14ac:dyDescent="0.2">
      <c r="A294" s="45">
        <v>442</v>
      </c>
      <c r="B294" s="85">
        <v>60.52</v>
      </c>
      <c r="C294" s="41">
        <f>'soust.uk.JMK př.č.2'!$O$44+'soust.uk.JMK př.č.2'!$P$44</f>
        <v>13218</v>
      </c>
      <c r="D294" s="40">
        <f>'soust.uk.JMK př.č.2'!$L$44</f>
        <v>0</v>
      </c>
      <c r="E294" s="40">
        <f t="shared" si="12"/>
        <v>3538</v>
      </c>
      <c r="F294" s="40">
        <f t="shared" si="13"/>
        <v>2621</v>
      </c>
      <c r="G294" s="89"/>
      <c r="H294" s="78"/>
      <c r="I294" s="56"/>
      <c r="J294" s="92"/>
      <c r="K294" s="93"/>
      <c r="L294" s="78"/>
      <c r="M294" s="56"/>
      <c r="N294" s="80"/>
      <c r="O294" s="40">
        <f t="shared" si="14"/>
        <v>917</v>
      </c>
    </row>
    <row r="295" spans="1:15" x14ac:dyDescent="0.2">
      <c r="A295" s="45">
        <v>443</v>
      </c>
      <c r="B295" s="85">
        <v>60.55</v>
      </c>
      <c r="C295" s="41">
        <f>'soust.uk.JMK př.č.2'!$O$44+'soust.uk.JMK př.č.2'!$P$44</f>
        <v>13218</v>
      </c>
      <c r="D295" s="40">
        <f>'soust.uk.JMK př.č.2'!$L$44</f>
        <v>0</v>
      </c>
      <c r="E295" s="40">
        <f t="shared" si="12"/>
        <v>3537</v>
      </c>
      <c r="F295" s="40">
        <f t="shared" si="13"/>
        <v>2620</v>
      </c>
      <c r="G295" s="89"/>
      <c r="H295" s="78"/>
      <c r="I295" s="56"/>
      <c r="J295" s="92"/>
      <c r="K295" s="93"/>
      <c r="L295" s="78"/>
      <c r="M295" s="56"/>
      <c r="N295" s="80"/>
      <c r="O295" s="40">
        <f t="shared" si="14"/>
        <v>917</v>
      </c>
    </row>
    <row r="296" spans="1:15" x14ac:dyDescent="0.2">
      <c r="A296" s="45">
        <v>444</v>
      </c>
      <c r="B296" s="85">
        <v>60.59</v>
      </c>
      <c r="C296" s="41">
        <f>'soust.uk.JMK př.č.2'!$O$44+'soust.uk.JMK př.č.2'!$P$44</f>
        <v>13218</v>
      </c>
      <c r="D296" s="40">
        <f>'soust.uk.JMK př.č.2'!$L$44</f>
        <v>0</v>
      </c>
      <c r="E296" s="40">
        <f t="shared" si="12"/>
        <v>3534</v>
      </c>
      <c r="F296" s="40">
        <f t="shared" si="13"/>
        <v>2618</v>
      </c>
      <c r="G296" s="89"/>
      <c r="H296" s="78"/>
      <c r="I296" s="56"/>
      <c r="J296" s="92"/>
      <c r="K296" s="93"/>
      <c r="L296" s="78"/>
      <c r="M296" s="56"/>
      <c r="N296" s="80"/>
      <c r="O296" s="40">
        <f t="shared" si="14"/>
        <v>916</v>
      </c>
    </row>
    <row r="297" spans="1:15" x14ac:dyDescent="0.2">
      <c r="A297" s="45">
        <v>445</v>
      </c>
      <c r="B297" s="85">
        <v>60.62</v>
      </c>
      <c r="C297" s="41">
        <f>'soust.uk.JMK př.č.2'!$O$44+'soust.uk.JMK př.č.2'!$P$44</f>
        <v>13218</v>
      </c>
      <c r="D297" s="40">
        <f>'soust.uk.JMK př.č.2'!$L$44</f>
        <v>0</v>
      </c>
      <c r="E297" s="40">
        <f t="shared" si="12"/>
        <v>3533</v>
      </c>
      <c r="F297" s="40">
        <f t="shared" si="13"/>
        <v>2617</v>
      </c>
      <c r="G297" s="89"/>
      <c r="H297" s="78"/>
      <c r="I297" s="56"/>
      <c r="J297" s="92"/>
      <c r="K297" s="93"/>
      <c r="L297" s="78"/>
      <c r="M297" s="56"/>
      <c r="N297" s="80"/>
      <c r="O297" s="40">
        <f t="shared" si="14"/>
        <v>916</v>
      </c>
    </row>
    <row r="298" spans="1:15" x14ac:dyDescent="0.2">
      <c r="A298" s="45">
        <v>446</v>
      </c>
      <c r="B298" s="85">
        <v>60.65</v>
      </c>
      <c r="C298" s="41">
        <f>'soust.uk.JMK př.č.2'!$O$44+'soust.uk.JMK př.č.2'!$P$44</f>
        <v>13218</v>
      </c>
      <c r="D298" s="40">
        <f>'soust.uk.JMK př.č.2'!$L$44</f>
        <v>0</v>
      </c>
      <c r="E298" s="40">
        <f t="shared" si="12"/>
        <v>3530</v>
      </c>
      <c r="F298" s="40">
        <f t="shared" si="13"/>
        <v>2615</v>
      </c>
      <c r="G298" s="89"/>
      <c r="H298" s="78"/>
      <c r="I298" s="56"/>
      <c r="J298" s="92"/>
      <c r="K298" s="93"/>
      <c r="L298" s="78"/>
      <c r="M298" s="56"/>
      <c r="N298" s="80"/>
      <c r="O298" s="40">
        <f t="shared" si="14"/>
        <v>915</v>
      </c>
    </row>
    <row r="299" spans="1:15" x14ac:dyDescent="0.2">
      <c r="A299" s="45">
        <v>447</v>
      </c>
      <c r="B299" s="85">
        <v>60.68</v>
      </c>
      <c r="C299" s="41">
        <f>'soust.uk.JMK př.č.2'!$O$44+'soust.uk.JMK př.č.2'!$P$44</f>
        <v>13218</v>
      </c>
      <c r="D299" s="40">
        <f>'soust.uk.JMK př.č.2'!$L$44</f>
        <v>0</v>
      </c>
      <c r="E299" s="40">
        <f t="shared" si="12"/>
        <v>3529</v>
      </c>
      <c r="F299" s="40">
        <f t="shared" si="13"/>
        <v>2614</v>
      </c>
      <c r="G299" s="89"/>
      <c r="H299" s="78"/>
      <c r="I299" s="56"/>
      <c r="J299" s="92"/>
      <c r="K299" s="93"/>
      <c r="L299" s="78"/>
      <c r="M299" s="56"/>
      <c r="N299" s="80"/>
      <c r="O299" s="40">
        <f t="shared" si="14"/>
        <v>915</v>
      </c>
    </row>
    <row r="300" spans="1:15" x14ac:dyDescent="0.2">
      <c r="A300" s="45">
        <v>448</v>
      </c>
      <c r="B300" s="85">
        <v>60.71</v>
      </c>
      <c r="C300" s="41">
        <f>'soust.uk.JMK př.č.2'!$O$44+'soust.uk.JMK př.č.2'!$P$44</f>
        <v>13218</v>
      </c>
      <c r="D300" s="40">
        <f>'soust.uk.JMK př.č.2'!$L$44</f>
        <v>0</v>
      </c>
      <c r="E300" s="40">
        <f t="shared" si="12"/>
        <v>3528</v>
      </c>
      <c r="F300" s="40">
        <f t="shared" si="13"/>
        <v>2613</v>
      </c>
      <c r="G300" s="89"/>
      <c r="H300" s="78"/>
      <c r="I300" s="56"/>
      <c r="J300" s="92"/>
      <c r="K300" s="93"/>
      <c r="L300" s="78"/>
      <c r="M300" s="56"/>
      <c r="N300" s="80"/>
      <c r="O300" s="40">
        <f t="shared" si="14"/>
        <v>915</v>
      </c>
    </row>
    <row r="301" spans="1:15" x14ac:dyDescent="0.2">
      <c r="A301" s="45">
        <v>449</v>
      </c>
      <c r="B301" s="85">
        <v>60.74</v>
      </c>
      <c r="C301" s="41">
        <f>'soust.uk.JMK př.č.2'!$O$44+'soust.uk.JMK př.č.2'!$P$44</f>
        <v>13218</v>
      </c>
      <c r="D301" s="40">
        <f>'soust.uk.JMK př.č.2'!$L$44</f>
        <v>0</v>
      </c>
      <c r="E301" s="40">
        <f t="shared" si="12"/>
        <v>3525</v>
      </c>
      <c r="F301" s="40">
        <f t="shared" si="13"/>
        <v>2611</v>
      </c>
      <c r="G301" s="89"/>
      <c r="H301" s="78"/>
      <c r="I301" s="56"/>
      <c r="J301" s="92"/>
      <c r="K301" s="93"/>
      <c r="L301" s="78"/>
      <c r="M301" s="56"/>
      <c r="N301" s="80"/>
      <c r="O301" s="40">
        <f t="shared" si="14"/>
        <v>914</v>
      </c>
    </row>
    <row r="302" spans="1:15" x14ac:dyDescent="0.2">
      <c r="A302" s="45">
        <v>450</v>
      </c>
      <c r="B302" s="85">
        <v>60.78</v>
      </c>
      <c r="C302" s="41">
        <f>'soust.uk.JMK př.č.2'!$O$44+'soust.uk.JMK př.č.2'!$P$44</f>
        <v>13218</v>
      </c>
      <c r="D302" s="40">
        <f>'soust.uk.JMK př.č.2'!$L$44</f>
        <v>0</v>
      </c>
      <c r="E302" s="40">
        <f t="shared" si="12"/>
        <v>3524</v>
      </c>
      <c r="F302" s="40">
        <f t="shared" si="13"/>
        <v>2610</v>
      </c>
      <c r="G302" s="89"/>
      <c r="H302" s="78"/>
      <c r="I302" s="56"/>
      <c r="J302" s="92"/>
      <c r="K302" s="93"/>
      <c r="L302" s="78"/>
      <c r="M302" s="56"/>
      <c r="N302" s="80"/>
      <c r="O302" s="40">
        <f t="shared" si="14"/>
        <v>914</v>
      </c>
    </row>
    <row r="303" spans="1:15" x14ac:dyDescent="0.2">
      <c r="A303" s="45">
        <v>451</v>
      </c>
      <c r="B303" s="85">
        <v>60.81</v>
      </c>
      <c r="C303" s="41">
        <f>'soust.uk.JMK př.č.2'!$O$44+'soust.uk.JMK př.č.2'!$P$44</f>
        <v>13218</v>
      </c>
      <c r="D303" s="40">
        <f>'soust.uk.JMK př.č.2'!$L$44</f>
        <v>0</v>
      </c>
      <c r="E303" s="40">
        <f t="shared" si="12"/>
        <v>3521</v>
      </c>
      <c r="F303" s="40">
        <f t="shared" si="13"/>
        <v>2608</v>
      </c>
      <c r="G303" s="89"/>
      <c r="H303" s="78"/>
      <c r="I303" s="56"/>
      <c r="J303" s="92"/>
      <c r="K303" s="93"/>
      <c r="L303" s="78"/>
      <c r="M303" s="56"/>
      <c r="N303" s="80"/>
      <c r="O303" s="40">
        <f t="shared" si="14"/>
        <v>913</v>
      </c>
    </row>
    <row r="304" spans="1:15" x14ac:dyDescent="0.2">
      <c r="A304" s="45">
        <v>452</v>
      </c>
      <c r="B304" s="85">
        <v>60.84</v>
      </c>
      <c r="C304" s="41">
        <f>'soust.uk.JMK př.č.2'!$O$44+'soust.uk.JMK př.č.2'!$P$44</f>
        <v>13218</v>
      </c>
      <c r="D304" s="40">
        <f>'soust.uk.JMK př.č.2'!$L$44</f>
        <v>0</v>
      </c>
      <c r="E304" s="40">
        <f t="shared" si="12"/>
        <v>3519</v>
      </c>
      <c r="F304" s="40">
        <f t="shared" si="13"/>
        <v>2607</v>
      </c>
      <c r="G304" s="89"/>
      <c r="H304" s="78"/>
      <c r="I304" s="56"/>
      <c r="J304" s="92"/>
      <c r="K304" s="93"/>
      <c r="L304" s="78"/>
      <c r="M304" s="56"/>
      <c r="N304" s="80"/>
      <c r="O304" s="40">
        <f t="shared" si="14"/>
        <v>912</v>
      </c>
    </row>
    <row r="305" spans="1:15" x14ac:dyDescent="0.2">
      <c r="A305" s="45">
        <v>453</v>
      </c>
      <c r="B305" s="85">
        <v>60.87</v>
      </c>
      <c r="C305" s="41">
        <f>'soust.uk.JMK př.č.2'!$O$44+'soust.uk.JMK př.č.2'!$P$44</f>
        <v>13218</v>
      </c>
      <c r="D305" s="40">
        <f>'soust.uk.JMK př.č.2'!$L$44</f>
        <v>0</v>
      </c>
      <c r="E305" s="40">
        <f t="shared" si="12"/>
        <v>3518</v>
      </c>
      <c r="F305" s="40">
        <f t="shared" si="13"/>
        <v>2606</v>
      </c>
      <c r="G305" s="89"/>
      <c r="H305" s="78"/>
      <c r="I305" s="56"/>
      <c r="J305" s="92"/>
      <c r="K305" s="93"/>
      <c r="L305" s="78"/>
      <c r="M305" s="56"/>
      <c r="N305" s="80"/>
      <c r="O305" s="40">
        <f t="shared" si="14"/>
        <v>912</v>
      </c>
    </row>
    <row r="306" spans="1:15" x14ac:dyDescent="0.2">
      <c r="A306" s="45">
        <v>454</v>
      </c>
      <c r="B306" s="85">
        <v>60.9</v>
      </c>
      <c r="C306" s="41">
        <f>'soust.uk.JMK př.č.2'!$O$44+'soust.uk.JMK př.č.2'!$P$44</f>
        <v>13218</v>
      </c>
      <c r="D306" s="40">
        <f>'soust.uk.JMK př.č.2'!$L$44</f>
        <v>0</v>
      </c>
      <c r="E306" s="40">
        <f t="shared" si="12"/>
        <v>3517</v>
      </c>
      <c r="F306" s="40">
        <f t="shared" si="13"/>
        <v>2605</v>
      </c>
      <c r="G306" s="89"/>
      <c r="H306" s="78"/>
      <c r="I306" s="56"/>
      <c r="J306" s="92"/>
      <c r="K306" s="93"/>
      <c r="L306" s="78"/>
      <c r="M306" s="56"/>
      <c r="N306" s="80"/>
      <c r="O306" s="40">
        <f t="shared" si="14"/>
        <v>912</v>
      </c>
    </row>
    <row r="307" spans="1:15" x14ac:dyDescent="0.2">
      <c r="A307" s="45">
        <v>455</v>
      </c>
      <c r="B307" s="85">
        <v>60.93</v>
      </c>
      <c r="C307" s="41">
        <f>'soust.uk.JMK př.č.2'!$O$44+'soust.uk.JMK př.č.2'!$P$44</f>
        <v>13218</v>
      </c>
      <c r="D307" s="40">
        <f>'soust.uk.JMK př.č.2'!$L$44</f>
        <v>0</v>
      </c>
      <c r="E307" s="40">
        <f t="shared" si="12"/>
        <v>3514</v>
      </c>
      <c r="F307" s="40">
        <f t="shared" si="13"/>
        <v>2603</v>
      </c>
      <c r="G307" s="89"/>
      <c r="H307" s="78"/>
      <c r="I307" s="56"/>
      <c r="J307" s="92"/>
      <c r="K307" s="93"/>
      <c r="L307" s="78"/>
      <c r="M307" s="56"/>
      <c r="N307" s="80"/>
      <c r="O307" s="40">
        <f t="shared" si="14"/>
        <v>911</v>
      </c>
    </row>
    <row r="308" spans="1:15" x14ac:dyDescent="0.2">
      <c r="A308" s="45">
        <v>456</v>
      </c>
      <c r="B308" s="85">
        <v>60.97</v>
      </c>
      <c r="C308" s="41">
        <f>'soust.uk.JMK př.č.2'!$O$44+'soust.uk.JMK př.č.2'!$P$44</f>
        <v>13218</v>
      </c>
      <c r="D308" s="40">
        <f>'soust.uk.JMK př.č.2'!$L$44</f>
        <v>0</v>
      </c>
      <c r="E308" s="40">
        <f t="shared" si="12"/>
        <v>3513</v>
      </c>
      <c r="F308" s="40">
        <f t="shared" si="13"/>
        <v>2602</v>
      </c>
      <c r="G308" s="89"/>
      <c r="H308" s="78"/>
      <c r="I308" s="56"/>
      <c r="J308" s="92"/>
      <c r="K308" s="93"/>
      <c r="L308" s="78"/>
      <c r="M308" s="56"/>
      <c r="N308" s="80"/>
      <c r="O308" s="40">
        <f t="shared" si="14"/>
        <v>911</v>
      </c>
    </row>
    <row r="309" spans="1:15" x14ac:dyDescent="0.2">
      <c r="A309" s="45">
        <v>457</v>
      </c>
      <c r="B309" s="85">
        <v>61</v>
      </c>
      <c r="C309" s="41">
        <f>'soust.uk.JMK př.č.2'!$O$44+'soust.uk.JMK př.č.2'!$P$44</f>
        <v>13218</v>
      </c>
      <c r="D309" s="40">
        <f>'soust.uk.JMK př.č.2'!$L$44</f>
        <v>0</v>
      </c>
      <c r="E309" s="40">
        <f t="shared" si="12"/>
        <v>3510</v>
      </c>
      <c r="F309" s="40">
        <f t="shared" si="13"/>
        <v>2600</v>
      </c>
      <c r="G309" s="89"/>
      <c r="H309" s="78"/>
      <c r="I309" s="56"/>
      <c r="J309" s="92"/>
      <c r="K309" s="93"/>
      <c r="L309" s="78"/>
      <c r="M309" s="56"/>
      <c r="N309" s="80"/>
      <c r="O309" s="40">
        <f t="shared" si="14"/>
        <v>910</v>
      </c>
    </row>
    <row r="310" spans="1:15" x14ac:dyDescent="0.2">
      <c r="A310" s="45">
        <v>458</v>
      </c>
      <c r="B310" s="85">
        <v>61.03</v>
      </c>
      <c r="C310" s="41">
        <f>'soust.uk.JMK př.č.2'!$O$44+'soust.uk.JMK př.č.2'!$P$44</f>
        <v>13218</v>
      </c>
      <c r="D310" s="40">
        <f>'soust.uk.JMK př.č.2'!$L$44</f>
        <v>0</v>
      </c>
      <c r="E310" s="40">
        <f t="shared" si="12"/>
        <v>3509</v>
      </c>
      <c r="F310" s="40">
        <f t="shared" si="13"/>
        <v>2599</v>
      </c>
      <c r="G310" s="89"/>
      <c r="H310" s="78"/>
      <c r="I310" s="56"/>
      <c r="J310" s="92"/>
      <c r="K310" s="93"/>
      <c r="L310" s="78"/>
      <c r="M310" s="56"/>
      <c r="N310" s="80"/>
      <c r="O310" s="40">
        <f t="shared" si="14"/>
        <v>910</v>
      </c>
    </row>
    <row r="311" spans="1:15" x14ac:dyDescent="0.2">
      <c r="A311" s="45">
        <v>459</v>
      </c>
      <c r="B311" s="85">
        <v>61.06</v>
      </c>
      <c r="C311" s="41">
        <f>'soust.uk.JMK př.č.2'!$O$44+'soust.uk.JMK př.č.2'!$P$44</f>
        <v>13218</v>
      </c>
      <c r="D311" s="40">
        <f>'soust.uk.JMK př.č.2'!$L$44</f>
        <v>0</v>
      </c>
      <c r="E311" s="40">
        <f t="shared" si="12"/>
        <v>3507</v>
      </c>
      <c r="F311" s="40">
        <f t="shared" si="13"/>
        <v>2598</v>
      </c>
      <c r="G311" s="89"/>
      <c r="H311" s="78"/>
      <c r="I311" s="56"/>
      <c r="J311" s="92"/>
      <c r="K311" s="93"/>
      <c r="L311" s="78"/>
      <c r="M311" s="56"/>
      <c r="N311" s="80"/>
      <c r="O311" s="40">
        <f t="shared" si="14"/>
        <v>909</v>
      </c>
    </row>
    <row r="312" spans="1:15" x14ac:dyDescent="0.2">
      <c r="A312" s="45">
        <v>460</v>
      </c>
      <c r="B312" s="85">
        <v>61.09</v>
      </c>
      <c r="C312" s="41">
        <f>'soust.uk.JMK př.č.2'!$O$44+'soust.uk.JMK př.č.2'!$P$44</f>
        <v>13218</v>
      </c>
      <c r="D312" s="40">
        <f>'soust.uk.JMK př.č.2'!$L$44</f>
        <v>0</v>
      </c>
      <c r="E312" s="40">
        <f t="shared" si="12"/>
        <v>3505</v>
      </c>
      <c r="F312" s="40">
        <f t="shared" si="13"/>
        <v>2596</v>
      </c>
      <c r="G312" s="89"/>
      <c r="H312" s="78"/>
      <c r="I312" s="56"/>
      <c r="J312" s="92"/>
      <c r="K312" s="93"/>
      <c r="L312" s="78"/>
      <c r="M312" s="56"/>
      <c r="N312" s="80"/>
      <c r="O312" s="40">
        <f t="shared" si="14"/>
        <v>909</v>
      </c>
    </row>
    <row r="313" spans="1:15" x14ac:dyDescent="0.2">
      <c r="A313" s="45">
        <v>461</v>
      </c>
      <c r="B313" s="85">
        <v>61.12</v>
      </c>
      <c r="C313" s="41">
        <f>'soust.uk.JMK př.č.2'!$O$44+'soust.uk.JMK př.č.2'!$P$44</f>
        <v>13218</v>
      </c>
      <c r="D313" s="40">
        <f>'soust.uk.JMK př.č.2'!$L$44</f>
        <v>0</v>
      </c>
      <c r="E313" s="40">
        <f t="shared" si="12"/>
        <v>3503</v>
      </c>
      <c r="F313" s="40">
        <f t="shared" si="13"/>
        <v>2595</v>
      </c>
      <c r="G313" s="89"/>
      <c r="H313" s="78"/>
      <c r="I313" s="56"/>
      <c r="J313" s="92"/>
      <c r="K313" s="93"/>
      <c r="L313" s="78"/>
      <c r="M313" s="56"/>
      <c r="N313" s="80"/>
      <c r="O313" s="40">
        <f t="shared" si="14"/>
        <v>908</v>
      </c>
    </row>
    <row r="314" spans="1:15" x14ac:dyDescent="0.2">
      <c r="A314" s="45">
        <v>462</v>
      </c>
      <c r="B314" s="85">
        <v>61.15</v>
      </c>
      <c r="C314" s="41">
        <f>'soust.uk.JMK př.č.2'!$O$44+'soust.uk.JMK př.č.2'!$P$44</f>
        <v>13218</v>
      </c>
      <c r="D314" s="40">
        <f>'soust.uk.JMK př.č.2'!$L$44</f>
        <v>0</v>
      </c>
      <c r="E314" s="40">
        <f t="shared" si="12"/>
        <v>3502</v>
      </c>
      <c r="F314" s="40">
        <f t="shared" si="13"/>
        <v>2594</v>
      </c>
      <c r="G314" s="89"/>
      <c r="H314" s="78"/>
      <c r="I314" s="56"/>
      <c r="J314" s="92"/>
      <c r="K314" s="93"/>
      <c r="L314" s="78"/>
      <c r="M314" s="56"/>
      <c r="N314" s="80"/>
      <c r="O314" s="40">
        <f t="shared" si="14"/>
        <v>908</v>
      </c>
    </row>
    <row r="315" spans="1:15" x14ac:dyDescent="0.2">
      <c r="A315" s="45">
        <v>463</v>
      </c>
      <c r="B315" s="85">
        <v>61.19</v>
      </c>
      <c r="C315" s="41">
        <f>'soust.uk.JMK př.č.2'!$O$44+'soust.uk.JMK př.č.2'!$P$44</f>
        <v>13218</v>
      </c>
      <c r="D315" s="40">
        <f>'soust.uk.JMK př.č.2'!$L$44</f>
        <v>0</v>
      </c>
      <c r="E315" s="40">
        <f t="shared" si="12"/>
        <v>3499</v>
      </c>
      <c r="F315" s="40">
        <f t="shared" si="13"/>
        <v>2592</v>
      </c>
      <c r="G315" s="89"/>
      <c r="H315" s="78"/>
      <c r="I315" s="56"/>
      <c r="J315" s="92"/>
      <c r="K315" s="93"/>
      <c r="L315" s="78"/>
      <c r="M315" s="56"/>
      <c r="N315" s="80"/>
      <c r="O315" s="40">
        <f t="shared" si="14"/>
        <v>907</v>
      </c>
    </row>
    <row r="316" spans="1:15" x14ac:dyDescent="0.2">
      <c r="A316" s="45">
        <v>464</v>
      </c>
      <c r="B316" s="85">
        <v>61.22</v>
      </c>
      <c r="C316" s="41">
        <f>'soust.uk.JMK př.č.2'!$O$44+'soust.uk.JMK př.č.2'!$P$44</f>
        <v>13218</v>
      </c>
      <c r="D316" s="40">
        <f>'soust.uk.JMK př.č.2'!$L$44</f>
        <v>0</v>
      </c>
      <c r="E316" s="40">
        <f t="shared" si="12"/>
        <v>3498</v>
      </c>
      <c r="F316" s="40">
        <f t="shared" si="13"/>
        <v>2591</v>
      </c>
      <c r="G316" s="89"/>
      <c r="H316" s="78"/>
      <c r="I316" s="56"/>
      <c r="J316" s="92"/>
      <c r="K316" s="93"/>
      <c r="L316" s="78"/>
      <c r="M316" s="56"/>
      <c r="N316" s="80"/>
      <c r="O316" s="40">
        <f t="shared" si="14"/>
        <v>907</v>
      </c>
    </row>
    <row r="317" spans="1:15" x14ac:dyDescent="0.2">
      <c r="A317" s="45">
        <v>465</v>
      </c>
      <c r="B317" s="85">
        <v>61.25</v>
      </c>
      <c r="C317" s="41">
        <f>'soust.uk.JMK př.č.2'!$O$44+'soust.uk.JMK př.č.2'!$P$44</f>
        <v>13218</v>
      </c>
      <c r="D317" s="40">
        <f>'soust.uk.JMK př.č.2'!$L$44</f>
        <v>0</v>
      </c>
      <c r="E317" s="40">
        <f t="shared" si="12"/>
        <v>3497</v>
      </c>
      <c r="F317" s="40">
        <f t="shared" si="13"/>
        <v>2590</v>
      </c>
      <c r="G317" s="89"/>
      <c r="H317" s="78"/>
      <c r="I317" s="56"/>
      <c r="J317" s="92"/>
      <c r="K317" s="93"/>
      <c r="L317" s="78"/>
      <c r="M317" s="56"/>
      <c r="N317" s="80"/>
      <c r="O317" s="40">
        <f t="shared" si="14"/>
        <v>907</v>
      </c>
    </row>
    <row r="318" spans="1:15" x14ac:dyDescent="0.2">
      <c r="A318" s="45">
        <v>466</v>
      </c>
      <c r="B318" s="85">
        <v>61.28</v>
      </c>
      <c r="C318" s="41">
        <f>'soust.uk.JMK př.č.2'!$O$44+'soust.uk.JMK př.č.2'!$P$44</f>
        <v>13218</v>
      </c>
      <c r="D318" s="40">
        <f>'soust.uk.JMK př.č.2'!$L$44</f>
        <v>0</v>
      </c>
      <c r="E318" s="40">
        <f t="shared" si="12"/>
        <v>3494</v>
      </c>
      <c r="F318" s="40">
        <f t="shared" si="13"/>
        <v>2588</v>
      </c>
      <c r="G318" s="89"/>
      <c r="H318" s="78"/>
      <c r="I318" s="56"/>
      <c r="J318" s="92"/>
      <c r="K318" s="93"/>
      <c r="L318" s="78"/>
      <c r="M318" s="56"/>
      <c r="N318" s="80"/>
      <c r="O318" s="40">
        <f t="shared" si="14"/>
        <v>906</v>
      </c>
    </row>
    <row r="319" spans="1:15" x14ac:dyDescent="0.2">
      <c r="A319" s="45">
        <v>467</v>
      </c>
      <c r="B319" s="85">
        <v>61.31</v>
      </c>
      <c r="C319" s="41">
        <f>'soust.uk.JMK př.č.2'!$O$44+'soust.uk.JMK př.č.2'!$P$44</f>
        <v>13218</v>
      </c>
      <c r="D319" s="40">
        <f>'soust.uk.JMK př.č.2'!$L$44</f>
        <v>0</v>
      </c>
      <c r="E319" s="40">
        <f t="shared" si="12"/>
        <v>3492</v>
      </c>
      <c r="F319" s="40">
        <f t="shared" si="13"/>
        <v>2587</v>
      </c>
      <c r="G319" s="89"/>
      <c r="H319" s="78"/>
      <c r="I319" s="56"/>
      <c r="J319" s="92"/>
      <c r="K319" s="93"/>
      <c r="L319" s="78"/>
      <c r="M319" s="56"/>
      <c r="N319" s="80"/>
      <c r="O319" s="40">
        <f t="shared" si="14"/>
        <v>905</v>
      </c>
    </row>
    <row r="320" spans="1:15" x14ac:dyDescent="0.2">
      <c r="A320" s="45">
        <v>468</v>
      </c>
      <c r="B320" s="85">
        <v>61.34</v>
      </c>
      <c r="C320" s="41">
        <f>'soust.uk.JMK př.č.2'!$O$44+'soust.uk.JMK př.č.2'!$P$44</f>
        <v>13218</v>
      </c>
      <c r="D320" s="40">
        <f>'soust.uk.JMK př.č.2'!$L$44</f>
        <v>0</v>
      </c>
      <c r="E320" s="40">
        <f t="shared" si="12"/>
        <v>3491</v>
      </c>
      <c r="F320" s="40">
        <f t="shared" si="13"/>
        <v>2586</v>
      </c>
      <c r="G320" s="89"/>
      <c r="H320" s="78"/>
      <c r="I320" s="56"/>
      <c r="J320" s="92"/>
      <c r="K320" s="93"/>
      <c r="L320" s="78"/>
      <c r="M320" s="56"/>
      <c r="N320" s="80"/>
      <c r="O320" s="40">
        <f t="shared" si="14"/>
        <v>905</v>
      </c>
    </row>
    <row r="321" spans="1:15" x14ac:dyDescent="0.2">
      <c r="A321" s="45">
        <v>469</v>
      </c>
      <c r="B321" s="85">
        <v>61.37</v>
      </c>
      <c r="C321" s="41">
        <f>'soust.uk.JMK př.č.2'!$O$44+'soust.uk.JMK př.č.2'!$P$44</f>
        <v>13218</v>
      </c>
      <c r="D321" s="40">
        <f>'soust.uk.JMK př.č.2'!$L$44</f>
        <v>0</v>
      </c>
      <c r="E321" s="40">
        <f t="shared" si="12"/>
        <v>3490</v>
      </c>
      <c r="F321" s="40">
        <f t="shared" si="13"/>
        <v>2585</v>
      </c>
      <c r="G321" s="89"/>
      <c r="H321" s="78"/>
      <c r="I321" s="56"/>
      <c r="J321" s="92"/>
      <c r="K321" s="93"/>
      <c r="L321" s="78"/>
      <c r="M321" s="56"/>
      <c r="N321" s="80"/>
      <c r="O321" s="40">
        <f t="shared" si="14"/>
        <v>905</v>
      </c>
    </row>
    <row r="322" spans="1:15" x14ac:dyDescent="0.2">
      <c r="A322" s="45">
        <v>470</v>
      </c>
      <c r="B322" s="85">
        <v>61.4</v>
      </c>
      <c r="C322" s="41">
        <f>'soust.uk.JMK př.č.2'!$O$44+'soust.uk.JMK př.č.2'!$P$44</f>
        <v>13218</v>
      </c>
      <c r="D322" s="40">
        <f>'soust.uk.JMK př.č.2'!$L$44</f>
        <v>0</v>
      </c>
      <c r="E322" s="40">
        <f t="shared" si="12"/>
        <v>3487</v>
      </c>
      <c r="F322" s="40">
        <f t="shared" si="13"/>
        <v>2583</v>
      </c>
      <c r="G322" s="89"/>
      <c r="H322" s="78"/>
      <c r="I322" s="56"/>
      <c r="J322" s="92"/>
      <c r="K322" s="93"/>
      <c r="L322" s="78"/>
      <c r="M322" s="56"/>
      <c r="N322" s="80"/>
      <c r="O322" s="40">
        <f t="shared" si="14"/>
        <v>904</v>
      </c>
    </row>
    <row r="323" spans="1:15" x14ac:dyDescent="0.2">
      <c r="A323" s="45">
        <v>471</v>
      </c>
      <c r="B323" s="85">
        <v>61.43</v>
      </c>
      <c r="C323" s="41">
        <f>'soust.uk.JMK př.č.2'!$O$44+'soust.uk.JMK př.č.2'!$P$44</f>
        <v>13218</v>
      </c>
      <c r="D323" s="40">
        <f>'soust.uk.JMK př.č.2'!$L$44</f>
        <v>0</v>
      </c>
      <c r="E323" s="40">
        <f t="shared" si="12"/>
        <v>3486</v>
      </c>
      <c r="F323" s="40">
        <f t="shared" si="13"/>
        <v>2582</v>
      </c>
      <c r="G323" s="89"/>
      <c r="H323" s="78"/>
      <c r="I323" s="56"/>
      <c r="J323" s="92"/>
      <c r="K323" s="93"/>
      <c r="L323" s="78"/>
      <c r="M323" s="56"/>
      <c r="N323" s="80"/>
      <c r="O323" s="40">
        <f t="shared" si="14"/>
        <v>904</v>
      </c>
    </row>
    <row r="324" spans="1:15" x14ac:dyDescent="0.2">
      <c r="A324" s="45">
        <v>472</v>
      </c>
      <c r="B324" s="85">
        <v>61.46</v>
      </c>
      <c r="C324" s="41">
        <f>'soust.uk.JMK př.č.2'!$O$44+'soust.uk.JMK př.č.2'!$P$44</f>
        <v>13218</v>
      </c>
      <c r="D324" s="40">
        <f>'soust.uk.JMK př.č.2'!$L$44</f>
        <v>0</v>
      </c>
      <c r="E324" s="40">
        <f t="shared" si="12"/>
        <v>3484</v>
      </c>
      <c r="F324" s="40">
        <f t="shared" si="13"/>
        <v>2581</v>
      </c>
      <c r="G324" s="89"/>
      <c r="H324" s="78"/>
      <c r="I324" s="56"/>
      <c r="J324" s="92"/>
      <c r="K324" s="93"/>
      <c r="L324" s="78"/>
      <c r="M324" s="56"/>
      <c r="N324" s="80"/>
      <c r="O324" s="40">
        <f t="shared" si="14"/>
        <v>903</v>
      </c>
    </row>
    <row r="325" spans="1:15" x14ac:dyDescent="0.2">
      <c r="A325" s="45">
        <v>473</v>
      </c>
      <c r="B325" s="85">
        <v>61.49</v>
      </c>
      <c r="C325" s="41">
        <f>'soust.uk.JMK př.č.2'!$O$44+'soust.uk.JMK př.č.2'!$P$44</f>
        <v>13218</v>
      </c>
      <c r="D325" s="40">
        <f>'soust.uk.JMK př.č.2'!$L$44</f>
        <v>0</v>
      </c>
      <c r="E325" s="40">
        <f t="shared" ref="E325:E388" si="15">SUM(F325,O325,D325)</f>
        <v>3483</v>
      </c>
      <c r="F325" s="40">
        <f t="shared" ref="F325:F388" si="16">ROUND(1/B325*C325*12,0)</f>
        <v>2580</v>
      </c>
      <c r="G325" s="89"/>
      <c r="H325" s="78"/>
      <c r="I325" s="56"/>
      <c r="J325" s="92"/>
      <c r="K325" s="93"/>
      <c r="L325" s="78"/>
      <c r="M325" s="56"/>
      <c r="N325" s="80"/>
      <c r="O325" s="40">
        <f t="shared" si="14"/>
        <v>903</v>
      </c>
    </row>
    <row r="326" spans="1:15" x14ac:dyDescent="0.2">
      <c r="A326" s="45">
        <v>474</v>
      </c>
      <c r="B326" s="85">
        <v>61.53</v>
      </c>
      <c r="C326" s="41">
        <f>'soust.uk.JMK př.č.2'!$O$44+'soust.uk.JMK př.č.2'!$P$44</f>
        <v>13218</v>
      </c>
      <c r="D326" s="40">
        <f>'soust.uk.JMK př.č.2'!$L$44</f>
        <v>0</v>
      </c>
      <c r="E326" s="40">
        <f t="shared" si="15"/>
        <v>3480</v>
      </c>
      <c r="F326" s="40">
        <f t="shared" si="16"/>
        <v>2578</v>
      </c>
      <c r="G326" s="89"/>
      <c r="H326" s="78"/>
      <c r="I326" s="56"/>
      <c r="J326" s="92"/>
      <c r="K326" s="93"/>
      <c r="L326" s="78"/>
      <c r="M326" s="56"/>
      <c r="N326" s="80"/>
      <c r="O326" s="40">
        <f t="shared" ref="O326:O389" si="17">ROUND((F326*35%),0)</f>
        <v>902</v>
      </c>
    </row>
    <row r="327" spans="1:15" x14ac:dyDescent="0.2">
      <c r="A327" s="45">
        <v>475</v>
      </c>
      <c r="B327" s="85">
        <v>61.56</v>
      </c>
      <c r="C327" s="41">
        <f>'soust.uk.JMK př.č.2'!$O$44+'soust.uk.JMK př.č.2'!$P$44</f>
        <v>13218</v>
      </c>
      <c r="D327" s="40">
        <f>'soust.uk.JMK př.č.2'!$L$44</f>
        <v>0</v>
      </c>
      <c r="E327" s="40">
        <f t="shared" si="15"/>
        <v>3479</v>
      </c>
      <c r="F327" s="40">
        <f t="shared" si="16"/>
        <v>2577</v>
      </c>
      <c r="G327" s="89"/>
      <c r="H327" s="78"/>
      <c r="I327" s="56"/>
      <c r="J327" s="92"/>
      <c r="K327" s="93"/>
      <c r="L327" s="78"/>
      <c r="M327" s="56"/>
      <c r="N327" s="80"/>
      <c r="O327" s="40">
        <f t="shared" si="17"/>
        <v>902</v>
      </c>
    </row>
    <row r="328" spans="1:15" x14ac:dyDescent="0.2">
      <c r="A328" s="45">
        <v>476</v>
      </c>
      <c r="B328" s="85">
        <v>61.59</v>
      </c>
      <c r="C328" s="41">
        <f>'soust.uk.JMK př.č.2'!$O$44+'soust.uk.JMK př.č.2'!$P$44</f>
        <v>13218</v>
      </c>
      <c r="D328" s="40">
        <f>'soust.uk.JMK př.č.2'!$L$44</f>
        <v>0</v>
      </c>
      <c r="E328" s="40">
        <f t="shared" si="15"/>
        <v>3476</v>
      </c>
      <c r="F328" s="40">
        <f t="shared" si="16"/>
        <v>2575</v>
      </c>
      <c r="G328" s="89"/>
      <c r="H328" s="78"/>
      <c r="I328" s="56"/>
      <c r="J328" s="92"/>
      <c r="K328" s="93"/>
      <c r="L328" s="78"/>
      <c r="M328" s="56"/>
      <c r="N328" s="80"/>
      <c r="O328" s="40">
        <f t="shared" si="17"/>
        <v>901</v>
      </c>
    </row>
    <row r="329" spans="1:15" x14ac:dyDescent="0.2">
      <c r="A329" s="45">
        <v>477</v>
      </c>
      <c r="B329" s="85">
        <v>61.62</v>
      </c>
      <c r="C329" s="41">
        <f>'soust.uk.JMK př.č.2'!$O$44+'soust.uk.JMK př.č.2'!$P$44</f>
        <v>13218</v>
      </c>
      <c r="D329" s="40">
        <f>'soust.uk.JMK př.č.2'!$L$44</f>
        <v>0</v>
      </c>
      <c r="E329" s="40">
        <f t="shared" si="15"/>
        <v>3475</v>
      </c>
      <c r="F329" s="40">
        <f t="shared" si="16"/>
        <v>2574</v>
      </c>
      <c r="G329" s="89"/>
      <c r="H329" s="78"/>
      <c r="I329" s="56"/>
      <c r="J329" s="92"/>
      <c r="K329" s="93"/>
      <c r="L329" s="78"/>
      <c r="M329" s="56"/>
      <c r="N329" s="80"/>
      <c r="O329" s="40">
        <f t="shared" si="17"/>
        <v>901</v>
      </c>
    </row>
    <row r="330" spans="1:15" x14ac:dyDescent="0.2">
      <c r="A330" s="45">
        <v>478</v>
      </c>
      <c r="B330" s="85">
        <v>61.65</v>
      </c>
      <c r="C330" s="41">
        <f>'soust.uk.JMK př.č.2'!$O$44+'soust.uk.JMK př.č.2'!$P$44</f>
        <v>13218</v>
      </c>
      <c r="D330" s="40">
        <f>'soust.uk.JMK př.č.2'!$L$44</f>
        <v>0</v>
      </c>
      <c r="E330" s="40">
        <f t="shared" si="15"/>
        <v>3474</v>
      </c>
      <c r="F330" s="40">
        <f t="shared" si="16"/>
        <v>2573</v>
      </c>
      <c r="G330" s="89"/>
      <c r="H330" s="78"/>
      <c r="I330" s="56"/>
      <c r="J330" s="92"/>
      <c r="K330" s="93"/>
      <c r="L330" s="78"/>
      <c r="M330" s="56"/>
      <c r="N330" s="80"/>
      <c r="O330" s="40">
        <f t="shared" si="17"/>
        <v>901</v>
      </c>
    </row>
    <row r="331" spans="1:15" x14ac:dyDescent="0.2">
      <c r="A331" s="45">
        <v>479</v>
      </c>
      <c r="B331" s="85">
        <v>61.68</v>
      </c>
      <c r="C331" s="41">
        <f>'soust.uk.JMK př.č.2'!$O$44+'soust.uk.JMK př.č.2'!$P$44</f>
        <v>13218</v>
      </c>
      <c r="D331" s="40">
        <f>'soust.uk.JMK př.č.2'!$L$44</f>
        <v>0</v>
      </c>
      <c r="E331" s="40">
        <f t="shared" si="15"/>
        <v>3472</v>
      </c>
      <c r="F331" s="40">
        <f t="shared" si="16"/>
        <v>2572</v>
      </c>
      <c r="G331" s="89"/>
      <c r="H331" s="78"/>
      <c r="I331" s="56"/>
      <c r="J331" s="92"/>
      <c r="K331" s="93"/>
      <c r="L331" s="78"/>
      <c r="M331" s="56"/>
      <c r="N331" s="80"/>
      <c r="O331" s="40">
        <f t="shared" si="17"/>
        <v>900</v>
      </c>
    </row>
    <row r="332" spans="1:15" x14ac:dyDescent="0.2">
      <c r="A332" s="45">
        <v>480</v>
      </c>
      <c r="B332" s="85">
        <v>61.71</v>
      </c>
      <c r="C332" s="41">
        <f>'soust.uk.JMK př.č.2'!$O$44+'soust.uk.JMK př.č.2'!$P$44</f>
        <v>13218</v>
      </c>
      <c r="D332" s="40">
        <f>'soust.uk.JMK př.č.2'!$L$44</f>
        <v>0</v>
      </c>
      <c r="E332" s="40">
        <f t="shared" si="15"/>
        <v>3470</v>
      </c>
      <c r="F332" s="40">
        <f t="shared" si="16"/>
        <v>2570</v>
      </c>
      <c r="G332" s="89"/>
      <c r="H332" s="78"/>
      <c r="I332" s="56"/>
      <c r="J332" s="92"/>
      <c r="K332" s="93"/>
      <c r="L332" s="78"/>
      <c r="M332" s="56"/>
      <c r="N332" s="80"/>
      <c r="O332" s="40">
        <f t="shared" si="17"/>
        <v>900</v>
      </c>
    </row>
    <row r="333" spans="1:15" x14ac:dyDescent="0.2">
      <c r="A333" s="45">
        <v>481</v>
      </c>
      <c r="B333" s="85">
        <v>61.74</v>
      </c>
      <c r="C333" s="41">
        <f>'soust.uk.JMK př.č.2'!$O$44+'soust.uk.JMK př.č.2'!$P$44</f>
        <v>13218</v>
      </c>
      <c r="D333" s="40">
        <f>'soust.uk.JMK př.č.2'!$L$44</f>
        <v>0</v>
      </c>
      <c r="E333" s="40">
        <f t="shared" si="15"/>
        <v>3468</v>
      </c>
      <c r="F333" s="40">
        <f t="shared" si="16"/>
        <v>2569</v>
      </c>
      <c r="G333" s="89"/>
      <c r="H333" s="78"/>
      <c r="I333" s="56"/>
      <c r="J333" s="92"/>
      <c r="K333" s="93"/>
      <c r="L333" s="78"/>
      <c r="M333" s="56"/>
      <c r="N333" s="80"/>
      <c r="O333" s="40">
        <f t="shared" si="17"/>
        <v>899</v>
      </c>
    </row>
    <row r="334" spans="1:15" x14ac:dyDescent="0.2">
      <c r="A334" s="45">
        <v>482</v>
      </c>
      <c r="B334" s="85">
        <v>61.77</v>
      </c>
      <c r="C334" s="41">
        <f>'soust.uk.JMK př.č.2'!$O$44+'soust.uk.JMK př.č.2'!$P$44</f>
        <v>13218</v>
      </c>
      <c r="D334" s="40">
        <f>'soust.uk.JMK př.č.2'!$L$44</f>
        <v>0</v>
      </c>
      <c r="E334" s="40">
        <f t="shared" si="15"/>
        <v>3467</v>
      </c>
      <c r="F334" s="40">
        <f t="shared" si="16"/>
        <v>2568</v>
      </c>
      <c r="G334" s="89"/>
      <c r="H334" s="78"/>
      <c r="I334" s="56"/>
      <c r="J334" s="92"/>
      <c r="K334" s="93"/>
      <c r="L334" s="78"/>
      <c r="M334" s="56"/>
      <c r="N334" s="80"/>
      <c r="O334" s="40">
        <f t="shared" si="17"/>
        <v>899</v>
      </c>
    </row>
    <row r="335" spans="1:15" x14ac:dyDescent="0.2">
      <c r="A335" s="45">
        <v>483</v>
      </c>
      <c r="B335" s="85">
        <v>61.8</v>
      </c>
      <c r="C335" s="41">
        <f>'soust.uk.JMK př.č.2'!$O$44+'soust.uk.JMK př.č.2'!$P$44</f>
        <v>13218</v>
      </c>
      <c r="D335" s="40">
        <f>'soust.uk.JMK př.č.2'!$L$44</f>
        <v>0</v>
      </c>
      <c r="E335" s="40">
        <f t="shared" si="15"/>
        <v>3465</v>
      </c>
      <c r="F335" s="40">
        <f t="shared" si="16"/>
        <v>2567</v>
      </c>
      <c r="G335" s="89"/>
      <c r="H335" s="78"/>
      <c r="I335" s="56"/>
      <c r="J335" s="92"/>
      <c r="K335" s="93"/>
      <c r="L335" s="78"/>
      <c r="M335" s="56"/>
      <c r="N335" s="80"/>
      <c r="O335" s="40">
        <f t="shared" si="17"/>
        <v>898</v>
      </c>
    </row>
    <row r="336" spans="1:15" x14ac:dyDescent="0.2">
      <c r="A336" s="45">
        <v>484</v>
      </c>
      <c r="B336" s="85">
        <v>61.83</v>
      </c>
      <c r="C336" s="41">
        <f>'soust.uk.JMK př.č.2'!$O$44+'soust.uk.JMK př.č.2'!$P$44</f>
        <v>13218</v>
      </c>
      <c r="D336" s="40">
        <f>'soust.uk.JMK př.č.2'!$L$44</f>
        <v>0</v>
      </c>
      <c r="E336" s="40">
        <f t="shared" si="15"/>
        <v>3463</v>
      </c>
      <c r="F336" s="40">
        <f t="shared" si="16"/>
        <v>2565</v>
      </c>
      <c r="G336" s="89"/>
      <c r="H336" s="78"/>
      <c r="I336" s="56"/>
      <c r="J336" s="92"/>
      <c r="K336" s="93"/>
      <c r="L336" s="78"/>
      <c r="M336" s="56"/>
      <c r="N336" s="80"/>
      <c r="O336" s="40">
        <f t="shared" si="17"/>
        <v>898</v>
      </c>
    </row>
    <row r="337" spans="1:15" x14ac:dyDescent="0.2">
      <c r="A337" s="45">
        <v>485</v>
      </c>
      <c r="B337" s="85">
        <v>61.86</v>
      </c>
      <c r="C337" s="41">
        <f>'soust.uk.JMK př.č.2'!$O$44+'soust.uk.JMK př.č.2'!$P$44</f>
        <v>13218</v>
      </c>
      <c r="D337" s="40">
        <f>'soust.uk.JMK př.č.2'!$L$44</f>
        <v>0</v>
      </c>
      <c r="E337" s="40">
        <f t="shared" si="15"/>
        <v>3461</v>
      </c>
      <c r="F337" s="40">
        <f t="shared" si="16"/>
        <v>2564</v>
      </c>
      <c r="G337" s="89"/>
      <c r="H337" s="78"/>
      <c r="I337" s="56"/>
      <c r="J337" s="92"/>
      <c r="K337" s="93"/>
      <c r="L337" s="78"/>
      <c r="M337" s="56"/>
      <c r="N337" s="80"/>
      <c r="O337" s="40">
        <f t="shared" si="17"/>
        <v>897</v>
      </c>
    </row>
    <row r="338" spans="1:15" x14ac:dyDescent="0.2">
      <c r="A338" s="45">
        <v>486</v>
      </c>
      <c r="B338" s="85">
        <v>61.89</v>
      </c>
      <c r="C338" s="41">
        <f>'soust.uk.JMK př.č.2'!$O$44+'soust.uk.JMK př.č.2'!$P$44</f>
        <v>13218</v>
      </c>
      <c r="D338" s="40">
        <f>'soust.uk.JMK př.č.2'!$L$44</f>
        <v>0</v>
      </c>
      <c r="E338" s="40">
        <f t="shared" si="15"/>
        <v>3460</v>
      </c>
      <c r="F338" s="40">
        <f t="shared" si="16"/>
        <v>2563</v>
      </c>
      <c r="G338" s="89"/>
      <c r="H338" s="78"/>
      <c r="I338" s="56"/>
      <c r="J338" s="92"/>
      <c r="K338" s="93"/>
      <c r="L338" s="78"/>
      <c r="M338" s="56"/>
      <c r="N338" s="80"/>
      <c r="O338" s="40">
        <f t="shared" si="17"/>
        <v>897</v>
      </c>
    </row>
    <row r="339" spans="1:15" x14ac:dyDescent="0.2">
      <c r="A339" s="45">
        <v>487</v>
      </c>
      <c r="B339" s="85">
        <v>61.92</v>
      </c>
      <c r="C339" s="41">
        <f>'soust.uk.JMK př.č.2'!$O$44+'soust.uk.JMK př.č.2'!$P$44</f>
        <v>13218</v>
      </c>
      <c r="D339" s="40">
        <f>'soust.uk.JMK př.č.2'!$L$44</f>
        <v>0</v>
      </c>
      <c r="E339" s="40">
        <f t="shared" si="15"/>
        <v>3459</v>
      </c>
      <c r="F339" s="40">
        <f t="shared" si="16"/>
        <v>2562</v>
      </c>
      <c r="G339" s="89"/>
      <c r="H339" s="78"/>
      <c r="I339" s="56"/>
      <c r="J339" s="92"/>
      <c r="K339" s="93"/>
      <c r="L339" s="78"/>
      <c r="M339" s="56"/>
      <c r="N339" s="80"/>
      <c r="O339" s="40">
        <f t="shared" si="17"/>
        <v>897</v>
      </c>
    </row>
    <row r="340" spans="1:15" x14ac:dyDescent="0.2">
      <c r="A340" s="45">
        <v>488</v>
      </c>
      <c r="B340" s="85">
        <v>61.95</v>
      </c>
      <c r="C340" s="41">
        <f>'soust.uk.JMK př.č.2'!$O$44+'soust.uk.JMK př.č.2'!$P$44</f>
        <v>13218</v>
      </c>
      <c r="D340" s="40">
        <f>'soust.uk.JMK př.č.2'!$L$44</f>
        <v>0</v>
      </c>
      <c r="E340" s="40">
        <f t="shared" si="15"/>
        <v>3456</v>
      </c>
      <c r="F340" s="40">
        <f t="shared" si="16"/>
        <v>2560</v>
      </c>
      <c r="G340" s="89"/>
      <c r="H340" s="78"/>
      <c r="I340" s="56"/>
      <c r="J340" s="92"/>
      <c r="K340" s="93"/>
      <c r="L340" s="78"/>
      <c r="M340" s="56"/>
      <c r="N340" s="80"/>
      <c r="O340" s="40">
        <f t="shared" si="17"/>
        <v>896</v>
      </c>
    </row>
    <row r="341" spans="1:15" x14ac:dyDescent="0.2">
      <c r="A341" s="45">
        <v>489</v>
      </c>
      <c r="B341" s="85">
        <v>61.98</v>
      </c>
      <c r="C341" s="41">
        <f>'soust.uk.JMK př.č.2'!$O$44+'soust.uk.JMK př.č.2'!$P$44</f>
        <v>13218</v>
      </c>
      <c r="D341" s="40">
        <f>'soust.uk.JMK př.č.2'!$L$44</f>
        <v>0</v>
      </c>
      <c r="E341" s="40">
        <f t="shared" si="15"/>
        <v>3455</v>
      </c>
      <c r="F341" s="40">
        <f t="shared" si="16"/>
        <v>2559</v>
      </c>
      <c r="G341" s="89"/>
      <c r="H341" s="78"/>
      <c r="I341" s="56"/>
      <c r="J341" s="92"/>
      <c r="K341" s="93"/>
      <c r="L341" s="78"/>
      <c r="M341" s="56"/>
      <c r="N341" s="80"/>
      <c r="O341" s="40">
        <f t="shared" si="17"/>
        <v>896</v>
      </c>
    </row>
    <row r="342" spans="1:15" x14ac:dyDescent="0.2">
      <c r="A342" s="45">
        <v>490</v>
      </c>
      <c r="B342" s="85">
        <v>62.01</v>
      </c>
      <c r="C342" s="41">
        <f>'soust.uk.JMK př.č.2'!$O$44+'soust.uk.JMK př.č.2'!$P$44</f>
        <v>13218</v>
      </c>
      <c r="D342" s="40">
        <f>'soust.uk.JMK př.č.2'!$L$44</f>
        <v>0</v>
      </c>
      <c r="E342" s="40">
        <f t="shared" si="15"/>
        <v>3453</v>
      </c>
      <c r="F342" s="40">
        <f t="shared" si="16"/>
        <v>2558</v>
      </c>
      <c r="G342" s="89"/>
      <c r="H342" s="78"/>
      <c r="I342" s="56"/>
      <c r="J342" s="92"/>
      <c r="K342" s="93"/>
      <c r="L342" s="78"/>
      <c r="M342" s="56"/>
      <c r="N342" s="80"/>
      <c r="O342" s="40">
        <f t="shared" si="17"/>
        <v>895</v>
      </c>
    </row>
    <row r="343" spans="1:15" x14ac:dyDescent="0.2">
      <c r="A343" s="45">
        <v>491</v>
      </c>
      <c r="B343" s="85">
        <v>62.04</v>
      </c>
      <c r="C343" s="41">
        <f>'soust.uk.JMK př.č.2'!$O$44+'soust.uk.JMK př.č.2'!$P$44</f>
        <v>13218</v>
      </c>
      <c r="D343" s="40">
        <f>'soust.uk.JMK př.č.2'!$L$44</f>
        <v>0</v>
      </c>
      <c r="E343" s="40">
        <f t="shared" si="15"/>
        <v>3452</v>
      </c>
      <c r="F343" s="40">
        <f t="shared" si="16"/>
        <v>2557</v>
      </c>
      <c r="G343" s="89"/>
      <c r="H343" s="78"/>
      <c r="I343" s="56"/>
      <c r="J343" s="92"/>
      <c r="K343" s="93"/>
      <c r="L343" s="78"/>
      <c r="M343" s="56"/>
      <c r="N343" s="80"/>
      <c r="O343" s="40">
        <f t="shared" si="17"/>
        <v>895</v>
      </c>
    </row>
    <row r="344" spans="1:15" x14ac:dyDescent="0.2">
      <c r="A344" s="45">
        <v>492</v>
      </c>
      <c r="B344" s="85">
        <v>62.07</v>
      </c>
      <c r="C344" s="41">
        <f>'soust.uk.JMK př.č.2'!$O$44+'soust.uk.JMK př.č.2'!$P$44</f>
        <v>13218</v>
      </c>
      <c r="D344" s="40">
        <f>'soust.uk.JMK př.č.2'!$L$44</f>
        <v>0</v>
      </c>
      <c r="E344" s="40">
        <f t="shared" si="15"/>
        <v>3449</v>
      </c>
      <c r="F344" s="40">
        <f t="shared" si="16"/>
        <v>2555</v>
      </c>
      <c r="G344" s="89"/>
      <c r="H344" s="78"/>
      <c r="I344" s="56"/>
      <c r="J344" s="92"/>
      <c r="K344" s="93"/>
      <c r="L344" s="78"/>
      <c r="M344" s="56"/>
      <c r="N344" s="80"/>
      <c r="O344" s="40">
        <f t="shared" si="17"/>
        <v>894</v>
      </c>
    </row>
    <row r="345" spans="1:15" x14ac:dyDescent="0.2">
      <c r="A345" s="45">
        <v>493</v>
      </c>
      <c r="B345" s="85">
        <v>62.1</v>
      </c>
      <c r="C345" s="41">
        <f>'soust.uk.JMK př.č.2'!$O$44+'soust.uk.JMK př.č.2'!$P$44</f>
        <v>13218</v>
      </c>
      <c r="D345" s="40">
        <f>'soust.uk.JMK př.č.2'!$L$44</f>
        <v>0</v>
      </c>
      <c r="E345" s="40">
        <f t="shared" si="15"/>
        <v>3448</v>
      </c>
      <c r="F345" s="40">
        <f t="shared" si="16"/>
        <v>2554</v>
      </c>
      <c r="G345" s="89"/>
      <c r="H345" s="78"/>
      <c r="I345" s="56"/>
      <c r="J345" s="92"/>
      <c r="K345" s="93"/>
      <c r="L345" s="78"/>
      <c r="M345" s="56"/>
      <c r="N345" s="80"/>
      <c r="O345" s="40">
        <f t="shared" si="17"/>
        <v>894</v>
      </c>
    </row>
    <row r="346" spans="1:15" x14ac:dyDescent="0.2">
      <c r="A346" s="45">
        <v>494</v>
      </c>
      <c r="B346" s="85">
        <v>62.13</v>
      </c>
      <c r="C346" s="41">
        <f>'soust.uk.JMK př.č.2'!$O$44+'soust.uk.JMK př.č.2'!$P$44</f>
        <v>13218</v>
      </c>
      <c r="D346" s="40">
        <f>'soust.uk.JMK př.č.2'!$L$44</f>
        <v>0</v>
      </c>
      <c r="E346" s="40">
        <f t="shared" si="15"/>
        <v>3447</v>
      </c>
      <c r="F346" s="40">
        <f t="shared" si="16"/>
        <v>2553</v>
      </c>
      <c r="G346" s="89"/>
      <c r="H346" s="78"/>
      <c r="I346" s="56"/>
      <c r="J346" s="92"/>
      <c r="K346" s="93"/>
      <c r="L346" s="78"/>
      <c r="M346" s="56"/>
      <c r="N346" s="80"/>
      <c r="O346" s="40">
        <f t="shared" si="17"/>
        <v>894</v>
      </c>
    </row>
    <row r="347" spans="1:15" x14ac:dyDescent="0.2">
      <c r="A347" s="45">
        <v>495</v>
      </c>
      <c r="B347" s="85">
        <v>62.16</v>
      </c>
      <c r="C347" s="41">
        <f>'soust.uk.JMK př.č.2'!$O$44+'soust.uk.JMK př.č.2'!$P$44</f>
        <v>13218</v>
      </c>
      <c r="D347" s="40">
        <f>'soust.uk.JMK př.č.2'!$L$44</f>
        <v>0</v>
      </c>
      <c r="E347" s="40">
        <f t="shared" si="15"/>
        <v>3445</v>
      </c>
      <c r="F347" s="40">
        <f t="shared" si="16"/>
        <v>2552</v>
      </c>
      <c r="G347" s="89"/>
      <c r="H347" s="78"/>
      <c r="I347" s="56"/>
      <c r="J347" s="92"/>
      <c r="K347" s="93"/>
      <c r="L347" s="78"/>
      <c r="M347" s="56"/>
      <c r="N347" s="80"/>
      <c r="O347" s="40">
        <f t="shared" si="17"/>
        <v>893</v>
      </c>
    </row>
    <row r="348" spans="1:15" x14ac:dyDescent="0.2">
      <c r="A348" s="45">
        <v>496</v>
      </c>
      <c r="B348" s="85">
        <v>62.19</v>
      </c>
      <c r="C348" s="41">
        <f>'soust.uk.JMK př.č.2'!$O$44+'soust.uk.JMK př.č.2'!$P$44</f>
        <v>13218</v>
      </c>
      <c r="D348" s="40">
        <f>'soust.uk.JMK př.č.2'!$L$44</f>
        <v>0</v>
      </c>
      <c r="E348" s="40">
        <f t="shared" si="15"/>
        <v>3444</v>
      </c>
      <c r="F348" s="40">
        <f t="shared" si="16"/>
        <v>2551</v>
      </c>
      <c r="G348" s="89"/>
      <c r="H348" s="78"/>
      <c r="I348" s="56"/>
      <c r="J348" s="92"/>
      <c r="K348" s="93"/>
      <c r="L348" s="78"/>
      <c r="M348" s="56"/>
      <c r="N348" s="80"/>
      <c r="O348" s="40">
        <f t="shared" si="17"/>
        <v>893</v>
      </c>
    </row>
    <row r="349" spans="1:15" x14ac:dyDescent="0.2">
      <c r="A349" s="45">
        <v>497</v>
      </c>
      <c r="B349" s="85">
        <v>62.22</v>
      </c>
      <c r="C349" s="41">
        <f>'soust.uk.JMK př.č.2'!$O$44+'soust.uk.JMK př.č.2'!$P$44</f>
        <v>13218</v>
      </c>
      <c r="D349" s="40">
        <f>'soust.uk.JMK př.č.2'!$L$44</f>
        <v>0</v>
      </c>
      <c r="E349" s="40">
        <f t="shared" si="15"/>
        <v>3441</v>
      </c>
      <c r="F349" s="40">
        <f t="shared" si="16"/>
        <v>2549</v>
      </c>
      <c r="G349" s="89"/>
      <c r="H349" s="78"/>
      <c r="I349" s="56"/>
      <c r="J349" s="92"/>
      <c r="K349" s="93"/>
      <c r="L349" s="78"/>
      <c r="M349" s="56"/>
      <c r="N349" s="80"/>
      <c r="O349" s="40">
        <f t="shared" si="17"/>
        <v>892</v>
      </c>
    </row>
    <row r="350" spans="1:15" x14ac:dyDescent="0.2">
      <c r="A350" s="45">
        <v>498</v>
      </c>
      <c r="B350" s="85">
        <v>62.25</v>
      </c>
      <c r="C350" s="41">
        <f>'soust.uk.JMK př.č.2'!$O$44+'soust.uk.JMK př.č.2'!$P$44</f>
        <v>13218</v>
      </c>
      <c r="D350" s="40">
        <f>'soust.uk.JMK př.č.2'!$L$44</f>
        <v>0</v>
      </c>
      <c r="E350" s="40">
        <f t="shared" si="15"/>
        <v>3440</v>
      </c>
      <c r="F350" s="40">
        <f t="shared" si="16"/>
        <v>2548</v>
      </c>
      <c r="G350" s="89"/>
      <c r="H350" s="78"/>
      <c r="I350" s="56"/>
      <c r="J350" s="92"/>
      <c r="K350" s="93"/>
      <c r="L350" s="78"/>
      <c r="M350" s="56"/>
      <c r="N350" s="80"/>
      <c r="O350" s="40">
        <f t="shared" si="17"/>
        <v>892</v>
      </c>
    </row>
    <row r="351" spans="1:15" x14ac:dyDescent="0.2">
      <c r="A351" s="45">
        <v>499</v>
      </c>
      <c r="B351" s="85">
        <v>62.28</v>
      </c>
      <c r="C351" s="41">
        <f>'soust.uk.JMK př.č.2'!$O$44+'soust.uk.JMK př.č.2'!$P$44</f>
        <v>13218</v>
      </c>
      <c r="D351" s="40">
        <f>'soust.uk.JMK př.č.2'!$L$44</f>
        <v>0</v>
      </c>
      <c r="E351" s="40">
        <f t="shared" si="15"/>
        <v>3438</v>
      </c>
      <c r="F351" s="40">
        <f t="shared" si="16"/>
        <v>2547</v>
      </c>
      <c r="G351" s="89"/>
      <c r="H351" s="78"/>
      <c r="I351" s="56"/>
      <c r="J351" s="92"/>
      <c r="K351" s="93"/>
      <c r="L351" s="78"/>
      <c r="M351" s="56"/>
      <c r="N351" s="80"/>
      <c r="O351" s="40">
        <f t="shared" si="17"/>
        <v>891</v>
      </c>
    </row>
    <row r="352" spans="1:15" x14ac:dyDescent="0.2">
      <c r="A352" s="45">
        <v>500</v>
      </c>
      <c r="B352" s="85">
        <v>62.31</v>
      </c>
      <c r="C352" s="41">
        <f>'soust.uk.JMK př.č.2'!$O$44+'soust.uk.JMK př.č.2'!$P$44</f>
        <v>13218</v>
      </c>
      <c r="D352" s="40">
        <f>'soust.uk.JMK př.č.2'!$L$44</f>
        <v>0</v>
      </c>
      <c r="E352" s="40">
        <f t="shared" si="15"/>
        <v>3437</v>
      </c>
      <c r="F352" s="40">
        <f t="shared" si="16"/>
        <v>2546</v>
      </c>
      <c r="G352" s="89"/>
      <c r="H352" s="78"/>
      <c r="I352" s="56"/>
      <c r="J352" s="92"/>
      <c r="K352" s="93"/>
      <c r="L352" s="78"/>
      <c r="M352" s="56"/>
      <c r="N352" s="80"/>
      <c r="O352" s="40">
        <f t="shared" si="17"/>
        <v>891</v>
      </c>
    </row>
    <row r="353" spans="1:15" x14ac:dyDescent="0.2">
      <c r="A353" s="45">
        <v>501</v>
      </c>
      <c r="B353" s="85">
        <v>62.34</v>
      </c>
      <c r="C353" s="41">
        <f>'soust.uk.JMK př.č.2'!$O$44+'soust.uk.JMK př.č.2'!$P$44</f>
        <v>13218</v>
      </c>
      <c r="D353" s="40">
        <f>'soust.uk.JMK př.č.2'!$L$44</f>
        <v>0</v>
      </c>
      <c r="E353" s="40">
        <f t="shared" si="15"/>
        <v>3434</v>
      </c>
      <c r="F353" s="40">
        <f t="shared" si="16"/>
        <v>2544</v>
      </c>
      <c r="G353" s="89"/>
      <c r="H353" s="78"/>
      <c r="I353" s="56"/>
      <c r="J353" s="92"/>
      <c r="K353" s="93"/>
      <c r="L353" s="78"/>
      <c r="M353" s="56"/>
      <c r="N353" s="80"/>
      <c r="O353" s="40">
        <f t="shared" si="17"/>
        <v>890</v>
      </c>
    </row>
    <row r="354" spans="1:15" x14ac:dyDescent="0.2">
      <c r="A354" s="45">
        <v>502</v>
      </c>
      <c r="B354" s="85">
        <v>62.37</v>
      </c>
      <c r="C354" s="41">
        <f>'soust.uk.JMK př.č.2'!$O$44+'soust.uk.JMK př.č.2'!$P$44</f>
        <v>13218</v>
      </c>
      <c r="D354" s="40">
        <f>'soust.uk.JMK př.č.2'!$L$44</f>
        <v>0</v>
      </c>
      <c r="E354" s="40">
        <f t="shared" si="15"/>
        <v>3433</v>
      </c>
      <c r="F354" s="40">
        <f t="shared" si="16"/>
        <v>2543</v>
      </c>
      <c r="G354" s="89"/>
      <c r="H354" s="78"/>
      <c r="I354" s="56"/>
      <c r="J354" s="92"/>
      <c r="K354" s="93"/>
      <c r="L354" s="78"/>
      <c r="M354" s="56"/>
      <c r="N354" s="80"/>
      <c r="O354" s="40">
        <f t="shared" si="17"/>
        <v>890</v>
      </c>
    </row>
    <row r="355" spans="1:15" x14ac:dyDescent="0.2">
      <c r="A355" s="45">
        <v>503</v>
      </c>
      <c r="B355" s="85">
        <v>62.4</v>
      </c>
      <c r="C355" s="41">
        <f>'soust.uk.JMK př.č.2'!$O$44+'soust.uk.JMK př.č.2'!$P$44</f>
        <v>13218</v>
      </c>
      <c r="D355" s="40">
        <f>'soust.uk.JMK př.č.2'!$L$44</f>
        <v>0</v>
      </c>
      <c r="E355" s="40">
        <f t="shared" si="15"/>
        <v>3432</v>
      </c>
      <c r="F355" s="40">
        <f t="shared" si="16"/>
        <v>2542</v>
      </c>
      <c r="G355" s="89"/>
      <c r="H355" s="78"/>
      <c r="I355" s="56"/>
      <c r="J355" s="92"/>
      <c r="K355" s="93"/>
      <c r="L355" s="78"/>
      <c r="M355" s="56"/>
      <c r="N355" s="80"/>
      <c r="O355" s="40">
        <f t="shared" si="17"/>
        <v>890</v>
      </c>
    </row>
    <row r="356" spans="1:15" x14ac:dyDescent="0.2">
      <c r="A356" s="45">
        <v>504</v>
      </c>
      <c r="B356" s="85">
        <v>62.43</v>
      </c>
      <c r="C356" s="41">
        <f>'soust.uk.JMK př.č.2'!$O$44+'soust.uk.JMK př.č.2'!$P$44</f>
        <v>13218</v>
      </c>
      <c r="D356" s="40">
        <f>'soust.uk.JMK př.č.2'!$L$44</f>
        <v>0</v>
      </c>
      <c r="E356" s="40">
        <f t="shared" si="15"/>
        <v>3430</v>
      </c>
      <c r="F356" s="40">
        <f t="shared" si="16"/>
        <v>2541</v>
      </c>
      <c r="G356" s="89"/>
      <c r="H356" s="78"/>
      <c r="I356" s="56"/>
      <c r="J356" s="92"/>
      <c r="K356" s="93"/>
      <c r="L356" s="78"/>
      <c r="M356" s="56"/>
      <c r="N356" s="80"/>
      <c r="O356" s="40">
        <f t="shared" si="17"/>
        <v>889</v>
      </c>
    </row>
    <row r="357" spans="1:15" x14ac:dyDescent="0.2">
      <c r="A357" s="45">
        <v>505</v>
      </c>
      <c r="B357" s="85">
        <v>62.46</v>
      </c>
      <c r="C357" s="41">
        <f>'soust.uk.JMK př.č.2'!$O$44+'soust.uk.JMK př.č.2'!$P$44</f>
        <v>13218</v>
      </c>
      <c r="D357" s="40">
        <f>'soust.uk.JMK př.č.2'!$L$44</f>
        <v>0</v>
      </c>
      <c r="E357" s="40">
        <f t="shared" si="15"/>
        <v>3428</v>
      </c>
      <c r="F357" s="40">
        <f t="shared" si="16"/>
        <v>2539</v>
      </c>
      <c r="G357" s="89"/>
      <c r="H357" s="78"/>
      <c r="I357" s="56"/>
      <c r="J357" s="92"/>
      <c r="K357" s="93"/>
      <c r="L357" s="78"/>
      <c r="M357" s="56"/>
      <c r="N357" s="80"/>
      <c r="O357" s="40">
        <f t="shared" si="17"/>
        <v>889</v>
      </c>
    </row>
    <row r="358" spans="1:15" x14ac:dyDescent="0.2">
      <c r="A358" s="45">
        <v>506</v>
      </c>
      <c r="B358" s="85">
        <v>62.49</v>
      </c>
      <c r="C358" s="41">
        <f>'soust.uk.JMK př.č.2'!$O$44+'soust.uk.JMK př.č.2'!$P$44</f>
        <v>13218</v>
      </c>
      <c r="D358" s="40">
        <f>'soust.uk.JMK př.č.2'!$L$44</f>
        <v>0</v>
      </c>
      <c r="E358" s="40">
        <f t="shared" si="15"/>
        <v>3426</v>
      </c>
      <c r="F358" s="40">
        <f t="shared" si="16"/>
        <v>2538</v>
      </c>
      <c r="G358" s="89"/>
      <c r="H358" s="78"/>
      <c r="I358" s="56"/>
      <c r="J358" s="92"/>
      <c r="K358" s="93"/>
      <c r="L358" s="78"/>
      <c r="M358" s="56"/>
      <c r="N358" s="80"/>
      <c r="O358" s="40">
        <f t="shared" si="17"/>
        <v>888</v>
      </c>
    </row>
    <row r="359" spans="1:15" x14ac:dyDescent="0.2">
      <c r="A359" s="45">
        <v>507</v>
      </c>
      <c r="B359" s="85">
        <v>62.52</v>
      </c>
      <c r="C359" s="41">
        <f>'soust.uk.JMK př.č.2'!$O$44+'soust.uk.JMK př.č.2'!$P$44</f>
        <v>13218</v>
      </c>
      <c r="D359" s="40">
        <f>'soust.uk.JMK př.č.2'!$L$44</f>
        <v>0</v>
      </c>
      <c r="E359" s="40">
        <f t="shared" si="15"/>
        <v>3425</v>
      </c>
      <c r="F359" s="40">
        <f t="shared" si="16"/>
        <v>2537</v>
      </c>
      <c r="G359" s="89"/>
      <c r="H359" s="78"/>
      <c r="I359" s="56"/>
      <c r="J359" s="92"/>
      <c r="K359" s="93"/>
      <c r="L359" s="78"/>
      <c r="M359" s="56"/>
      <c r="N359" s="80"/>
      <c r="O359" s="40">
        <f t="shared" si="17"/>
        <v>888</v>
      </c>
    </row>
    <row r="360" spans="1:15" x14ac:dyDescent="0.2">
      <c r="A360" s="45">
        <v>508</v>
      </c>
      <c r="B360" s="85">
        <v>62.55</v>
      </c>
      <c r="C360" s="41">
        <f>'soust.uk.JMK př.č.2'!$O$44+'soust.uk.JMK př.č.2'!$P$44</f>
        <v>13218</v>
      </c>
      <c r="D360" s="40">
        <f>'soust.uk.JMK př.č.2'!$L$44</f>
        <v>0</v>
      </c>
      <c r="E360" s="40">
        <f t="shared" si="15"/>
        <v>3424</v>
      </c>
      <c r="F360" s="40">
        <f t="shared" si="16"/>
        <v>2536</v>
      </c>
      <c r="G360" s="89"/>
      <c r="H360" s="78"/>
      <c r="I360" s="56"/>
      <c r="J360" s="92"/>
      <c r="K360" s="93"/>
      <c r="L360" s="78"/>
      <c r="M360" s="56"/>
      <c r="N360" s="80"/>
      <c r="O360" s="40">
        <f t="shared" si="17"/>
        <v>888</v>
      </c>
    </row>
    <row r="361" spans="1:15" x14ac:dyDescent="0.2">
      <c r="A361" s="45">
        <v>509</v>
      </c>
      <c r="B361" s="85">
        <v>62.58</v>
      </c>
      <c r="C361" s="41">
        <f>'soust.uk.JMK př.č.2'!$O$44+'soust.uk.JMK př.č.2'!$P$44</f>
        <v>13218</v>
      </c>
      <c r="D361" s="40">
        <f>'soust.uk.JMK př.č.2'!$L$44</f>
        <v>0</v>
      </c>
      <c r="E361" s="40">
        <f t="shared" si="15"/>
        <v>3422</v>
      </c>
      <c r="F361" s="40">
        <f t="shared" si="16"/>
        <v>2535</v>
      </c>
      <c r="G361" s="89"/>
      <c r="H361" s="78"/>
      <c r="I361" s="56"/>
      <c r="J361" s="92"/>
      <c r="K361" s="93"/>
      <c r="L361" s="78"/>
      <c r="M361" s="56"/>
      <c r="N361" s="80"/>
      <c r="O361" s="40">
        <f t="shared" si="17"/>
        <v>887</v>
      </c>
    </row>
    <row r="362" spans="1:15" x14ac:dyDescent="0.2">
      <c r="A362" s="45">
        <v>510</v>
      </c>
      <c r="B362" s="85">
        <v>62.61</v>
      </c>
      <c r="C362" s="41">
        <f>'soust.uk.JMK př.č.2'!$O$44+'soust.uk.JMK př.č.2'!$P$44</f>
        <v>13218</v>
      </c>
      <c r="D362" s="40">
        <f>'soust.uk.JMK př.č.2'!$L$44</f>
        <v>0</v>
      </c>
      <c r="E362" s="40">
        <f t="shared" si="15"/>
        <v>3420</v>
      </c>
      <c r="F362" s="40">
        <f t="shared" si="16"/>
        <v>2533</v>
      </c>
      <c r="G362" s="89"/>
      <c r="H362" s="78"/>
      <c r="I362" s="56"/>
      <c r="J362" s="92"/>
      <c r="K362" s="93"/>
      <c r="L362" s="78"/>
      <c r="M362" s="56"/>
      <c r="N362" s="80"/>
      <c r="O362" s="40">
        <f t="shared" si="17"/>
        <v>887</v>
      </c>
    </row>
    <row r="363" spans="1:15" x14ac:dyDescent="0.2">
      <c r="A363" s="45">
        <v>511</v>
      </c>
      <c r="B363" s="85">
        <v>62.64</v>
      </c>
      <c r="C363" s="41">
        <f>'soust.uk.JMK př.č.2'!$O$44+'soust.uk.JMK př.č.2'!$P$44</f>
        <v>13218</v>
      </c>
      <c r="D363" s="40">
        <f>'soust.uk.JMK př.č.2'!$L$44</f>
        <v>0</v>
      </c>
      <c r="E363" s="40">
        <f t="shared" si="15"/>
        <v>3418</v>
      </c>
      <c r="F363" s="40">
        <f t="shared" si="16"/>
        <v>2532</v>
      </c>
      <c r="G363" s="89"/>
      <c r="H363" s="78"/>
      <c r="I363" s="56"/>
      <c r="J363" s="92"/>
      <c r="K363" s="93"/>
      <c r="L363" s="78"/>
      <c r="M363" s="56"/>
      <c r="N363" s="80"/>
      <c r="O363" s="40">
        <f t="shared" si="17"/>
        <v>886</v>
      </c>
    </row>
    <row r="364" spans="1:15" x14ac:dyDescent="0.2">
      <c r="A364" s="45">
        <v>512</v>
      </c>
      <c r="B364" s="85">
        <v>62.66</v>
      </c>
      <c r="C364" s="41">
        <f>'soust.uk.JMK př.č.2'!$O$44+'soust.uk.JMK př.č.2'!$P$44</f>
        <v>13218</v>
      </c>
      <c r="D364" s="40">
        <f>'soust.uk.JMK př.č.2'!$L$44</f>
        <v>0</v>
      </c>
      <c r="E364" s="40">
        <f t="shared" si="15"/>
        <v>3417</v>
      </c>
      <c r="F364" s="40">
        <f t="shared" si="16"/>
        <v>2531</v>
      </c>
      <c r="G364" s="89"/>
      <c r="H364" s="78"/>
      <c r="I364" s="56"/>
      <c r="J364" s="92"/>
      <c r="K364" s="93"/>
      <c r="L364" s="78"/>
      <c r="M364" s="56"/>
      <c r="N364" s="80"/>
      <c r="O364" s="40">
        <f t="shared" si="17"/>
        <v>886</v>
      </c>
    </row>
    <row r="365" spans="1:15" x14ac:dyDescent="0.2">
      <c r="A365" s="45">
        <v>513</v>
      </c>
      <c r="B365" s="85">
        <v>62.69</v>
      </c>
      <c r="C365" s="41">
        <f>'soust.uk.JMK př.č.2'!$O$44+'soust.uk.JMK př.č.2'!$P$44</f>
        <v>13218</v>
      </c>
      <c r="D365" s="40">
        <f>'soust.uk.JMK př.č.2'!$L$44</f>
        <v>0</v>
      </c>
      <c r="E365" s="40">
        <f t="shared" si="15"/>
        <v>3416</v>
      </c>
      <c r="F365" s="40">
        <f t="shared" si="16"/>
        <v>2530</v>
      </c>
      <c r="G365" s="89"/>
      <c r="H365" s="78"/>
      <c r="I365" s="56"/>
      <c r="J365" s="92"/>
      <c r="K365" s="93"/>
      <c r="L365" s="78"/>
      <c r="M365" s="56"/>
      <c r="N365" s="80"/>
      <c r="O365" s="40">
        <f t="shared" si="17"/>
        <v>886</v>
      </c>
    </row>
    <row r="366" spans="1:15" x14ac:dyDescent="0.2">
      <c r="A366" s="45">
        <v>514</v>
      </c>
      <c r="B366" s="85">
        <v>62.72</v>
      </c>
      <c r="C366" s="41">
        <f>'soust.uk.JMK př.č.2'!$O$44+'soust.uk.JMK př.č.2'!$P$44</f>
        <v>13218</v>
      </c>
      <c r="D366" s="40">
        <f>'soust.uk.JMK př.č.2'!$L$44</f>
        <v>0</v>
      </c>
      <c r="E366" s="40">
        <f t="shared" si="15"/>
        <v>3414</v>
      </c>
      <c r="F366" s="40">
        <f t="shared" si="16"/>
        <v>2529</v>
      </c>
      <c r="G366" s="89"/>
      <c r="H366" s="78"/>
      <c r="I366" s="56"/>
      <c r="J366" s="92"/>
      <c r="K366" s="93"/>
      <c r="L366" s="78"/>
      <c r="M366" s="56"/>
      <c r="N366" s="80"/>
      <c r="O366" s="40">
        <f t="shared" si="17"/>
        <v>885</v>
      </c>
    </row>
    <row r="367" spans="1:15" x14ac:dyDescent="0.2">
      <c r="A367" s="45">
        <v>515</v>
      </c>
      <c r="B367" s="85">
        <v>62.75</v>
      </c>
      <c r="C367" s="41">
        <f>'soust.uk.JMK př.č.2'!$O$44+'soust.uk.JMK př.č.2'!$P$44</f>
        <v>13218</v>
      </c>
      <c r="D367" s="40">
        <f>'soust.uk.JMK př.č.2'!$L$44</f>
        <v>0</v>
      </c>
      <c r="E367" s="40">
        <f t="shared" si="15"/>
        <v>3413</v>
      </c>
      <c r="F367" s="40">
        <f t="shared" si="16"/>
        <v>2528</v>
      </c>
      <c r="G367" s="89"/>
      <c r="H367" s="78"/>
      <c r="I367" s="56"/>
      <c r="J367" s="92"/>
      <c r="K367" s="93"/>
      <c r="L367" s="78"/>
      <c r="M367" s="56"/>
      <c r="N367" s="80"/>
      <c r="O367" s="40">
        <f t="shared" si="17"/>
        <v>885</v>
      </c>
    </row>
    <row r="368" spans="1:15" x14ac:dyDescent="0.2">
      <c r="A368" s="45">
        <v>516</v>
      </c>
      <c r="B368" s="85">
        <v>62.78</v>
      </c>
      <c r="C368" s="41">
        <f>'soust.uk.JMK př.č.2'!$O$44+'soust.uk.JMK př.č.2'!$P$44</f>
        <v>13218</v>
      </c>
      <c r="D368" s="40">
        <f>'soust.uk.JMK př.č.2'!$L$44</f>
        <v>0</v>
      </c>
      <c r="E368" s="40">
        <f t="shared" si="15"/>
        <v>3411</v>
      </c>
      <c r="F368" s="40">
        <f t="shared" si="16"/>
        <v>2527</v>
      </c>
      <c r="G368" s="89"/>
      <c r="H368" s="78"/>
      <c r="I368" s="56"/>
      <c r="J368" s="92"/>
      <c r="K368" s="93"/>
      <c r="L368" s="78"/>
      <c r="M368" s="56"/>
      <c r="N368" s="80"/>
      <c r="O368" s="40">
        <f t="shared" si="17"/>
        <v>884</v>
      </c>
    </row>
    <row r="369" spans="1:15" x14ac:dyDescent="0.2">
      <c r="A369" s="45">
        <v>517</v>
      </c>
      <c r="B369" s="85">
        <v>62.81</v>
      </c>
      <c r="C369" s="41">
        <f>'soust.uk.JMK př.č.2'!$O$44+'soust.uk.JMK př.č.2'!$P$44</f>
        <v>13218</v>
      </c>
      <c r="D369" s="40">
        <f>'soust.uk.JMK př.č.2'!$L$44</f>
        <v>0</v>
      </c>
      <c r="E369" s="40">
        <f t="shared" si="15"/>
        <v>3409</v>
      </c>
      <c r="F369" s="40">
        <f t="shared" si="16"/>
        <v>2525</v>
      </c>
      <c r="G369" s="89"/>
      <c r="H369" s="78"/>
      <c r="I369" s="56"/>
      <c r="J369" s="92"/>
      <c r="K369" s="93"/>
      <c r="L369" s="78"/>
      <c r="M369" s="56"/>
      <c r="N369" s="80"/>
      <c r="O369" s="40">
        <f t="shared" si="17"/>
        <v>884</v>
      </c>
    </row>
    <row r="370" spans="1:15" x14ac:dyDescent="0.2">
      <c r="A370" s="45">
        <v>518</v>
      </c>
      <c r="B370" s="85">
        <v>62.84</v>
      </c>
      <c r="C370" s="41">
        <f>'soust.uk.JMK př.č.2'!$O$44+'soust.uk.JMK př.č.2'!$P$44</f>
        <v>13218</v>
      </c>
      <c r="D370" s="40">
        <f>'soust.uk.JMK př.č.2'!$L$44</f>
        <v>0</v>
      </c>
      <c r="E370" s="40">
        <f t="shared" si="15"/>
        <v>3407</v>
      </c>
      <c r="F370" s="40">
        <f t="shared" si="16"/>
        <v>2524</v>
      </c>
      <c r="G370" s="89"/>
      <c r="H370" s="78"/>
      <c r="I370" s="56"/>
      <c r="J370" s="92"/>
      <c r="K370" s="93"/>
      <c r="L370" s="78"/>
      <c r="M370" s="56"/>
      <c r="N370" s="80"/>
      <c r="O370" s="40">
        <f t="shared" si="17"/>
        <v>883</v>
      </c>
    </row>
    <row r="371" spans="1:15" x14ac:dyDescent="0.2">
      <c r="A371" s="45">
        <v>519</v>
      </c>
      <c r="B371" s="85">
        <v>62.87</v>
      </c>
      <c r="C371" s="41">
        <f>'soust.uk.JMK př.č.2'!$O$44+'soust.uk.JMK př.č.2'!$P$44</f>
        <v>13218</v>
      </c>
      <c r="D371" s="40">
        <f>'soust.uk.JMK př.č.2'!$L$44</f>
        <v>0</v>
      </c>
      <c r="E371" s="40">
        <f t="shared" si="15"/>
        <v>3406</v>
      </c>
      <c r="F371" s="40">
        <f t="shared" si="16"/>
        <v>2523</v>
      </c>
      <c r="G371" s="89"/>
      <c r="H371" s="78"/>
      <c r="I371" s="56"/>
      <c r="J371" s="92"/>
      <c r="K371" s="93"/>
      <c r="L371" s="78"/>
      <c r="M371" s="56"/>
      <c r="N371" s="80"/>
      <c r="O371" s="40">
        <f t="shared" si="17"/>
        <v>883</v>
      </c>
    </row>
    <row r="372" spans="1:15" x14ac:dyDescent="0.2">
      <c r="A372" s="45">
        <v>520</v>
      </c>
      <c r="B372" s="85">
        <v>62.9</v>
      </c>
      <c r="C372" s="41">
        <f>'soust.uk.JMK př.č.2'!$O$44+'soust.uk.JMK př.č.2'!$P$44</f>
        <v>13218</v>
      </c>
      <c r="D372" s="40">
        <f>'soust.uk.JMK př.č.2'!$L$44</f>
        <v>0</v>
      </c>
      <c r="E372" s="40">
        <f t="shared" si="15"/>
        <v>3405</v>
      </c>
      <c r="F372" s="40">
        <f t="shared" si="16"/>
        <v>2522</v>
      </c>
      <c r="G372" s="89"/>
      <c r="H372" s="78"/>
      <c r="I372" s="56"/>
      <c r="J372" s="92"/>
      <c r="K372" s="93"/>
      <c r="L372" s="78"/>
      <c r="M372" s="56"/>
      <c r="N372" s="80"/>
      <c r="O372" s="40">
        <f t="shared" si="17"/>
        <v>883</v>
      </c>
    </row>
    <row r="373" spans="1:15" x14ac:dyDescent="0.2">
      <c r="A373" s="45">
        <v>521</v>
      </c>
      <c r="B373" s="85">
        <v>62.93</v>
      </c>
      <c r="C373" s="41">
        <f>'soust.uk.JMK př.č.2'!$O$44+'soust.uk.JMK př.č.2'!$P$44</f>
        <v>13218</v>
      </c>
      <c r="D373" s="40">
        <f>'soust.uk.JMK př.č.2'!$L$44</f>
        <v>0</v>
      </c>
      <c r="E373" s="40">
        <f t="shared" si="15"/>
        <v>3403</v>
      </c>
      <c r="F373" s="40">
        <f t="shared" si="16"/>
        <v>2521</v>
      </c>
      <c r="G373" s="89"/>
      <c r="H373" s="78"/>
      <c r="I373" s="56"/>
      <c r="J373" s="92"/>
      <c r="K373" s="93"/>
      <c r="L373" s="78"/>
      <c r="M373" s="56"/>
      <c r="N373" s="80"/>
      <c r="O373" s="40">
        <f t="shared" si="17"/>
        <v>882</v>
      </c>
    </row>
    <row r="374" spans="1:15" x14ac:dyDescent="0.2">
      <c r="A374" s="45">
        <v>522</v>
      </c>
      <c r="B374" s="85">
        <v>62.95</v>
      </c>
      <c r="C374" s="41">
        <f>'soust.uk.JMK př.č.2'!$O$44+'soust.uk.JMK př.č.2'!$P$44</f>
        <v>13218</v>
      </c>
      <c r="D374" s="40">
        <f>'soust.uk.JMK př.č.2'!$L$44</f>
        <v>0</v>
      </c>
      <c r="E374" s="40">
        <f t="shared" si="15"/>
        <v>3402</v>
      </c>
      <c r="F374" s="40">
        <f t="shared" si="16"/>
        <v>2520</v>
      </c>
      <c r="G374" s="89"/>
      <c r="H374" s="78"/>
      <c r="I374" s="56"/>
      <c r="J374" s="92"/>
      <c r="K374" s="93"/>
      <c r="L374" s="78"/>
      <c r="M374" s="56"/>
      <c r="N374" s="80"/>
      <c r="O374" s="40">
        <f t="shared" si="17"/>
        <v>882</v>
      </c>
    </row>
    <row r="375" spans="1:15" x14ac:dyDescent="0.2">
      <c r="A375" s="45">
        <v>523</v>
      </c>
      <c r="B375" s="85">
        <v>62.98</v>
      </c>
      <c r="C375" s="41">
        <f>'soust.uk.JMK př.č.2'!$O$44+'soust.uk.JMK př.č.2'!$P$44</f>
        <v>13218</v>
      </c>
      <c r="D375" s="40">
        <f>'soust.uk.JMK př.č.2'!$L$44</f>
        <v>0</v>
      </c>
      <c r="E375" s="40">
        <f t="shared" si="15"/>
        <v>3401</v>
      </c>
      <c r="F375" s="40">
        <f t="shared" si="16"/>
        <v>2519</v>
      </c>
      <c r="G375" s="89"/>
      <c r="H375" s="78"/>
      <c r="I375" s="56"/>
      <c r="J375" s="92"/>
      <c r="K375" s="93"/>
      <c r="L375" s="78"/>
      <c r="M375" s="56"/>
      <c r="N375" s="80"/>
      <c r="O375" s="40">
        <f t="shared" si="17"/>
        <v>882</v>
      </c>
    </row>
    <row r="376" spans="1:15" x14ac:dyDescent="0.2">
      <c r="A376" s="45">
        <v>524</v>
      </c>
      <c r="B376" s="85">
        <v>63.01</v>
      </c>
      <c r="C376" s="41">
        <f>'soust.uk.JMK př.č.2'!$O$44+'soust.uk.JMK př.č.2'!$P$44</f>
        <v>13218</v>
      </c>
      <c r="D376" s="40">
        <f>'soust.uk.JMK př.č.2'!$L$44</f>
        <v>0</v>
      </c>
      <c r="E376" s="40">
        <f t="shared" si="15"/>
        <v>3398</v>
      </c>
      <c r="F376" s="40">
        <f t="shared" si="16"/>
        <v>2517</v>
      </c>
      <c r="G376" s="89"/>
      <c r="H376" s="78"/>
      <c r="I376" s="56"/>
      <c r="J376" s="92"/>
      <c r="K376" s="93"/>
      <c r="L376" s="78"/>
      <c r="M376" s="56"/>
      <c r="N376" s="80"/>
      <c r="O376" s="40">
        <f t="shared" si="17"/>
        <v>881</v>
      </c>
    </row>
    <row r="377" spans="1:15" x14ac:dyDescent="0.2">
      <c r="A377" s="45">
        <v>525</v>
      </c>
      <c r="B377" s="85">
        <v>63.04</v>
      </c>
      <c r="C377" s="41">
        <f>'soust.uk.JMK př.č.2'!$O$44+'soust.uk.JMK př.č.2'!$P$44</f>
        <v>13218</v>
      </c>
      <c r="D377" s="40">
        <f>'soust.uk.JMK př.č.2'!$L$44</f>
        <v>0</v>
      </c>
      <c r="E377" s="40">
        <f t="shared" si="15"/>
        <v>3397</v>
      </c>
      <c r="F377" s="40">
        <f t="shared" si="16"/>
        <v>2516</v>
      </c>
      <c r="G377" s="89"/>
      <c r="H377" s="78"/>
      <c r="I377" s="56"/>
      <c r="J377" s="92"/>
      <c r="K377" s="93"/>
      <c r="L377" s="78"/>
      <c r="M377" s="56"/>
      <c r="N377" s="80"/>
      <c r="O377" s="40">
        <f t="shared" si="17"/>
        <v>881</v>
      </c>
    </row>
    <row r="378" spans="1:15" x14ac:dyDescent="0.2">
      <c r="A378" s="45">
        <v>526</v>
      </c>
      <c r="B378" s="85">
        <v>63.07</v>
      </c>
      <c r="C378" s="41">
        <f>'soust.uk.JMK př.č.2'!$O$44+'soust.uk.JMK př.č.2'!$P$44</f>
        <v>13218</v>
      </c>
      <c r="D378" s="40">
        <f>'soust.uk.JMK př.č.2'!$L$44</f>
        <v>0</v>
      </c>
      <c r="E378" s="40">
        <f t="shared" si="15"/>
        <v>3395</v>
      </c>
      <c r="F378" s="40">
        <f t="shared" si="16"/>
        <v>2515</v>
      </c>
      <c r="G378" s="89"/>
      <c r="H378" s="78"/>
      <c r="I378" s="56"/>
      <c r="J378" s="92"/>
      <c r="K378" s="93"/>
      <c r="L378" s="78"/>
      <c r="M378" s="56"/>
      <c r="N378" s="80"/>
      <c r="O378" s="40">
        <f t="shared" si="17"/>
        <v>880</v>
      </c>
    </row>
    <row r="379" spans="1:15" x14ac:dyDescent="0.2">
      <c r="A379" s="45">
        <v>527</v>
      </c>
      <c r="B379" s="85">
        <v>63.1</v>
      </c>
      <c r="C379" s="41">
        <f>'soust.uk.JMK př.č.2'!$O$44+'soust.uk.JMK př.č.2'!$P$44</f>
        <v>13218</v>
      </c>
      <c r="D379" s="40">
        <f>'soust.uk.JMK př.č.2'!$L$44</f>
        <v>0</v>
      </c>
      <c r="E379" s="40">
        <f t="shared" si="15"/>
        <v>3394</v>
      </c>
      <c r="F379" s="40">
        <f t="shared" si="16"/>
        <v>2514</v>
      </c>
      <c r="G379" s="89"/>
      <c r="H379" s="78"/>
      <c r="I379" s="56"/>
      <c r="J379" s="92"/>
      <c r="K379" s="93"/>
      <c r="L379" s="78"/>
      <c r="M379" s="56"/>
      <c r="N379" s="80"/>
      <c r="O379" s="40">
        <f t="shared" si="17"/>
        <v>880</v>
      </c>
    </row>
    <row r="380" spans="1:15" x14ac:dyDescent="0.2">
      <c r="A380" s="45">
        <v>528</v>
      </c>
      <c r="B380" s="85">
        <v>63.13</v>
      </c>
      <c r="C380" s="41">
        <f>'soust.uk.JMK př.č.2'!$O$44+'soust.uk.JMK př.č.2'!$P$44</f>
        <v>13218</v>
      </c>
      <c r="D380" s="40">
        <f>'soust.uk.JMK př.č.2'!$L$44</f>
        <v>0</v>
      </c>
      <c r="E380" s="40">
        <f t="shared" si="15"/>
        <v>3393</v>
      </c>
      <c r="F380" s="40">
        <f t="shared" si="16"/>
        <v>2513</v>
      </c>
      <c r="G380" s="89"/>
      <c r="H380" s="78"/>
      <c r="I380" s="56"/>
      <c r="J380" s="92"/>
      <c r="K380" s="93"/>
      <c r="L380" s="78"/>
      <c r="M380" s="56"/>
      <c r="N380" s="80"/>
      <c r="O380" s="40">
        <f t="shared" si="17"/>
        <v>880</v>
      </c>
    </row>
    <row r="381" spans="1:15" x14ac:dyDescent="0.2">
      <c r="A381" s="45">
        <v>529</v>
      </c>
      <c r="B381" s="85">
        <v>63.16</v>
      </c>
      <c r="C381" s="41">
        <f>'soust.uk.JMK př.č.2'!$O$44+'soust.uk.JMK př.č.2'!$P$44</f>
        <v>13218</v>
      </c>
      <c r="D381" s="40">
        <f>'soust.uk.JMK př.č.2'!$L$44</f>
        <v>0</v>
      </c>
      <c r="E381" s="40">
        <f t="shared" si="15"/>
        <v>3390</v>
      </c>
      <c r="F381" s="40">
        <f t="shared" si="16"/>
        <v>2511</v>
      </c>
      <c r="G381" s="89"/>
      <c r="H381" s="78"/>
      <c r="I381" s="56"/>
      <c r="J381" s="92"/>
      <c r="K381" s="93"/>
      <c r="L381" s="78"/>
      <c r="M381" s="56"/>
      <c r="N381" s="80"/>
      <c r="O381" s="40">
        <f t="shared" si="17"/>
        <v>879</v>
      </c>
    </row>
    <row r="382" spans="1:15" x14ac:dyDescent="0.2">
      <c r="A382" s="45">
        <v>530</v>
      </c>
      <c r="B382" s="85">
        <v>63.18</v>
      </c>
      <c r="C382" s="41">
        <f>'soust.uk.JMK př.č.2'!$O$44+'soust.uk.JMK př.č.2'!$P$44</f>
        <v>13218</v>
      </c>
      <c r="D382" s="40">
        <f>'soust.uk.JMK př.č.2'!$L$44</f>
        <v>0</v>
      </c>
      <c r="E382" s="40">
        <f t="shared" si="15"/>
        <v>3390</v>
      </c>
      <c r="F382" s="40">
        <f t="shared" si="16"/>
        <v>2511</v>
      </c>
      <c r="G382" s="89"/>
      <c r="H382" s="78"/>
      <c r="I382" s="56"/>
      <c r="J382" s="92"/>
      <c r="K382" s="93"/>
      <c r="L382" s="78"/>
      <c r="M382" s="56"/>
      <c r="N382" s="80"/>
      <c r="O382" s="40">
        <f t="shared" si="17"/>
        <v>879</v>
      </c>
    </row>
    <row r="383" spans="1:15" x14ac:dyDescent="0.2">
      <c r="A383" s="45">
        <v>531</v>
      </c>
      <c r="B383" s="85">
        <v>63.21</v>
      </c>
      <c r="C383" s="41">
        <f>'soust.uk.JMK př.č.2'!$O$44+'soust.uk.JMK př.č.2'!$P$44</f>
        <v>13218</v>
      </c>
      <c r="D383" s="40">
        <f>'soust.uk.JMK př.č.2'!$L$44</f>
        <v>0</v>
      </c>
      <c r="E383" s="40">
        <f t="shared" si="15"/>
        <v>3387</v>
      </c>
      <c r="F383" s="40">
        <f t="shared" si="16"/>
        <v>2509</v>
      </c>
      <c r="G383" s="89"/>
      <c r="H383" s="78"/>
      <c r="I383" s="56"/>
      <c r="J383" s="92"/>
      <c r="K383" s="93"/>
      <c r="L383" s="78"/>
      <c r="M383" s="56"/>
      <c r="N383" s="80"/>
      <c r="O383" s="40">
        <f t="shared" si="17"/>
        <v>878</v>
      </c>
    </row>
    <row r="384" spans="1:15" x14ac:dyDescent="0.2">
      <c r="A384" s="45">
        <v>532</v>
      </c>
      <c r="B384" s="85">
        <v>63.24</v>
      </c>
      <c r="C384" s="41">
        <f>'soust.uk.JMK př.č.2'!$O$44+'soust.uk.JMK př.č.2'!$P$44</f>
        <v>13218</v>
      </c>
      <c r="D384" s="40">
        <f>'soust.uk.JMK př.č.2'!$L$44</f>
        <v>0</v>
      </c>
      <c r="E384" s="40">
        <f t="shared" si="15"/>
        <v>3386</v>
      </c>
      <c r="F384" s="40">
        <f t="shared" si="16"/>
        <v>2508</v>
      </c>
      <c r="G384" s="89"/>
      <c r="H384" s="78"/>
      <c r="I384" s="56"/>
      <c r="J384" s="92"/>
      <c r="K384" s="93"/>
      <c r="L384" s="78"/>
      <c r="M384" s="56"/>
      <c r="N384" s="80"/>
      <c r="O384" s="40">
        <f t="shared" si="17"/>
        <v>878</v>
      </c>
    </row>
    <row r="385" spans="1:15" x14ac:dyDescent="0.2">
      <c r="A385" s="45">
        <v>533</v>
      </c>
      <c r="B385" s="85">
        <v>63.27</v>
      </c>
      <c r="C385" s="41">
        <f>'soust.uk.JMK př.č.2'!$O$44+'soust.uk.JMK př.č.2'!$P$44</f>
        <v>13218</v>
      </c>
      <c r="D385" s="40">
        <f>'soust.uk.JMK př.č.2'!$L$44</f>
        <v>0</v>
      </c>
      <c r="E385" s="40">
        <f t="shared" si="15"/>
        <v>3384</v>
      </c>
      <c r="F385" s="40">
        <f t="shared" si="16"/>
        <v>2507</v>
      </c>
      <c r="G385" s="89"/>
      <c r="H385" s="78"/>
      <c r="I385" s="56"/>
      <c r="J385" s="92"/>
      <c r="K385" s="93"/>
      <c r="L385" s="78"/>
      <c r="M385" s="56"/>
      <c r="N385" s="80"/>
      <c r="O385" s="40">
        <f t="shared" si="17"/>
        <v>877</v>
      </c>
    </row>
    <row r="386" spans="1:15" x14ac:dyDescent="0.2">
      <c r="A386" s="45">
        <v>534</v>
      </c>
      <c r="B386" s="85">
        <v>63.3</v>
      </c>
      <c r="C386" s="41">
        <f>'soust.uk.JMK př.č.2'!$O$44+'soust.uk.JMK př.č.2'!$P$44</f>
        <v>13218</v>
      </c>
      <c r="D386" s="40">
        <f>'soust.uk.JMK př.č.2'!$L$44</f>
        <v>0</v>
      </c>
      <c r="E386" s="40">
        <f t="shared" si="15"/>
        <v>3383</v>
      </c>
      <c r="F386" s="40">
        <f t="shared" si="16"/>
        <v>2506</v>
      </c>
      <c r="G386" s="89"/>
      <c r="H386" s="78"/>
      <c r="I386" s="56"/>
      <c r="J386" s="92"/>
      <c r="K386" s="93"/>
      <c r="L386" s="78"/>
      <c r="M386" s="56"/>
      <c r="N386" s="80"/>
      <c r="O386" s="40">
        <f t="shared" si="17"/>
        <v>877</v>
      </c>
    </row>
    <row r="387" spans="1:15" x14ac:dyDescent="0.2">
      <c r="A387" s="45">
        <v>535</v>
      </c>
      <c r="B387" s="85">
        <v>63.33</v>
      </c>
      <c r="C387" s="41">
        <f>'soust.uk.JMK př.č.2'!$O$44+'soust.uk.JMK př.č.2'!$P$44</f>
        <v>13218</v>
      </c>
      <c r="D387" s="40">
        <f>'soust.uk.JMK př.č.2'!$L$44</f>
        <v>0</v>
      </c>
      <c r="E387" s="40">
        <f t="shared" si="15"/>
        <v>3382</v>
      </c>
      <c r="F387" s="40">
        <f t="shared" si="16"/>
        <v>2505</v>
      </c>
      <c r="G387" s="89"/>
      <c r="H387" s="78"/>
      <c r="I387" s="56"/>
      <c r="J387" s="92"/>
      <c r="K387" s="93"/>
      <c r="L387" s="78"/>
      <c r="M387" s="56"/>
      <c r="N387" s="80"/>
      <c r="O387" s="40">
        <f t="shared" si="17"/>
        <v>877</v>
      </c>
    </row>
    <row r="388" spans="1:15" x14ac:dyDescent="0.2">
      <c r="A388" s="45">
        <v>536</v>
      </c>
      <c r="B388" s="85">
        <v>63.35</v>
      </c>
      <c r="C388" s="41">
        <f>'soust.uk.JMK př.č.2'!$O$44+'soust.uk.JMK př.č.2'!$P$44</f>
        <v>13218</v>
      </c>
      <c r="D388" s="40">
        <f>'soust.uk.JMK př.č.2'!$L$44</f>
        <v>0</v>
      </c>
      <c r="E388" s="40">
        <f t="shared" si="15"/>
        <v>3380</v>
      </c>
      <c r="F388" s="40">
        <f t="shared" si="16"/>
        <v>2504</v>
      </c>
      <c r="G388" s="89"/>
      <c r="H388" s="78"/>
      <c r="I388" s="56"/>
      <c r="J388" s="92"/>
      <c r="K388" s="93"/>
      <c r="L388" s="78"/>
      <c r="M388" s="56"/>
      <c r="N388" s="80"/>
      <c r="O388" s="40">
        <f t="shared" si="17"/>
        <v>876</v>
      </c>
    </row>
    <row r="389" spans="1:15" x14ac:dyDescent="0.2">
      <c r="A389" s="45">
        <v>537</v>
      </c>
      <c r="B389" s="85">
        <v>63.38</v>
      </c>
      <c r="C389" s="41">
        <f>'soust.uk.JMK př.č.2'!$O$44+'soust.uk.JMK př.č.2'!$P$44</f>
        <v>13218</v>
      </c>
      <c r="D389" s="40">
        <f>'soust.uk.JMK př.č.2'!$L$44</f>
        <v>0</v>
      </c>
      <c r="E389" s="40">
        <f t="shared" ref="E389:E452" si="18">SUM(F389,O389,D389)</f>
        <v>3379</v>
      </c>
      <c r="F389" s="40">
        <f t="shared" ref="F389:F452" si="19">ROUND(1/B389*C389*12,0)</f>
        <v>2503</v>
      </c>
      <c r="G389" s="89"/>
      <c r="H389" s="78"/>
      <c r="I389" s="56"/>
      <c r="J389" s="92"/>
      <c r="K389" s="93"/>
      <c r="L389" s="78"/>
      <c r="M389" s="56"/>
      <c r="N389" s="80"/>
      <c r="O389" s="40">
        <f t="shared" si="17"/>
        <v>876</v>
      </c>
    </row>
    <row r="390" spans="1:15" x14ac:dyDescent="0.2">
      <c r="A390" s="45">
        <v>538</v>
      </c>
      <c r="B390" s="85">
        <v>63.41</v>
      </c>
      <c r="C390" s="41">
        <f>'soust.uk.JMK př.č.2'!$O$44+'soust.uk.JMK př.č.2'!$P$44</f>
        <v>13218</v>
      </c>
      <c r="D390" s="40">
        <f>'soust.uk.JMK př.č.2'!$L$44</f>
        <v>0</v>
      </c>
      <c r="E390" s="40">
        <f t="shared" si="18"/>
        <v>3376</v>
      </c>
      <c r="F390" s="40">
        <f t="shared" si="19"/>
        <v>2501</v>
      </c>
      <c r="G390" s="89"/>
      <c r="H390" s="78"/>
      <c r="I390" s="56"/>
      <c r="J390" s="92"/>
      <c r="K390" s="93"/>
      <c r="L390" s="78"/>
      <c r="M390" s="56"/>
      <c r="N390" s="80"/>
      <c r="O390" s="40">
        <f t="shared" ref="O390:O453" si="20">ROUND((F390*35%),0)</f>
        <v>875</v>
      </c>
    </row>
    <row r="391" spans="1:15" x14ac:dyDescent="0.2">
      <c r="A391" s="45">
        <v>539</v>
      </c>
      <c r="B391" s="85">
        <v>63.44</v>
      </c>
      <c r="C391" s="41">
        <f>'soust.uk.JMK př.č.2'!$O$44+'soust.uk.JMK př.č.2'!$P$44</f>
        <v>13218</v>
      </c>
      <c r="D391" s="40">
        <f>'soust.uk.JMK př.č.2'!$L$44</f>
        <v>0</v>
      </c>
      <c r="E391" s="40">
        <f t="shared" si="18"/>
        <v>3375</v>
      </c>
      <c r="F391" s="40">
        <f t="shared" si="19"/>
        <v>2500</v>
      </c>
      <c r="G391" s="89"/>
      <c r="H391" s="78"/>
      <c r="I391" s="56"/>
      <c r="J391" s="92"/>
      <c r="K391" s="93"/>
      <c r="L391" s="78"/>
      <c r="M391" s="56"/>
      <c r="N391" s="80"/>
      <c r="O391" s="40">
        <f t="shared" si="20"/>
        <v>875</v>
      </c>
    </row>
    <row r="392" spans="1:15" x14ac:dyDescent="0.2">
      <c r="A392" s="45">
        <v>540</v>
      </c>
      <c r="B392" s="85">
        <v>63.47</v>
      </c>
      <c r="C392" s="41">
        <f>'soust.uk.JMK př.č.2'!$O$44+'soust.uk.JMK př.č.2'!$P$44</f>
        <v>13218</v>
      </c>
      <c r="D392" s="40">
        <f>'soust.uk.JMK př.č.2'!$L$44</f>
        <v>0</v>
      </c>
      <c r="E392" s="40">
        <f t="shared" si="18"/>
        <v>3374</v>
      </c>
      <c r="F392" s="40">
        <f t="shared" si="19"/>
        <v>2499</v>
      </c>
      <c r="G392" s="89"/>
      <c r="H392" s="78"/>
      <c r="I392" s="56"/>
      <c r="J392" s="92"/>
      <c r="K392" s="93"/>
      <c r="L392" s="78"/>
      <c r="M392" s="56"/>
      <c r="N392" s="80"/>
      <c r="O392" s="40">
        <f t="shared" si="20"/>
        <v>875</v>
      </c>
    </row>
    <row r="393" spans="1:15" x14ac:dyDescent="0.2">
      <c r="A393" s="45">
        <v>541</v>
      </c>
      <c r="B393" s="85">
        <v>63.49</v>
      </c>
      <c r="C393" s="41">
        <f>'soust.uk.JMK př.č.2'!$O$44+'soust.uk.JMK př.č.2'!$P$44</f>
        <v>13218</v>
      </c>
      <c r="D393" s="40">
        <f>'soust.uk.JMK př.č.2'!$L$44</f>
        <v>0</v>
      </c>
      <c r="E393" s="40">
        <f t="shared" si="18"/>
        <v>3372</v>
      </c>
      <c r="F393" s="40">
        <f t="shared" si="19"/>
        <v>2498</v>
      </c>
      <c r="G393" s="89"/>
      <c r="H393" s="78"/>
      <c r="I393" s="56"/>
      <c r="J393" s="92"/>
      <c r="K393" s="93"/>
      <c r="L393" s="78"/>
      <c r="M393" s="56"/>
      <c r="N393" s="80"/>
      <c r="O393" s="40">
        <f t="shared" si="20"/>
        <v>874</v>
      </c>
    </row>
    <row r="394" spans="1:15" x14ac:dyDescent="0.2">
      <c r="A394" s="45">
        <v>542</v>
      </c>
      <c r="B394" s="85">
        <v>63.52</v>
      </c>
      <c r="C394" s="41">
        <f>'soust.uk.JMK př.č.2'!$O$44+'soust.uk.JMK př.č.2'!$P$44</f>
        <v>13218</v>
      </c>
      <c r="D394" s="40">
        <f>'soust.uk.JMK př.č.2'!$L$44</f>
        <v>0</v>
      </c>
      <c r="E394" s="40">
        <f t="shared" si="18"/>
        <v>3371</v>
      </c>
      <c r="F394" s="40">
        <f t="shared" si="19"/>
        <v>2497</v>
      </c>
      <c r="G394" s="89"/>
      <c r="H394" s="78"/>
      <c r="I394" s="56"/>
      <c r="J394" s="92"/>
      <c r="K394" s="93"/>
      <c r="L394" s="78"/>
      <c r="M394" s="56"/>
      <c r="N394" s="80"/>
      <c r="O394" s="40">
        <f t="shared" si="20"/>
        <v>874</v>
      </c>
    </row>
    <row r="395" spans="1:15" x14ac:dyDescent="0.2">
      <c r="A395" s="45">
        <v>543</v>
      </c>
      <c r="B395" s="85">
        <v>63.55</v>
      </c>
      <c r="C395" s="41">
        <f>'soust.uk.JMK př.č.2'!$O$44+'soust.uk.JMK př.č.2'!$P$44</f>
        <v>13218</v>
      </c>
      <c r="D395" s="40">
        <f>'soust.uk.JMK př.č.2'!$L$44</f>
        <v>0</v>
      </c>
      <c r="E395" s="40">
        <f t="shared" si="18"/>
        <v>3370</v>
      </c>
      <c r="F395" s="40">
        <f t="shared" si="19"/>
        <v>2496</v>
      </c>
      <c r="G395" s="89"/>
      <c r="H395" s="78"/>
      <c r="I395" s="56"/>
      <c r="J395" s="92"/>
      <c r="K395" s="93"/>
      <c r="L395" s="78"/>
      <c r="M395" s="56"/>
      <c r="N395" s="80"/>
      <c r="O395" s="40">
        <f t="shared" si="20"/>
        <v>874</v>
      </c>
    </row>
    <row r="396" spans="1:15" x14ac:dyDescent="0.2">
      <c r="A396" s="45">
        <v>544</v>
      </c>
      <c r="B396" s="85">
        <v>63.58</v>
      </c>
      <c r="C396" s="41">
        <f>'soust.uk.JMK př.č.2'!$O$44+'soust.uk.JMK př.č.2'!$P$44</f>
        <v>13218</v>
      </c>
      <c r="D396" s="40">
        <f>'soust.uk.JMK př.č.2'!$L$44</f>
        <v>0</v>
      </c>
      <c r="E396" s="40">
        <f t="shared" si="18"/>
        <v>3368</v>
      </c>
      <c r="F396" s="40">
        <f t="shared" si="19"/>
        <v>2495</v>
      </c>
      <c r="G396" s="89"/>
      <c r="H396" s="78"/>
      <c r="I396" s="56"/>
      <c r="J396" s="92"/>
      <c r="K396" s="93"/>
      <c r="L396" s="78"/>
      <c r="M396" s="56"/>
      <c r="N396" s="80"/>
      <c r="O396" s="40">
        <f t="shared" si="20"/>
        <v>873</v>
      </c>
    </row>
    <row r="397" spans="1:15" x14ac:dyDescent="0.2">
      <c r="A397" s="45">
        <v>545</v>
      </c>
      <c r="B397" s="85">
        <v>63.61</v>
      </c>
      <c r="C397" s="41">
        <f>'soust.uk.JMK př.č.2'!$O$44+'soust.uk.JMK př.č.2'!$P$44</f>
        <v>13218</v>
      </c>
      <c r="D397" s="40">
        <f>'soust.uk.JMK př.č.2'!$L$44</f>
        <v>0</v>
      </c>
      <c r="E397" s="40">
        <f t="shared" si="18"/>
        <v>3367</v>
      </c>
      <c r="F397" s="40">
        <f t="shared" si="19"/>
        <v>2494</v>
      </c>
      <c r="G397" s="89"/>
      <c r="H397" s="78"/>
      <c r="I397" s="56"/>
      <c r="J397" s="92"/>
      <c r="K397" s="93"/>
      <c r="L397" s="78"/>
      <c r="M397" s="56"/>
      <c r="N397" s="80"/>
      <c r="O397" s="40">
        <f t="shared" si="20"/>
        <v>873</v>
      </c>
    </row>
    <row r="398" spans="1:15" x14ac:dyDescent="0.2">
      <c r="A398" s="45">
        <v>546</v>
      </c>
      <c r="B398" s="85">
        <v>63.63</v>
      </c>
      <c r="C398" s="41">
        <f>'soust.uk.JMK př.č.2'!$O$44+'soust.uk.JMK př.č.2'!$P$44</f>
        <v>13218</v>
      </c>
      <c r="D398" s="40">
        <f>'soust.uk.JMK př.č.2'!$L$44</f>
        <v>0</v>
      </c>
      <c r="E398" s="40">
        <f t="shared" si="18"/>
        <v>3366</v>
      </c>
      <c r="F398" s="40">
        <f t="shared" si="19"/>
        <v>2493</v>
      </c>
      <c r="G398" s="89"/>
      <c r="H398" s="78"/>
      <c r="I398" s="56"/>
      <c r="J398" s="92"/>
      <c r="K398" s="93"/>
      <c r="L398" s="78"/>
      <c r="M398" s="56"/>
      <c r="N398" s="80"/>
      <c r="O398" s="40">
        <f t="shared" si="20"/>
        <v>873</v>
      </c>
    </row>
    <row r="399" spans="1:15" x14ac:dyDescent="0.2">
      <c r="A399" s="45">
        <v>547</v>
      </c>
      <c r="B399" s="85">
        <v>63.66</v>
      </c>
      <c r="C399" s="41">
        <f>'soust.uk.JMK př.č.2'!$O$44+'soust.uk.JMK př.č.2'!$P$44</f>
        <v>13218</v>
      </c>
      <c r="D399" s="40">
        <f>'soust.uk.JMK př.č.2'!$L$44</f>
        <v>0</v>
      </c>
      <c r="E399" s="40">
        <f t="shared" si="18"/>
        <v>3364</v>
      </c>
      <c r="F399" s="40">
        <f t="shared" si="19"/>
        <v>2492</v>
      </c>
      <c r="G399" s="89"/>
      <c r="H399" s="78"/>
      <c r="I399" s="56"/>
      <c r="J399" s="92"/>
      <c r="K399" s="93"/>
      <c r="L399" s="78"/>
      <c r="M399" s="56"/>
      <c r="N399" s="80"/>
      <c r="O399" s="40">
        <f t="shared" si="20"/>
        <v>872</v>
      </c>
    </row>
    <row r="400" spans="1:15" x14ac:dyDescent="0.2">
      <c r="A400" s="45">
        <v>548</v>
      </c>
      <c r="B400" s="85">
        <v>63.69</v>
      </c>
      <c r="C400" s="41">
        <f>'soust.uk.JMK př.č.2'!$O$44+'soust.uk.JMK př.č.2'!$P$44</f>
        <v>13218</v>
      </c>
      <c r="D400" s="40">
        <f>'soust.uk.JMK př.č.2'!$L$44</f>
        <v>0</v>
      </c>
      <c r="E400" s="40">
        <f t="shared" si="18"/>
        <v>3362</v>
      </c>
      <c r="F400" s="40">
        <f t="shared" si="19"/>
        <v>2490</v>
      </c>
      <c r="G400" s="89"/>
      <c r="H400" s="78"/>
      <c r="I400" s="56"/>
      <c r="J400" s="92"/>
      <c r="K400" s="93"/>
      <c r="L400" s="78"/>
      <c r="M400" s="56"/>
      <c r="N400" s="80"/>
      <c r="O400" s="40">
        <f t="shared" si="20"/>
        <v>872</v>
      </c>
    </row>
    <row r="401" spans="1:15" x14ac:dyDescent="0.2">
      <c r="A401" s="45">
        <v>549</v>
      </c>
      <c r="B401" s="85">
        <v>63.72</v>
      </c>
      <c r="C401" s="41">
        <f>'soust.uk.JMK př.č.2'!$O$44+'soust.uk.JMK př.č.2'!$P$44</f>
        <v>13218</v>
      </c>
      <c r="D401" s="40">
        <f>'soust.uk.JMK př.č.2'!$L$44</f>
        <v>0</v>
      </c>
      <c r="E401" s="40">
        <f t="shared" si="18"/>
        <v>3360</v>
      </c>
      <c r="F401" s="40">
        <f t="shared" si="19"/>
        <v>2489</v>
      </c>
      <c r="G401" s="89"/>
      <c r="H401" s="78"/>
      <c r="I401" s="56"/>
      <c r="J401" s="92"/>
      <c r="K401" s="93"/>
      <c r="L401" s="78"/>
      <c r="M401" s="56"/>
      <c r="N401" s="80"/>
      <c r="O401" s="40">
        <f t="shared" si="20"/>
        <v>871</v>
      </c>
    </row>
    <row r="402" spans="1:15" x14ac:dyDescent="0.2">
      <c r="A402" s="45">
        <v>550</v>
      </c>
      <c r="B402" s="85">
        <v>63.74</v>
      </c>
      <c r="C402" s="41">
        <f>'soust.uk.JMK př.č.2'!$O$44+'soust.uk.JMK př.č.2'!$P$44</f>
        <v>13218</v>
      </c>
      <c r="D402" s="40">
        <f>'soust.uk.JMK př.č.2'!$L$44</f>
        <v>0</v>
      </c>
      <c r="E402" s="40">
        <f t="shared" si="18"/>
        <v>3359</v>
      </c>
      <c r="F402" s="40">
        <f t="shared" si="19"/>
        <v>2488</v>
      </c>
      <c r="G402" s="89"/>
      <c r="H402" s="78"/>
      <c r="I402" s="56"/>
      <c r="J402" s="92"/>
      <c r="K402" s="93"/>
      <c r="L402" s="78"/>
      <c r="M402" s="56"/>
      <c r="N402" s="80"/>
      <c r="O402" s="40">
        <f t="shared" si="20"/>
        <v>871</v>
      </c>
    </row>
    <row r="403" spans="1:15" x14ac:dyDescent="0.2">
      <c r="A403" s="45">
        <v>551</v>
      </c>
      <c r="B403" s="85">
        <v>63.77</v>
      </c>
      <c r="C403" s="41">
        <f>'soust.uk.JMK př.č.2'!$O$44+'soust.uk.JMK př.č.2'!$P$44</f>
        <v>13218</v>
      </c>
      <c r="D403" s="40">
        <f>'soust.uk.JMK př.č.2'!$L$44</f>
        <v>0</v>
      </c>
      <c r="E403" s="40">
        <f t="shared" si="18"/>
        <v>3357</v>
      </c>
      <c r="F403" s="40">
        <f t="shared" si="19"/>
        <v>2487</v>
      </c>
      <c r="G403" s="89"/>
      <c r="H403" s="78"/>
      <c r="I403" s="56"/>
      <c r="J403" s="92"/>
      <c r="K403" s="93"/>
      <c r="L403" s="78"/>
      <c r="M403" s="56"/>
      <c r="N403" s="80"/>
      <c r="O403" s="40">
        <f t="shared" si="20"/>
        <v>870</v>
      </c>
    </row>
    <row r="404" spans="1:15" x14ac:dyDescent="0.2">
      <c r="A404" s="45">
        <v>552</v>
      </c>
      <c r="B404" s="85">
        <v>63.8</v>
      </c>
      <c r="C404" s="41">
        <f>'soust.uk.JMK př.č.2'!$O$44+'soust.uk.JMK př.č.2'!$P$44</f>
        <v>13218</v>
      </c>
      <c r="D404" s="40">
        <f>'soust.uk.JMK př.č.2'!$L$44</f>
        <v>0</v>
      </c>
      <c r="E404" s="40">
        <f t="shared" si="18"/>
        <v>3356</v>
      </c>
      <c r="F404" s="40">
        <f t="shared" si="19"/>
        <v>2486</v>
      </c>
      <c r="G404" s="89"/>
      <c r="H404" s="78"/>
      <c r="I404" s="56"/>
      <c r="J404" s="92"/>
      <c r="K404" s="93"/>
      <c r="L404" s="78"/>
      <c r="M404" s="56"/>
      <c r="N404" s="80"/>
      <c r="O404" s="40">
        <f t="shared" si="20"/>
        <v>870</v>
      </c>
    </row>
    <row r="405" spans="1:15" x14ac:dyDescent="0.2">
      <c r="A405" s="45">
        <v>553</v>
      </c>
      <c r="B405" s="85">
        <v>63.83</v>
      </c>
      <c r="C405" s="41">
        <f>'soust.uk.JMK př.č.2'!$O$44+'soust.uk.JMK př.č.2'!$P$44</f>
        <v>13218</v>
      </c>
      <c r="D405" s="40">
        <f>'soust.uk.JMK př.č.2'!$L$44</f>
        <v>0</v>
      </c>
      <c r="E405" s="40">
        <f t="shared" si="18"/>
        <v>3355</v>
      </c>
      <c r="F405" s="40">
        <f t="shared" si="19"/>
        <v>2485</v>
      </c>
      <c r="G405" s="89"/>
      <c r="H405" s="78"/>
      <c r="I405" s="56"/>
      <c r="J405" s="92"/>
      <c r="K405" s="93"/>
      <c r="L405" s="78"/>
      <c r="M405" s="56"/>
      <c r="N405" s="80"/>
      <c r="O405" s="40">
        <f t="shared" si="20"/>
        <v>870</v>
      </c>
    </row>
    <row r="406" spans="1:15" x14ac:dyDescent="0.2">
      <c r="A406" s="45">
        <v>554</v>
      </c>
      <c r="B406" s="85">
        <v>63.85</v>
      </c>
      <c r="C406" s="41">
        <f>'soust.uk.JMK př.č.2'!$O$44+'soust.uk.JMK př.č.2'!$P$44</f>
        <v>13218</v>
      </c>
      <c r="D406" s="40">
        <f>'soust.uk.JMK př.č.2'!$L$44</f>
        <v>0</v>
      </c>
      <c r="E406" s="40">
        <f t="shared" si="18"/>
        <v>3353</v>
      </c>
      <c r="F406" s="40">
        <f t="shared" si="19"/>
        <v>2484</v>
      </c>
      <c r="G406" s="89"/>
      <c r="H406" s="78"/>
      <c r="I406" s="56"/>
      <c r="J406" s="92"/>
      <c r="K406" s="93"/>
      <c r="L406" s="78"/>
      <c r="M406" s="56"/>
      <c r="N406" s="80"/>
      <c r="O406" s="40">
        <f t="shared" si="20"/>
        <v>869</v>
      </c>
    </row>
    <row r="407" spans="1:15" x14ac:dyDescent="0.2">
      <c r="A407" s="45">
        <v>555</v>
      </c>
      <c r="B407" s="85">
        <v>63.88</v>
      </c>
      <c r="C407" s="41">
        <f>'soust.uk.JMK př.č.2'!$O$44+'soust.uk.JMK př.č.2'!$P$44</f>
        <v>13218</v>
      </c>
      <c r="D407" s="40">
        <f>'soust.uk.JMK př.č.2'!$L$44</f>
        <v>0</v>
      </c>
      <c r="E407" s="40">
        <f t="shared" si="18"/>
        <v>3352</v>
      </c>
      <c r="F407" s="40">
        <f t="shared" si="19"/>
        <v>2483</v>
      </c>
      <c r="G407" s="89"/>
      <c r="H407" s="78"/>
      <c r="I407" s="56"/>
      <c r="J407" s="92"/>
      <c r="K407" s="93"/>
      <c r="L407" s="78"/>
      <c r="M407" s="56"/>
      <c r="N407" s="80"/>
      <c r="O407" s="40">
        <f t="shared" si="20"/>
        <v>869</v>
      </c>
    </row>
    <row r="408" spans="1:15" x14ac:dyDescent="0.2">
      <c r="A408" s="45">
        <v>556</v>
      </c>
      <c r="B408" s="85">
        <v>63.91</v>
      </c>
      <c r="C408" s="41">
        <f>'soust.uk.JMK př.č.2'!$O$44+'soust.uk.JMK př.č.2'!$P$44</f>
        <v>13218</v>
      </c>
      <c r="D408" s="40">
        <f>'soust.uk.JMK př.č.2'!$L$44</f>
        <v>0</v>
      </c>
      <c r="E408" s="40">
        <f t="shared" si="18"/>
        <v>3351</v>
      </c>
      <c r="F408" s="40">
        <f t="shared" si="19"/>
        <v>2482</v>
      </c>
      <c r="G408" s="89"/>
      <c r="H408" s="78"/>
      <c r="I408" s="56"/>
      <c r="J408" s="92"/>
      <c r="K408" s="93"/>
      <c r="L408" s="78"/>
      <c r="M408" s="56"/>
      <c r="N408" s="80"/>
      <c r="O408" s="40">
        <f t="shared" si="20"/>
        <v>869</v>
      </c>
    </row>
    <row r="409" spans="1:15" x14ac:dyDescent="0.2">
      <c r="A409" s="45">
        <v>557</v>
      </c>
      <c r="B409" s="85">
        <v>63.94</v>
      </c>
      <c r="C409" s="41">
        <f>'soust.uk.JMK př.č.2'!$O$44+'soust.uk.JMK př.č.2'!$P$44</f>
        <v>13218</v>
      </c>
      <c r="D409" s="40">
        <f>'soust.uk.JMK př.č.2'!$L$44</f>
        <v>0</v>
      </c>
      <c r="E409" s="40">
        <f t="shared" si="18"/>
        <v>3349</v>
      </c>
      <c r="F409" s="40">
        <f t="shared" si="19"/>
        <v>2481</v>
      </c>
      <c r="G409" s="89"/>
      <c r="H409" s="78"/>
      <c r="I409" s="56"/>
      <c r="J409" s="92"/>
      <c r="K409" s="93"/>
      <c r="L409" s="78"/>
      <c r="M409" s="56"/>
      <c r="N409" s="80"/>
      <c r="O409" s="40">
        <f t="shared" si="20"/>
        <v>868</v>
      </c>
    </row>
    <row r="410" spans="1:15" x14ac:dyDescent="0.2">
      <c r="A410" s="45">
        <v>558</v>
      </c>
      <c r="B410" s="85">
        <v>63.96</v>
      </c>
      <c r="C410" s="41">
        <f>'soust.uk.JMK př.č.2'!$O$44+'soust.uk.JMK př.č.2'!$P$44</f>
        <v>13218</v>
      </c>
      <c r="D410" s="40">
        <f>'soust.uk.JMK př.č.2'!$L$44</f>
        <v>0</v>
      </c>
      <c r="E410" s="40">
        <f t="shared" si="18"/>
        <v>3348</v>
      </c>
      <c r="F410" s="40">
        <f t="shared" si="19"/>
        <v>2480</v>
      </c>
      <c r="G410" s="89"/>
      <c r="H410" s="78"/>
      <c r="I410" s="56"/>
      <c r="J410" s="92"/>
      <c r="K410" s="93"/>
      <c r="L410" s="78"/>
      <c r="M410" s="56"/>
      <c r="N410" s="80"/>
      <c r="O410" s="40">
        <f t="shared" si="20"/>
        <v>868</v>
      </c>
    </row>
    <row r="411" spans="1:15" x14ac:dyDescent="0.2">
      <c r="A411" s="45">
        <v>559</v>
      </c>
      <c r="B411" s="85">
        <v>63.99</v>
      </c>
      <c r="C411" s="41">
        <f>'soust.uk.JMK př.č.2'!$O$44+'soust.uk.JMK př.č.2'!$P$44</f>
        <v>13218</v>
      </c>
      <c r="D411" s="40">
        <f>'soust.uk.JMK př.č.2'!$L$44</f>
        <v>0</v>
      </c>
      <c r="E411" s="40">
        <f t="shared" si="18"/>
        <v>3347</v>
      </c>
      <c r="F411" s="40">
        <f t="shared" si="19"/>
        <v>2479</v>
      </c>
      <c r="G411" s="89"/>
      <c r="H411" s="78"/>
      <c r="I411" s="56"/>
      <c r="J411" s="92"/>
      <c r="K411" s="93"/>
      <c r="L411" s="78"/>
      <c r="M411" s="56"/>
      <c r="N411" s="80"/>
      <c r="O411" s="40">
        <f t="shared" si="20"/>
        <v>868</v>
      </c>
    </row>
    <row r="412" spans="1:15" x14ac:dyDescent="0.2">
      <c r="A412" s="45">
        <v>560</v>
      </c>
      <c r="B412" s="85">
        <v>64.02</v>
      </c>
      <c r="C412" s="41">
        <f>'soust.uk.JMK př.č.2'!$O$44+'soust.uk.JMK př.č.2'!$P$44</f>
        <v>13218</v>
      </c>
      <c r="D412" s="40">
        <f>'soust.uk.JMK př.č.2'!$L$44</f>
        <v>0</v>
      </c>
      <c r="E412" s="40">
        <f t="shared" si="18"/>
        <v>3345</v>
      </c>
      <c r="F412" s="40">
        <f t="shared" si="19"/>
        <v>2478</v>
      </c>
      <c r="G412" s="89"/>
      <c r="H412" s="78"/>
      <c r="I412" s="56"/>
      <c r="J412" s="92"/>
      <c r="K412" s="93"/>
      <c r="L412" s="78"/>
      <c r="M412" s="56"/>
      <c r="N412" s="80"/>
      <c r="O412" s="40">
        <f t="shared" si="20"/>
        <v>867</v>
      </c>
    </row>
    <row r="413" spans="1:15" x14ac:dyDescent="0.2">
      <c r="A413" s="45">
        <v>561</v>
      </c>
      <c r="B413" s="85">
        <v>64.05</v>
      </c>
      <c r="C413" s="41">
        <f>'soust.uk.JMK př.č.2'!$O$44+'soust.uk.JMK př.č.2'!$P$44</f>
        <v>13218</v>
      </c>
      <c r="D413" s="40">
        <f>'soust.uk.JMK př.č.2'!$L$44</f>
        <v>0</v>
      </c>
      <c r="E413" s="40">
        <f t="shared" si="18"/>
        <v>3343</v>
      </c>
      <c r="F413" s="40">
        <f t="shared" si="19"/>
        <v>2476</v>
      </c>
      <c r="G413" s="89"/>
      <c r="H413" s="78"/>
      <c r="I413" s="56"/>
      <c r="J413" s="92"/>
      <c r="K413" s="93"/>
      <c r="L413" s="78"/>
      <c r="M413" s="56"/>
      <c r="N413" s="80"/>
      <c r="O413" s="40">
        <f t="shared" si="20"/>
        <v>867</v>
      </c>
    </row>
    <row r="414" spans="1:15" x14ac:dyDescent="0.2">
      <c r="A414" s="45">
        <v>562</v>
      </c>
      <c r="B414" s="85">
        <v>64.069999999999993</v>
      </c>
      <c r="C414" s="41">
        <f>'soust.uk.JMK př.č.2'!$O$44+'soust.uk.JMK př.č.2'!$P$44</f>
        <v>13218</v>
      </c>
      <c r="D414" s="40">
        <f>'soust.uk.JMK př.č.2'!$L$44</f>
        <v>0</v>
      </c>
      <c r="E414" s="40">
        <f t="shared" si="18"/>
        <v>3343</v>
      </c>
      <c r="F414" s="40">
        <f t="shared" si="19"/>
        <v>2476</v>
      </c>
      <c r="G414" s="89"/>
      <c r="H414" s="78"/>
      <c r="I414" s="56"/>
      <c r="J414" s="92"/>
      <c r="K414" s="93"/>
      <c r="L414" s="78"/>
      <c r="M414" s="56"/>
      <c r="N414" s="80"/>
      <c r="O414" s="40">
        <f t="shared" si="20"/>
        <v>867</v>
      </c>
    </row>
    <row r="415" spans="1:15" x14ac:dyDescent="0.2">
      <c r="A415" s="45">
        <v>563</v>
      </c>
      <c r="B415" s="85">
        <v>64.099999999999994</v>
      </c>
      <c r="C415" s="41">
        <f>'soust.uk.JMK př.č.2'!$O$44+'soust.uk.JMK př.č.2'!$P$44</f>
        <v>13218</v>
      </c>
      <c r="D415" s="40">
        <f>'soust.uk.JMK př.č.2'!$L$44</f>
        <v>0</v>
      </c>
      <c r="E415" s="40">
        <f t="shared" si="18"/>
        <v>3341</v>
      </c>
      <c r="F415" s="40">
        <f t="shared" si="19"/>
        <v>2475</v>
      </c>
      <c r="G415" s="89"/>
      <c r="H415" s="78"/>
      <c r="I415" s="56"/>
      <c r="J415" s="92"/>
      <c r="K415" s="93"/>
      <c r="L415" s="78"/>
      <c r="M415" s="56"/>
      <c r="N415" s="80"/>
      <c r="O415" s="40">
        <f t="shared" si="20"/>
        <v>866</v>
      </c>
    </row>
    <row r="416" spans="1:15" x14ac:dyDescent="0.2">
      <c r="A416" s="45">
        <v>564</v>
      </c>
      <c r="B416" s="85">
        <v>64.13</v>
      </c>
      <c r="C416" s="41">
        <f>'soust.uk.JMK př.č.2'!$O$44+'soust.uk.JMK př.č.2'!$P$44</f>
        <v>13218</v>
      </c>
      <c r="D416" s="40">
        <f>'soust.uk.JMK př.č.2'!$L$44</f>
        <v>0</v>
      </c>
      <c r="E416" s="40">
        <f t="shared" si="18"/>
        <v>3339</v>
      </c>
      <c r="F416" s="40">
        <f t="shared" si="19"/>
        <v>2473</v>
      </c>
      <c r="G416" s="89"/>
      <c r="H416" s="78"/>
      <c r="I416" s="56"/>
      <c r="J416" s="92"/>
      <c r="K416" s="93"/>
      <c r="L416" s="78"/>
      <c r="M416" s="56"/>
      <c r="N416" s="80"/>
      <c r="O416" s="40">
        <f t="shared" si="20"/>
        <v>866</v>
      </c>
    </row>
    <row r="417" spans="1:15" x14ac:dyDescent="0.2">
      <c r="A417" s="45">
        <v>565</v>
      </c>
      <c r="B417" s="85">
        <v>64.150000000000006</v>
      </c>
      <c r="C417" s="41">
        <f>'soust.uk.JMK př.č.2'!$O$44+'soust.uk.JMK př.č.2'!$P$44</f>
        <v>13218</v>
      </c>
      <c r="D417" s="40">
        <f>'soust.uk.JMK př.č.2'!$L$44</f>
        <v>0</v>
      </c>
      <c r="E417" s="40">
        <f t="shared" si="18"/>
        <v>3339</v>
      </c>
      <c r="F417" s="40">
        <f t="shared" si="19"/>
        <v>2473</v>
      </c>
      <c r="G417" s="89"/>
      <c r="H417" s="78"/>
      <c r="I417" s="56"/>
      <c r="J417" s="92"/>
      <c r="K417" s="93"/>
      <c r="L417" s="78"/>
      <c r="M417" s="56"/>
      <c r="N417" s="80"/>
      <c r="O417" s="40">
        <f t="shared" si="20"/>
        <v>866</v>
      </c>
    </row>
    <row r="418" spans="1:15" x14ac:dyDescent="0.2">
      <c r="A418" s="45">
        <v>566</v>
      </c>
      <c r="B418" s="85">
        <v>64.180000000000007</v>
      </c>
      <c r="C418" s="41">
        <f>'soust.uk.JMK př.č.2'!$O$44+'soust.uk.JMK př.č.2'!$P$44</f>
        <v>13218</v>
      </c>
      <c r="D418" s="40">
        <f>'soust.uk.JMK př.č.2'!$L$44</f>
        <v>0</v>
      </c>
      <c r="E418" s="40">
        <f t="shared" si="18"/>
        <v>3336</v>
      </c>
      <c r="F418" s="40">
        <f t="shared" si="19"/>
        <v>2471</v>
      </c>
      <c r="G418" s="89"/>
      <c r="H418" s="78"/>
      <c r="I418" s="56"/>
      <c r="J418" s="92"/>
      <c r="K418" s="93"/>
      <c r="L418" s="78"/>
      <c r="M418" s="56"/>
      <c r="N418" s="80"/>
      <c r="O418" s="40">
        <f t="shared" si="20"/>
        <v>865</v>
      </c>
    </row>
    <row r="419" spans="1:15" x14ac:dyDescent="0.2">
      <c r="A419" s="45">
        <v>567</v>
      </c>
      <c r="B419" s="85">
        <v>64.209999999999994</v>
      </c>
      <c r="C419" s="41">
        <f>'soust.uk.JMK př.č.2'!$O$44+'soust.uk.JMK př.č.2'!$P$44</f>
        <v>13218</v>
      </c>
      <c r="D419" s="40">
        <f>'soust.uk.JMK př.č.2'!$L$44</f>
        <v>0</v>
      </c>
      <c r="E419" s="40">
        <f t="shared" si="18"/>
        <v>3335</v>
      </c>
      <c r="F419" s="40">
        <f t="shared" si="19"/>
        <v>2470</v>
      </c>
      <c r="G419" s="89"/>
      <c r="H419" s="78"/>
      <c r="I419" s="56"/>
      <c r="J419" s="92"/>
      <c r="K419" s="93"/>
      <c r="L419" s="78"/>
      <c r="M419" s="56"/>
      <c r="N419" s="80"/>
      <c r="O419" s="40">
        <f t="shared" si="20"/>
        <v>865</v>
      </c>
    </row>
    <row r="420" spans="1:15" x14ac:dyDescent="0.2">
      <c r="A420" s="45">
        <v>568</v>
      </c>
      <c r="B420" s="85">
        <v>64.23</v>
      </c>
      <c r="C420" s="41">
        <f>'soust.uk.JMK př.č.2'!$O$44+'soust.uk.JMK př.č.2'!$P$44</f>
        <v>13218</v>
      </c>
      <c r="D420" s="40">
        <f>'soust.uk.JMK př.č.2'!$L$44</f>
        <v>0</v>
      </c>
      <c r="E420" s="40">
        <f t="shared" si="18"/>
        <v>3335</v>
      </c>
      <c r="F420" s="40">
        <f t="shared" si="19"/>
        <v>2470</v>
      </c>
      <c r="G420" s="89"/>
      <c r="H420" s="78"/>
      <c r="I420" s="56"/>
      <c r="J420" s="92"/>
      <c r="K420" s="93"/>
      <c r="L420" s="78"/>
      <c r="M420" s="56"/>
      <c r="N420" s="80"/>
      <c r="O420" s="40">
        <f t="shared" si="20"/>
        <v>865</v>
      </c>
    </row>
    <row r="421" spans="1:15" x14ac:dyDescent="0.2">
      <c r="A421" s="45">
        <v>569</v>
      </c>
      <c r="B421" s="85">
        <v>64.260000000000005</v>
      </c>
      <c r="C421" s="41">
        <f>'soust.uk.JMK př.č.2'!$O$44+'soust.uk.JMK př.č.2'!$P$44</f>
        <v>13218</v>
      </c>
      <c r="D421" s="40">
        <f>'soust.uk.JMK př.č.2'!$L$44</f>
        <v>0</v>
      </c>
      <c r="E421" s="40">
        <f t="shared" si="18"/>
        <v>3332</v>
      </c>
      <c r="F421" s="40">
        <f t="shared" si="19"/>
        <v>2468</v>
      </c>
      <c r="G421" s="89"/>
      <c r="H421" s="78"/>
      <c r="I421" s="56"/>
      <c r="J421" s="92"/>
      <c r="K421" s="93"/>
      <c r="L421" s="78"/>
      <c r="M421" s="56"/>
      <c r="N421" s="80"/>
      <c r="O421" s="40">
        <f t="shared" si="20"/>
        <v>864</v>
      </c>
    </row>
    <row r="422" spans="1:15" x14ac:dyDescent="0.2">
      <c r="A422" s="45">
        <v>570</v>
      </c>
      <c r="B422" s="85">
        <v>64.290000000000006</v>
      </c>
      <c r="C422" s="41">
        <f>'soust.uk.JMK př.č.2'!$O$44+'soust.uk.JMK př.č.2'!$P$44</f>
        <v>13218</v>
      </c>
      <c r="D422" s="40">
        <f>'soust.uk.JMK př.č.2'!$L$44</f>
        <v>0</v>
      </c>
      <c r="E422" s="40">
        <f t="shared" si="18"/>
        <v>3330</v>
      </c>
      <c r="F422" s="40">
        <f t="shared" si="19"/>
        <v>2467</v>
      </c>
      <c r="G422" s="89"/>
      <c r="H422" s="78"/>
      <c r="I422" s="56"/>
      <c r="J422" s="92"/>
      <c r="K422" s="93"/>
      <c r="L422" s="78"/>
      <c r="M422" s="56"/>
      <c r="N422" s="80"/>
      <c r="O422" s="40">
        <f t="shared" si="20"/>
        <v>863</v>
      </c>
    </row>
    <row r="423" spans="1:15" x14ac:dyDescent="0.2">
      <c r="A423" s="45">
        <v>571</v>
      </c>
      <c r="B423" s="85">
        <v>64.31</v>
      </c>
      <c r="C423" s="41">
        <f>'soust.uk.JMK př.č.2'!$O$44+'soust.uk.JMK př.č.2'!$P$44</f>
        <v>13218</v>
      </c>
      <c r="D423" s="40">
        <f>'soust.uk.JMK př.č.2'!$L$44</f>
        <v>0</v>
      </c>
      <c r="E423" s="40">
        <f t="shared" si="18"/>
        <v>3329</v>
      </c>
      <c r="F423" s="40">
        <f t="shared" si="19"/>
        <v>2466</v>
      </c>
      <c r="G423" s="89"/>
      <c r="H423" s="78"/>
      <c r="I423" s="56"/>
      <c r="J423" s="92"/>
      <c r="K423" s="93"/>
      <c r="L423" s="78"/>
      <c r="M423" s="56"/>
      <c r="N423" s="80"/>
      <c r="O423" s="40">
        <f t="shared" si="20"/>
        <v>863</v>
      </c>
    </row>
    <row r="424" spans="1:15" x14ac:dyDescent="0.2">
      <c r="A424" s="45">
        <v>572</v>
      </c>
      <c r="B424" s="85">
        <v>64.34</v>
      </c>
      <c r="C424" s="41">
        <f>'soust.uk.JMK př.č.2'!$O$44+'soust.uk.JMK př.č.2'!$P$44</f>
        <v>13218</v>
      </c>
      <c r="D424" s="40">
        <f>'soust.uk.JMK př.č.2'!$L$44</f>
        <v>0</v>
      </c>
      <c r="E424" s="40">
        <f t="shared" si="18"/>
        <v>3328</v>
      </c>
      <c r="F424" s="40">
        <f t="shared" si="19"/>
        <v>2465</v>
      </c>
      <c r="G424" s="89"/>
      <c r="H424" s="78"/>
      <c r="I424" s="56"/>
      <c r="J424" s="92"/>
      <c r="K424" s="93"/>
      <c r="L424" s="78"/>
      <c r="M424" s="56"/>
      <c r="N424" s="80"/>
      <c r="O424" s="40">
        <f t="shared" si="20"/>
        <v>863</v>
      </c>
    </row>
    <row r="425" spans="1:15" x14ac:dyDescent="0.2">
      <c r="A425" s="45">
        <v>573</v>
      </c>
      <c r="B425" s="85">
        <v>64.37</v>
      </c>
      <c r="C425" s="41">
        <f>'soust.uk.JMK př.č.2'!$O$44+'soust.uk.JMK př.č.2'!$P$44</f>
        <v>13218</v>
      </c>
      <c r="D425" s="40">
        <f>'soust.uk.JMK př.č.2'!$L$44</f>
        <v>0</v>
      </c>
      <c r="E425" s="40">
        <f t="shared" si="18"/>
        <v>3326</v>
      </c>
      <c r="F425" s="40">
        <f t="shared" si="19"/>
        <v>2464</v>
      </c>
      <c r="G425" s="89"/>
      <c r="H425" s="78"/>
      <c r="I425" s="56"/>
      <c r="J425" s="92"/>
      <c r="K425" s="93"/>
      <c r="L425" s="78"/>
      <c r="M425" s="56"/>
      <c r="N425" s="80"/>
      <c r="O425" s="40">
        <f t="shared" si="20"/>
        <v>862</v>
      </c>
    </row>
    <row r="426" spans="1:15" x14ac:dyDescent="0.2">
      <c r="A426" s="45">
        <v>574</v>
      </c>
      <c r="B426" s="85">
        <v>64.39</v>
      </c>
      <c r="C426" s="41">
        <f>'soust.uk.JMK př.č.2'!$O$44+'soust.uk.JMK př.č.2'!$P$44</f>
        <v>13218</v>
      </c>
      <c r="D426" s="40">
        <f>'soust.uk.JMK př.č.2'!$L$44</f>
        <v>0</v>
      </c>
      <c r="E426" s="40">
        <f t="shared" si="18"/>
        <v>3325</v>
      </c>
      <c r="F426" s="40">
        <f t="shared" si="19"/>
        <v>2463</v>
      </c>
      <c r="G426" s="89"/>
      <c r="H426" s="78"/>
      <c r="I426" s="56"/>
      <c r="J426" s="92"/>
      <c r="K426" s="93"/>
      <c r="L426" s="78"/>
      <c r="M426" s="56"/>
      <c r="N426" s="80"/>
      <c r="O426" s="40">
        <f t="shared" si="20"/>
        <v>862</v>
      </c>
    </row>
    <row r="427" spans="1:15" x14ac:dyDescent="0.2">
      <c r="A427" s="45">
        <v>575</v>
      </c>
      <c r="B427" s="85">
        <v>64.42</v>
      </c>
      <c r="C427" s="41">
        <f>'soust.uk.JMK př.č.2'!$O$44+'soust.uk.JMK př.č.2'!$P$44</f>
        <v>13218</v>
      </c>
      <c r="D427" s="40">
        <f>'soust.uk.JMK př.č.2'!$L$44</f>
        <v>0</v>
      </c>
      <c r="E427" s="40">
        <f t="shared" si="18"/>
        <v>3324</v>
      </c>
      <c r="F427" s="40">
        <f t="shared" si="19"/>
        <v>2462</v>
      </c>
      <c r="G427" s="89"/>
      <c r="H427" s="78"/>
      <c r="I427" s="56"/>
      <c r="J427" s="92"/>
      <c r="K427" s="93"/>
      <c r="L427" s="78"/>
      <c r="M427" s="56"/>
      <c r="N427" s="80"/>
      <c r="O427" s="40">
        <f t="shared" si="20"/>
        <v>862</v>
      </c>
    </row>
    <row r="428" spans="1:15" x14ac:dyDescent="0.2">
      <c r="A428" s="45">
        <v>576</v>
      </c>
      <c r="B428" s="85">
        <v>64.44</v>
      </c>
      <c r="C428" s="41">
        <f>'soust.uk.JMK př.č.2'!$O$44+'soust.uk.JMK př.č.2'!$P$44</f>
        <v>13218</v>
      </c>
      <c r="D428" s="40">
        <f>'soust.uk.JMK př.č.2'!$L$44</f>
        <v>0</v>
      </c>
      <c r="E428" s="40">
        <f t="shared" si="18"/>
        <v>3322</v>
      </c>
      <c r="F428" s="40">
        <f t="shared" si="19"/>
        <v>2461</v>
      </c>
      <c r="G428" s="89"/>
      <c r="H428" s="78"/>
      <c r="I428" s="56"/>
      <c r="J428" s="92"/>
      <c r="K428" s="93"/>
      <c r="L428" s="78"/>
      <c r="M428" s="56"/>
      <c r="N428" s="80"/>
      <c r="O428" s="40">
        <f t="shared" si="20"/>
        <v>861</v>
      </c>
    </row>
    <row r="429" spans="1:15" x14ac:dyDescent="0.2">
      <c r="A429" s="45">
        <v>577</v>
      </c>
      <c r="B429" s="85">
        <v>64.47</v>
      </c>
      <c r="C429" s="41">
        <f>'soust.uk.JMK př.č.2'!$O$44+'soust.uk.JMK př.č.2'!$P$44</f>
        <v>13218</v>
      </c>
      <c r="D429" s="40">
        <f>'soust.uk.JMK př.č.2'!$L$44</f>
        <v>0</v>
      </c>
      <c r="E429" s="40">
        <f t="shared" si="18"/>
        <v>3321</v>
      </c>
      <c r="F429" s="40">
        <f t="shared" si="19"/>
        <v>2460</v>
      </c>
      <c r="G429" s="89"/>
      <c r="H429" s="78"/>
      <c r="I429" s="56"/>
      <c r="J429" s="92"/>
      <c r="K429" s="93"/>
      <c r="L429" s="78"/>
      <c r="M429" s="56"/>
      <c r="N429" s="80"/>
      <c r="O429" s="40">
        <f t="shared" si="20"/>
        <v>861</v>
      </c>
    </row>
    <row r="430" spans="1:15" x14ac:dyDescent="0.2">
      <c r="A430" s="45">
        <v>578</v>
      </c>
      <c r="B430" s="85">
        <v>64.5</v>
      </c>
      <c r="C430" s="41">
        <f>'soust.uk.JMK př.č.2'!$O$44+'soust.uk.JMK př.č.2'!$P$44</f>
        <v>13218</v>
      </c>
      <c r="D430" s="40">
        <f>'soust.uk.JMK př.č.2'!$L$44</f>
        <v>0</v>
      </c>
      <c r="E430" s="40">
        <f t="shared" si="18"/>
        <v>3320</v>
      </c>
      <c r="F430" s="40">
        <f t="shared" si="19"/>
        <v>2459</v>
      </c>
      <c r="G430" s="89"/>
      <c r="H430" s="78"/>
      <c r="I430" s="56"/>
      <c r="J430" s="92"/>
      <c r="K430" s="93"/>
      <c r="L430" s="78"/>
      <c r="M430" s="56"/>
      <c r="N430" s="80"/>
      <c r="O430" s="40">
        <f t="shared" si="20"/>
        <v>861</v>
      </c>
    </row>
    <row r="431" spans="1:15" x14ac:dyDescent="0.2">
      <c r="A431" s="45">
        <v>579</v>
      </c>
      <c r="B431" s="85">
        <v>64.52</v>
      </c>
      <c r="C431" s="41">
        <f>'soust.uk.JMK př.č.2'!$O$44+'soust.uk.JMK př.č.2'!$P$44</f>
        <v>13218</v>
      </c>
      <c r="D431" s="40">
        <f>'soust.uk.JMK př.č.2'!$L$44</f>
        <v>0</v>
      </c>
      <c r="E431" s="40">
        <f t="shared" si="18"/>
        <v>3318</v>
      </c>
      <c r="F431" s="40">
        <f t="shared" si="19"/>
        <v>2458</v>
      </c>
      <c r="G431" s="89"/>
      <c r="H431" s="78"/>
      <c r="I431" s="56"/>
      <c r="J431" s="92"/>
      <c r="K431" s="93"/>
      <c r="L431" s="78"/>
      <c r="M431" s="56"/>
      <c r="N431" s="80"/>
      <c r="O431" s="40">
        <f t="shared" si="20"/>
        <v>860</v>
      </c>
    </row>
    <row r="432" spans="1:15" x14ac:dyDescent="0.2">
      <c r="A432" s="45">
        <v>580</v>
      </c>
      <c r="B432" s="85">
        <v>64.55</v>
      </c>
      <c r="C432" s="41">
        <f>'soust.uk.JMK př.č.2'!$O$44+'soust.uk.JMK př.č.2'!$P$44</f>
        <v>13218</v>
      </c>
      <c r="D432" s="40">
        <f>'soust.uk.JMK př.č.2'!$L$44</f>
        <v>0</v>
      </c>
      <c r="E432" s="40">
        <f t="shared" si="18"/>
        <v>3317</v>
      </c>
      <c r="F432" s="40">
        <f t="shared" si="19"/>
        <v>2457</v>
      </c>
      <c r="G432" s="89"/>
      <c r="H432" s="78"/>
      <c r="I432" s="56"/>
      <c r="J432" s="92"/>
      <c r="K432" s="93"/>
      <c r="L432" s="78"/>
      <c r="M432" s="56"/>
      <c r="N432" s="80"/>
      <c r="O432" s="40">
        <f t="shared" si="20"/>
        <v>860</v>
      </c>
    </row>
    <row r="433" spans="1:15" x14ac:dyDescent="0.2">
      <c r="A433" s="45">
        <v>581</v>
      </c>
      <c r="B433" s="85">
        <v>64.569999999999993</v>
      </c>
      <c r="C433" s="41">
        <f>'soust.uk.JMK př.č.2'!$O$44+'soust.uk.JMK př.č.2'!$P$44</f>
        <v>13218</v>
      </c>
      <c r="D433" s="40">
        <f>'soust.uk.JMK př.č.2'!$L$44</f>
        <v>0</v>
      </c>
      <c r="E433" s="40">
        <f t="shared" si="18"/>
        <v>3316</v>
      </c>
      <c r="F433" s="40">
        <f t="shared" si="19"/>
        <v>2456</v>
      </c>
      <c r="G433" s="89"/>
      <c r="H433" s="78"/>
      <c r="I433" s="56"/>
      <c r="J433" s="92"/>
      <c r="K433" s="93"/>
      <c r="L433" s="78"/>
      <c r="M433" s="56"/>
      <c r="N433" s="80"/>
      <c r="O433" s="40">
        <f t="shared" si="20"/>
        <v>860</v>
      </c>
    </row>
    <row r="434" spans="1:15" x14ac:dyDescent="0.2">
      <c r="A434" s="45">
        <v>582</v>
      </c>
      <c r="B434" s="85">
        <v>64.599999999999994</v>
      </c>
      <c r="C434" s="41">
        <f>'soust.uk.JMK př.č.2'!$O$44+'soust.uk.JMK př.č.2'!$P$44</f>
        <v>13218</v>
      </c>
      <c r="D434" s="40">
        <f>'soust.uk.JMK př.č.2'!$L$44</f>
        <v>0</v>
      </c>
      <c r="E434" s="40">
        <f t="shared" si="18"/>
        <v>3314</v>
      </c>
      <c r="F434" s="40">
        <f t="shared" si="19"/>
        <v>2455</v>
      </c>
      <c r="G434" s="89"/>
      <c r="H434" s="78"/>
      <c r="I434" s="56"/>
      <c r="J434" s="92"/>
      <c r="K434" s="93"/>
      <c r="L434" s="78"/>
      <c r="M434" s="56"/>
      <c r="N434" s="80"/>
      <c r="O434" s="40">
        <f t="shared" si="20"/>
        <v>859</v>
      </c>
    </row>
    <row r="435" spans="1:15" x14ac:dyDescent="0.2">
      <c r="A435" s="45">
        <v>583</v>
      </c>
      <c r="B435" s="85">
        <v>64.63</v>
      </c>
      <c r="C435" s="41">
        <f>'soust.uk.JMK př.č.2'!$O$44+'soust.uk.JMK př.č.2'!$P$44</f>
        <v>13218</v>
      </c>
      <c r="D435" s="40">
        <f>'soust.uk.JMK př.č.2'!$L$44</f>
        <v>0</v>
      </c>
      <c r="E435" s="40">
        <f t="shared" si="18"/>
        <v>3313</v>
      </c>
      <c r="F435" s="40">
        <f t="shared" si="19"/>
        <v>2454</v>
      </c>
      <c r="G435" s="89"/>
      <c r="H435" s="78"/>
      <c r="I435" s="56"/>
      <c r="J435" s="92"/>
      <c r="K435" s="93"/>
      <c r="L435" s="78"/>
      <c r="M435" s="56"/>
      <c r="N435" s="80"/>
      <c r="O435" s="40">
        <f t="shared" si="20"/>
        <v>859</v>
      </c>
    </row>
    <row r="436" spans="1:15" x14ac:dyDescent="0.2">
      <c r="A436" s="45">
        <v>584</v>
      </c>
      <c r="B436" s="85">
        <v>64.650000000000006</v>
      </c>
      <c r="C436" s="41">
        <f>'soust.uk.JMK př.č.2'!$O$44+'soust.uk.JMK př.č.2'!$P$44</f>
        <v>13218</v>
      </c>
      <c r="D436" s="40">
        <f>'soust.uk.JMK př.č.2'!$L$44</f>
        <v>0</v>
      </c>
      <c r="E436" s="40">
        <f t="shared" si="18"/>
        <v>3312</v>
      </c>
      <c r="F436" s="40">
        <f t="shared" si="19"/>
        <v>2453</v>
      </c>
      <c r="G436" s="89"/>
      <c r="H436" s="78"/>
      <c r="I436" s="56"/>
      <c r="J436" s="92"/>
      <c r="K436" s="93"/>
      <c r="L436" s="78"/>
      <c r="M436" s="56"/>
      <c r="N436" s="80"/>
      <c r="O436" s="40">
        <f t="shared" si="20"/>
        <v>859</v>
      </c>
    </row>
    <row r="437" spans="1:15" x14ac:dyDescent="0.2">
      <c r="A437" s="45">
        <v>585</v>
      </c>
      <c r="B437" s="85">
        <v>64.680000000000007</v>
      </c>
      <c r="C437" s="41">
        <f>'soust.uk.JMK př.č.2'!$O$44+'soust.uk.JMK př.č.2'!$P$44</f>
        <v>13218</v>
      </c>
      <c r="D437" s="40">
        <f>'soust.uk.JMK př.č.2'!$L$44</f>
        <v>0</v>
      </c>
      <c r="E437" s="40">
        <f t="shared" si="18"/>
        <v>3310</v>
      </c>
      <c r="F437" s="40">
        <f t="shared" si="19"/>
        <v>2452</v>
      </c>
      <c r="G437" s="89"/>
      <c r="H437" s="78"/>
      <c r="I437" s="56"/>
      <c r="J437" s="92"/>
      <c r="K437" s="93"/>
      <c r="L437" s="78"/>
      <c r="M437" s="56"/>
      <c r="N437" s="80"/>
      <c r="O437" s="40">
        <f t="shared" si="20"/>
        <v>858</v>
      </c>
    </row>
    <row r="438" spans="1:15" x14ac:dyDescent="0.2">
      <c r="A438" s="45">
        <v>586</v>
      </c>
      <c r="B438" s="85">
        <v>64.7</v>
      </c>
      <c r="C438" s="41">
        <f>'soust.uk.JMK př.č.2'!$O$44+'soust.uk.JMK př.č.2'!$P$44</f>
        <v>13218</v>
      </c>
      <c r="D438" s="40">
        <f>'soust.uk.JMK př.č.2'!$L$44</f>
        <v>0</v>
      </c>
      <c r="E438" s="40">
        <f t="shared" si="18"/>
        <v>3310</v>
      </c>
      <c r="F438" s="40">
        <f t="shared" si="19"/>
        <v>2452</v>
      </c>
      <c r="G438" s="89"/>
      <c r="H438" s="78"/>
      <c r="I438" s="56"/>
      <c r="J438" s="92"/>
      <c r="K438" s="93"/>
      <c r="L438" s="78"/>
      <c r="M438" s="56"/>
      <c r="N438" s="80"/>
      <c r="O438" s="40">
        <f t="shared" si="20"/>
        <v>858</v>
      </c>
    </row>
    <row r="439" spans="1:15" x14ac:dyDescent="0.2">
      <c r="A439" s="45">
        <v>587</v>
      </c>
      <c r="B439" s="85">
        <v>64.73</v>
      </c>
      <c r="C439" s="41">
        <f>'soust.uk.JMK př.č.2'!$O$44+'soust.uk.JMK př.č.2'!$P$44</f>
        <v>13218</v>
      </c>
      <c r="D439" s="40">
        <f>'soust.uk.JMK př.č.2'!$L$44</f>
        <v>0</v>
      </c>
      <c r="E439" s="40">
        <f t="shared" si="18"/>
        <v>3308</v>
      </c>
      <c r="F439" s="40">
        <f t="shared" si="19"/>
        <v>2450</v>
      </c>
      <c r="G439" s="89"/>
      <c r="H439" s="78"/>
      <c r="I439" s="56"/>
      <c r="J439" s="92"/>
      <c r="K439" s="93"/>
      <c r="L439" s="78"/>
      <c r="M439" s="56"/>
      <c r="N439" s="80"/>
      <c r="O439" s="40">
        <f t="shared" si="20"/>
        <v>858</v>
      </c>
    </row>
    <row r="440" spans="1:15" x14ac:dyDescent="0.2">
      <c r="A440" s="45">
        <v>588</v>
      </c>
      <c r="B440" s="85">
        <v>64.75</v>
      </c>
      <c r="C440" s="41">
        <f>'soust.uk.JMK př.č.2'!$O$44+'soust.uk.JMK př.č.2'!$P$44</f>
        <v>13218</v>
      </c>
      <c r="D440" s="40">
        <f>'soust.uk.JMK př.č.2'!$L$44</f>
        <v>0</v>
      </c>
      <c r="E440" s="40">
        <f t="shared" si="18"/>
        <v>3308</v>
      </c>
      <c r="F440" s="40">
        <f t="shared" si="19"/>
        <v>2450</v>
      </c>
      <c r="G440" s="89"/>
      <c r="H440" s="78"/>
      <c r="I440" s="56"/>
      <c r="J440" s="92"/>
      <c r="K440" s="93"/>
      <c r="L440" s="78"/>
      <c r="M440" s="56"/>
      <c r="N440" s="80"/>
      <c r="O440" s="40">
        <f t="shared" si="20"/>
        <v>858</v>
      </c>
    </row>
    <row r="441" spans="1:15" x14ac:dyDescent="0.2">
      <c r="A441" s="45">
        <v>589</v>
      </c>
      <c r="B441" s="85">
        <v>64.78</v>
      </c>
      <c r="C441" s="41">
        <f>'soust.uk.JMK př.č.2'!$O$44+'soust.uk.JMK př.č.2'!$P$44</f>
        <v>13218</v>
      </c>
      <c r="D441" s="40">
        <f>'soust.uk.JMK př.č.2'!$L$44</f>
        <v>0</v>
      </c>
      <c r="E441" s="40">
        <f t="shared" si="18"/>
        <v>3306</v>
      </c>
      <c r="F441" s="40">
        <f t="shared" si="19"/>
        <v>2449</v>
      </c>
      <c r="G441" s="89"/>
      <c r="H441" s="78"/>
      <c r="I441" s="56"/>
      <c r="J441" s="92"/>
      <c r="K441" s="93"/>
      <c r="L441" s="78"/>
      <c r="M441" s="56"/>
      <c r="N441" s="80"/>
      <c r="O441" s="40">
        <f t="shared" si="20"/>
        <v>857</v>
      </c>
    </row>
    <row r="442" spans="1:15" x14ac:dyDescent="0.2">
      <c r="A442" s="45">
        <v>590</v>
      </c>
      <c r="B442" s="85">
        <v>64.8</v>
      </c>
      <c r="C442" s="41">
        <f>'soust.uk.JMK př.č.2'!$O$44+'soust.uk.JMK př.č.2'!$P$44</f>
        <v>13218</v>
      </c>
      <c r="D442" s="40">
        <f>'soust.uk.JMK př.č.2'!$L$44</f>
        <v>0</v>
      </c>
      <c r="E442" s="40">
        <f t="shared" si="18"/>
        <v>3305</v>
      </c>
      <c r="F442" s="40">
        <f t="shared" si="19"/>
        <v>2448</v>
      </c>
      <c r="G442" s="89"/>
      <c r="H442" s="78"/>
      <c r="I442" s="56"/>
      <c r="J442" s="92"/>
      <c r="K442" s="93"/>
      <c r="L442" s="78"/>
      <c r="M442" s="56"/>
      <c r="N442" s="80"/>
      <c r="O442" s="40">
        <f t="shared" si="20"/>
        <v>857</v>
      </c>
    </row>
    <row r="443" spans="1:15" x14ac:dyDescent="0.2">
      <c r="A443" s="45">
        <v>591</v>
      </c>
      <c r="B443" s="85">
        <v>64.83</v>
      </c>
      <c r="C443" s="41">
        <f>'soust.uk.JMK př.č.2'!$O$44+'soust.uk.JMK př.č.2'!$P$44</f>
        <v>13218</v>
      </c>
      <c r="D443" s="40">
        <f>'soust.uk.JMK př.č.2'!$L$44</f>
        <v>0</v>
      </c>
      <c r="E443" s="40">
        <f t="shared" si="18"/>
        <v>3303</v>
      </c>
      <c r="F443" s="40">
        <f t="shared" si="19"/>
        <v>2447</v>
      </c>
      <c r="G443" s="89"/>
      <c r="H443" s="78"/>
      <c r="I443" s="56"/>
      <c r="J443" s="92"/>
      <c r="K443" s="93"/>
      <c r="L443" s="78"/>
      <c r="M443" s="56"/>
      <c r="N443" s="80"/>
      <c r="O443" s="40">
        <f t="shared" si="20"/>
        <v>856</v>
      </c>
    </row>
    <row r="444" spans="1:15" x14ac:dyDescent="0.2">
      <c r="A444" s="45">
        <v>592</v>
      </c>
      <c r="B444" s="85">
        <v>64.849999999999994</v>
      </c>
      <c r="C444" s="41">
        <f>'soust.uk.JMK př.č.2'!$O$44+'soust.uk.JMK př.č.2'!$P$44</f>
        <v>13218</v>
      </c>
      <c r="D444" s="40">
        <f>'soust.uk.JMK př.č.2'!$L$44</f>
        <v>0</v>
      </c>
      <c r="E444" s="40">
        <f t="shared" si="18"/>
        <v>3302</v>
      </c>
      <c r="F444" s="40">
        <f t="shared" si="19"/>
        <v>2446</v>
      </c>
      <c r="G444" s="89"/>
      <c r="H444" s="78"/>
      <c r="I444" s="56"/>
      <c r="J444" s="92"/>
      <c r="K444" s="93"/>
      <c r="L444" s="78"/>
      <c r="M444" s="56"/>
      <c r="N444" s="80"/>
      <c r="O444" s="40">
        <f t="shared" si="20"/>
        <v>856</v>
      </c>
    </row>
    <row r="445" spans="1:15" x14ac:dyDescent="0.2">
      <c r="A445" s="45">
        <v>593</v>
      </c>
      <c r="B445" s="85">
        <v>64.88</v>
      </c>
      <c r="C445" s="41">
        <f>'soust.uk.JMK př.č.2'!$O$44+'soust.uk.JMK př.č.2'!$P$44</f>
        <v>13218</v>
      </c>
      <c r="D445" s="40">
        <f>'soust.uk.JMK př.č.2'!$L$44</f>
        <v>0</v>
      </c>
      <c r="E445" s="40">
        <f t="shared" si="18"/>
        <v>3301</v>
      </c>
      <c r="F445" s="40">
        <f t="shared" si="19"/>
        <v>2445</v>
      </c>
      <c r="G445" s="89"/>
      <c r="H445" s="78"/>
      <c r="I445" s="56"/>
      <c r="J445" s="92"/>
      <c r="K445" s="93"/>
      <c r="L445" s="78"/>
      <c r="M445" s="56"/>
      <c r="N445" s="80"/>
      <c r="O445" s="40">
        <f t="shared" si="20"/>
        <v>856</v>
      </c>
    </row>
    <row r="446" spans="1:15" x14ac:dyDescent="0.2">
      <c r="A446" s="45">
        <v>594</v>
      </c>
      <c r="B446" s="85">
        <v>64.900000000000006</v>
      </c>
      <c r="C446" s="41">
        <f>'soust.uk.JMK př.č.2'!$O$44+'soust.uk.JMK př.č.2'!$P$44</f>
        <v>13218</v>
      </c>
      <c r="D446" s="40">
        <f>'soust.uk.JMK př.č.2'!$L$44</f>
        <v>0</v>
      </c>
      <c r="E446" s="40">
        <f t="shared" si="18"/>
        <v>3299</v>
      </c>
      <c r="F446" s="40">
        <f t="shared" si="19"/>
        <v>2444</v>
      </c>
      <c r="G446" s="89"/>
      <c r="H446" s="78"/>
      <c r="I446" s="56"/>
      <c r="J446" s="92"/>
      <c r="K446" s="93"/>
      <c r="L446" s="78"/>
      <c r="M446" s="56"/>
      <c r="N446" s="80"/>
      <c r="O446" s="40">
        <f t="shared" si="20"/>
        <v>855</v>
      </c>
    </row>
    <row r="447" spans="1:15" x14ac:dyDescent="0.2">
      <c r="A447" s="45">
        <v>595</v>
      </c>
      <c r="B447" s="85">
        <v>64.930000000000007</v>
      </c>
      <c r="C447" s="41">
        <f>'soust.uk.JMK př.č.2'!$O$44+'soust.uk.JMK př.č.2'!$P$44</f>
        <v>13218</v>
      </c>
      <c r="D447" s="40">
        <f>'soust.uk.JMK př.č.2'!$L$44</f>
        <v>0</v>
      </c>
      <c r="E447" s="40">
        <f t="shared" si="18"/>
        <v>3298</v>
      </c>
      <c r="F447" s="40">
        <f t="shared" si="19"/>
        <v>2443</v>
      </c>
      <c r="G447" s="89"/>
      <c r="H447" s="78"/>
      <c r="I447" s="56"/>
      <c r="J447" s="92"/>
      <c r="K447" s="93"/>
      <c r="L447" s="78"/>
      <c r="M447" s="56"/>
      <c r="N447" s="80"/>
      <c r="O447" s="40">
        <f t="shared" si="20"/>
        <v>855</v>
      </c>
    </row>
    <row r="448" spans="1:15" x14ac:dyDescent="0.2">
      <c r="A448" s="45">
        <v>596</v>
      </c>
      <c r="B448" s="85">
        <v>64.95</v>
      </c>
      <c r="C448" s="41">
        <f>'soust.uk.JMK př.č.2'!$O$44+'soust.uk.JMK př.č.2'!$P$44</f>
        <v>13218</v>
      </c>
      <c r="D448" s="40">
        <f>'soust.uk.JMK př.č.2'!$L$44</f>
        <v>0</v>
      </c>
      <c r="E448" s="40">
        <f t="shared" si="18"/>
        <v>3297</v>
      </c>
      <c r="F448" s="40">
        <f t="shared" si="19"/>
        <v>2442</v>
      </c>
      <c r="G448" s="89"/>
      <c r="H448" s="78"/>
      <c r="I448" s="56"/>
      <c r="J448" s="92"/>
      <c r="K448" s="93"/>
      <c r="L448" s="78"/>
      <c r="M448" s="56"/>
      <c r="N448" s="80"/>
      <c r="O448" s="40">
        <f t="shared" si="20"/>
        <v>855</v>
      </c>
    </row>
    <row r="449" spans="1:15" x14ac:dyDescent="0.2">
      <c r="A449" s="45">
        <v>597</v>
      </c>
      <c r="B449" s="85">
        <v>64.98</v>
      </c>
      <c r="C449" s="41">
        <f>'soust.uk.JMK př.č.2'!$O$44+'soust.uk.JMK př.č.2'!$P$44</f>
        <v>13218</v>
      </c>
      <c r="D449" s="40">
        <f>'soust.uk.JMK př.č.2'!$L$44</f>
        <v>0</v>
      </c>
      <c r="E449" s="40">
        <f t="shared" si="18"/>
        <v>3295</v>
      </c>
      <c r="F449" s="40">
        <f t="shared" si="19"/>
        <v>2441</v>
      </c>
      <c r="G449" s="89"/>
      <c r="H449" s="78"/>
      <c r="I449" s="56"/>
      <c r="J449" s="92"/>
      <c r="K449" s="93"/>
      <c r="L449" s="78"/>
      <c r="M449" s="56"/>
      <c r="N449" s="80"/>
      <c r="O449" s="40">
        <f t="shared" si="20"/>
        <v>854</v>
      </c>
    </row>
    <row r="450" spans="1:15" x14ac:dyDescent="0.2">
      <c r="A450" s="45">
        <v>598</v>
      </c>
      <c r="B450" s="85">
        <v>65</v>
      </c>
      <c r="C450" s="41">
        <f>'soust.uk.JMK př.č.2'!$O$44+'soust.uk.JMK př.č.2'!$P$44</f>
        <v>13218</v>
      </c>
      <c r="D450" s="40">
        <f>'soust.uk.JMK př.č.2'!$L$44</f>
        <v>0</v>
      </c>
      <c r="E450" s="40">
        <f t="shared" si="18"/>
        <v>3294</v>
      </c>
      <c r="F450" s="40">
        <f t="shared" si="19"/>
        <v>2440</v>
      </c>
      <c r="G450" s="89"/>
      <c r="H450" s="78"/>
      <c r="I450" s="56"/>
      <c r="J450" s="92"/>
      <c r="K450" s="93"/>
      <c r="L450" s="78"/>
      <c r="M450" s="56"/>
      <c r="N450" s="80"/>
      <c r="O450" s="40">
        <f t="shared" si="20"/>
        <v>854</v>
      </c>
    </row>
    <row r="451" spans="1:15" x14ac:dyDescent="0.2">
      <c r="A451" s="45">
        <v>599</v>
      </c>
      <c r="B451" s="85">
        <v>65.03</v>
      </c>
      <c r="C451" s="41">
        <f>'soust.uk.JMK př.č.2'!$O$44+'soust.uk.JMK př.č.2'!$P$44</f>
        <v>13218</v>
      </c>
      <c r="D451" s="40">
        <f>'soust.uk.JMK př.č.2'!$L$44</f>
        <v>0</v>
      </c>
      <c r="E451" s="40">
        <f t="shared" si="18"/>
        <v>3293</v>
      </c>
      <c r="F451" s="40">
        <f t="shared" si="19"/>
        <v>2439</v>
      </c>
      <c r="G451" s="89"/>
      <c r="H451" s="78"/>
      <c r="I451" s="56"/>
      <c r="J451" s="92"/>
      <c r="K451" s="93"/>
      <c r="L451" s="78"/>
      <c r="M451" s="56"/>
      <c r="N451" s="80"/>
      <c r="O451" s="40">
        <f t="shared" si="20"/>
        <v>854</v>
      </c>
    </row>
    <row r="452" spans="1:15" x14ac:dyDescent="0.2">
      <c r="A452" s="45">
        <v>600</v>
      </c>
      <c r="B452" s="85">
        <v>65.05</v>
      </c>
      <c r="C452" s="41">
        <f>'soust.uk.JMK př.č.2'!$O$44+'soust.uk.JMK př.č.2'!$P$44</f>
        <v>13218</v>
      </c>
      <c r="D452" s="40">
        <f>'soust.uk.JMK př.č.2'!$L$44</f>
        <v>0</v>
      </c>
      <c r="E452" s="40">
        <f t="shared" si="18"/>
        <v>3291</v>
      </c>
      <c r="F452" s="40">
        <f t="shared" si="19"/>
        <v>2438</v>
      </c>
      <c r="G452" s="89"/>
      <c r="H452" s="78"/>
      <c r="I452" s="56"/>
      <c r="J452" s="92"/>
      <c r="K452" s="93"/>
      <c r="L452" s="78"/>
      <c r="M452" s="56"/>
      <c r="N452" s="80"/>
      <c r="O452" s="40">
        <f t="shared" si="20"/>
        <v>853</v>
      </c>
    </row>
    <row r="453" spans="1:15" x14ac:dyDescent="0.2">
      <c r="A453" s="45">
        <v>601</v>
      </c>
      <c r="B453" s="85">
        <v>65.08</v>
      </c>
      <c r="C453" s="41">
        <f>'soust.uk.JMK př.č.2'!$O$44+'soust.uk.JMK př.č.2'!$P$44</f>
        <v>13218</v>
      </c>
      <c r="D453" s="40">
        <f>'soust.uk.JMK př.č.2'!$L$44</f>
        <v>0</v>
      </c>
      <c r="E453" s="40">
        <f t="shared" ref="E453:E516" si="21">SUM(F453,O453,D453)</f>
        <v>3290</v>
      </c>
      <c r="F453" s="40">
        <f t="shared" ref="F453:F516" si="22">ROUND(1/B453*C453*12,0)</f>
        <v>2437</v>
      </c>
      <c r="G453" s="89"/>
      <c r="H453" s="78"/>
      <c r="I453" s="56"/>
      <c r="J453" s="92"/>
      <c r="K453" s="93"/>
      <c r="L453" s="78"/>
      <c r="M453" s="56"/>
      <c r="N453" s="80"/>
      <c r="O453" s="40">
        <f t="shared" si="20"/>
        <v>853</v>
      </c>
    </row>
    <row r="454" spans="1:15" x14ac:dyDescent="0.2">
      <c r="A454" s="45">
        <v>602</v>
      </c>
      <c r="B454" s="85">
        <v>65.099999999999994</v>
      </c>
      <c r="C454" s="41">
        <f>'soust.uk.JMK př.č.2'!$O$44+'soust.uk.JMK př.č.2'!$P$44</f>
        <v>13218</v>
      </c>
      <c r="D454" s="40">
        <f>'soust.uk.JMK př.č.2'!$L$44</f>
        <v>0</v>
      </c>
      <c r="E454" s="40">
        <f t="shared" si="21"/>
        <v>3289</v>
      </c>
      <c r="F454" s="40">
        <f t="shared" si="22"/>
        <v>2436</v>
      </c>
      <c r="G454" s="89"/>
      <c r="H454" s="78"/>
      <c r="I454" s="56"/>
      <c r="J454" s="92"/>
      <c r="K454" s="93"/>
      <c r="L454" s="78"/>
      <c r="M454" s="56"/>
      <c r="N454" s="80"/>
      <c r="O454" s="40">
        <f t="shared" ref="O454:O517" si="23">ROUND((F454*35%),0)</f>
        <v>853</v>
      </c>
    </row>
    <row r="455" spans="1:15" x14ac:dyDescent="0.2">
      <c r="A455" s="45">
        <v>603</v>
      </c>
      <c r="B455" s="85">
        <v>65.13</v>
      </c>
      <c r="C455" s="41">
        <f>'soust.uk.JMK př.č.2'!$O$44+'soust.uk.JMK př.č.2'!$P$44</f>
        <v>13218</v>
      </c>
      <c r="D455" s="40">
        <f>'soust.uk.JMK př.č.2'!$L$44</f>
        <v>0</v>
      </c>
      <c r="E455" s="40">
        <f t="shared" si="21"/>
        <v>3287</v>
      </c>
      <c r="F455" s="40">
        <f t="shared" si="22"/>
        <v>2435</v>
      </c>
      <c r="G455" s="89"/>
      <c r="H455" s="78"/>
      <c r="I455" s="56"/>
      <c r="J455" s="92"/>
      <c r="K455" s="93"/>
      <c r="L455" s="78"/>
      <c r="M455" s="56"/>
      <c r="N455" s="80"/>
      <c r="O455" s="40">
        <f t="shared" si="23"/>
        <v>852</v>
      </c>
    </row>
    <row r="456" spans="1:15" x14ac:dyDescent="0.2">
      <c r="A456" s="45">
        <v>604</v>
      </c>
      <c r="B456" s="85">
        <v>65.150000000000006</v>
      </c>
      <c r="C456" s="41">
        <f>'soust.uk.JMK př.č.2'!$O$44+'soust.uk.JMK př.č.2'!$P$44</f>
        <v>13218</v>
      </c>
      <c r="D456" s="40">
        <f>'soust.uk.JMK př.č.2'!$L$44</f>
        <v>0</v>
      </c>
      <c r="E456" s="40">
        <f t="shared" si="21"/>
        <v>3287</v>
      </c>
      <c r="F456" s="40">
        <f t="shared" si="22"/>
        <v>2435</v>
      </c>
      <c r="G456" s="89"/>
      <c r="H456" s="78"/>
      <c r="I456" s="56"/>
      <c r="J456" s="92"/>
      <c r="K456" s="93"/>
      <c r="L456" s="78"/>
      <c r="M456" s="56"/>
      <c r="N456" s="80"/>
      <c r="O456" s="40">
        <f t="shared" si="23"/>
        <v>852</v>
      </c>
    </row>
    <row r="457" spans="1:15" x14ac:dyDescent="0.2">
      <c r="A457" s="45">
        <v>605</v>
      </c>
      <c r="B457" s="85">
        <v>65.17</v>
      </c>
      <c r="C457" s="41">
        <f>'soust.uk.JMK př.č.2'!$O$44+'soust.uk.JMK př.č.2'!$P$44</f>
        <v>13218</v>
      </c>
      <c r="D457" s="40">
        <f>'soust.uk.JMK př.č.2'!$L$44</f>
        <v>0</v>
      </c>
      <c r="E457" s="40">
        <f t="shared" si="21"/>
        <v>3286</v>
      </c>
      <c r="F457" s="40">
        <f t="shared" si="22"/>
        <v>2434</v>
      </c>
      <c r="G457" s="89"/>
      <c r="H457" s="78"/>
      <c r="I457" s="56"/>
      <c r="J457" s="92"/>
      <c r="K457" s="93"/>
      <c r="L457" s="78"/>
      <c r="M457" s="56"/>
      <c r="N457" s="80"/>
      <c r="O457" s="40">
        <f t="shared" si="23"/>
        <v>852</v>
      </c>
    </row>
    <row r="458" spans="1:15" x14ac:dyDescent="0.2">
      <c r="A458" s="45">
        <v>606</v>
      </c>
      <c r="B458" s="85">
        <v>65.2</v>
      </c>
      <c r="C458" s="41">
        <f>'soust.uk.JMK př.č.2'!$O$44+'soust.uk.JMK př.č.2'!$P$44</f>
        <v>13218</v>
      </c>
      <c r="D458" s="40">
        <f>'soust.uk.JMK př.č.2'!$L$44</f>
        <v>0</v>
      </c>
      <c r="E458" s="40">
        <f t="shared" si="21"/>
        <v>3285</v>
      </c>
      <c r="F458" s="40">
        <f t="shared" si="22"/>
        <v>2433</v>
      </c>
      <c r="G458" s="89"/>
      <c r="H458" s="78"/>
      <c r="I458" s="56"/>
      <c r="J458" s="92"/>
      <c r="K458" s="93"/>
      <c r="L458" s="78"/>
      <c r="M458" s="56"/>
      <c r="N458" s="80"/>
      <c r="O458" s="40">
        <f t="shared" si="23"/>
        <v>852</v>
      </c>
    </row>
    <row r="459" spans="1:15" x14ac:dyDescent="0.2">
      <c r="A459" s="45">
        <v>607</v>
      </c>
      <c r="B459" s="85">
        <v>65.22</v>
      </c>
      <c r="C459" s="41">
        <f>'soust.uk.JMK př.č.2'!$O$44+'soust.uk.JMK př.č.2'!$P$44</f>
        <v>13218</v>
      </c>
      <c r="D459" s="40">
        <f>'soust.uk.JMK př.č.2'!$L$44</f>
        <v>0</v>
      </c>
      <c r="E459" s="40">
        <f t="shared" si="21"/>
        <v>3283</v>
      </c>
      <c r="F459" s="40">
        <f t="shared" si="22"/>
        <v>2432</v>
      </c>
      <c r="G459" s="89"/>
      <c r="H459" s="78"/>
      <c r="I459" s="56"/>
      <c r="J459" s="92"/>
      <c r="K459" s="93"/>
      <c r="L459" s="78"/>
      <c r="M459" s="56"/>
      <c r="N459" s="80"/>
      <c r="O459" s="40">
        <f t="shared" si="23"/>
        <v>851</v>
      </c>
    </row>
    <row r="460" spans="1:15" x14ac:dyDescent="0.2">
      <c r="A460" s="45">
        <v>608</v>
      </c>
      <c r="B460" s="85">
        <v>65.25</v>
      </c>
      <c r="C460" s="41">
        <f>'soust.uk.JMK př.č.2'!$O$44+'soust.uk.JMK př.č.2'!$P$44</f>
        <v>13218</v>
      </c>
      <c r="D460" s="40">
        <f>'soust.uk.JMK př.č.2'!$L$44</f>
        <v>0</v>
      </c>
      <c r="E460" s="40">
        <f t="shared" si="21"/>
        <v>3282</v>
      </c>
      <c r="F460" s="40">
        <f t="shared" si="22"/>
        <v>2431</v>
      </c>
      <c r="G460" s="89"/>
      <c r="H460" s="78"/>
      <c r="I460" s="56"/>
      <c r="J460" s="92"/>
      <c r="K460" s="93"/>
      <c r="L460" s="78"/>
      <c r="M460" s="56"/>
      <c r="N460" s="80"/>
      <c r="O460" s="40">
        <f t="shared" si="23"/>
        <v>851</v>
      </c>
    </row>
    <row r="461" spans="1:15" x14ac:dyDescent="0.2">
      <c r="A461" s="45">
        <v>609</v>
      </c>
      <c r="B461" s="85">
        <v>65.27</v>
      </c>
      <c r="C461" s="41">
        <f>'soust.uk.JMK př.č.2'!$O$44+'soust.uk.JMK př.č.2'!$P$44</f>
        <v>13218</v>
      </c>
      <c r="D461" s="40">
        <f>'soust.uk.JMK př.č.2'!$L$44</f>
        <v>0</v>
      </c>
      <c r="E461" s="40">
        <f t="shared" si="21"/>
        <v>3281</v>
      </c>
      <c r="F461" s="40">
        <f t="shared" si="22"/>
        <v>2430</v>
      </c>
      <c r="G461" s="89"/>
      <c r="H461" s="78"/>
      <c r="I461" s="56"/>
      <c r="J461" s="92"/>
      <c r="K461" s="93"/>
      <c r="L461" s="78"/>
      <c r="M461" s="56"/>
      <c r="N461" s="80"/>
      <c r="O461" s="40">
        <f t="shared" si="23"/>
        <v>851</v>
      </c>
    </row>
    <row r="462" spans="1:15" x14ac:dyDescent="0.2">
      <c r="A462" s="45">
        <v>610</v>
      </c>
      <c r="B462" s="85">
        <v>65.290000000000006</v>
      </c>
      <c r="C462" s="41">
        <f>'soust.uk.JMK př.č.2'!$O$44+'soust.uk.JMK př.č.2'!$P$44</f>
        <v>13218</v>
      </c>
      <c r="D462" s="40">
        <f>'soust.uk.JMK př.č.2'!$L$44</f>
        <v>0</v>
      </c>
      <c r="E462" s="40">
        <f t="shared" si="21"/>
        <v>3279</v>
      </c>
      <c r="F462" s="40">
        <f t="shared" si="22"/>
        <v>2429</v>
      </c>
      <c r="G462" s="89"/>
      <c r="H462" s="78"/>
      <c r="I462" s="56"/>
      <c r="J462" s="92"/>
      <c r="K462" s="93"/>
      <c r="L462" s="78"/>
      <c r="M462" s="56"/>
      <c r="N462" s="80"/>
      <c r="O462" s="40">
        <f t="shared" si="23"/>
        <v>850</v>
      </c>
    </row>
    <row r="463" spans="1:15" x14ac:dyDescent="0.2">
      <c r="A463" s="45">
        <v>611</v>
      </c>
      <c r="B463" s="85">
        <v>65.319999999999993</v>
      </c>
      <c r="C463" s="41">
        <f>'soust.uk.JMK př.č.2'!$O$44+'soust.uk.JMK př.č.2'!$P$44</f>
        <v>13218</v>
      </c>
      <c r="D463" s="40">
        <f>'soust.uk.JMK př.č.2'!$L$44</f>
        <v>0</v>
      </c>
      <c r="E463" s="40">
        <f t="shared" si="21"/>
        <v>3278</v>
      </c>
      <c r="F463" s="40">
        <f t="shared" si="22"/>
        <v>2428</v>
      </c>
      <c r="G463" s="89"/>
      <c r="H463" s="78"/>
      <c r="I463" s="56"/>
      <c r="J463" s="92"/>
      <c r="K463" s="93"/>
      <c r="L463" s="78"/>
      <c r="M463" s="56"/>
      <c r="N463" s="80"/>
      <c r="O463" s="40">
        <f t="shared" si="23"/>
        <v>850</v>
      </c>
    </row>
    <row r="464" spans="1:15" x14ac:dyDescent="0.2">
      <c r="A464" s="45">
        <v>612</v>
      </c>
      <c r="B464" s="85">
        <v>65.34</v>
      </c>
      <c r="C464" s="41">
        <f>'soust.uk.JMK př.č.2'!$O$44+'soust.uk.JMK př.č.2'!$P$44</f>
        <v>13218</v>
      </c>
      <c r="D464" s="40">
        <f>'soust.uk.JMK př.č.2'!$L$44</f>
        <v>0</v>
      </c>
      <c r="E464" s="40">
        <f t="shared" si="21"/>
        <v>3278</v>
      </c>
      <c r="F464" s="40">
        <f t="shared" si="22"/>
        <v>2428</v>
      </c>
      <c r="G464" s="89"/>
      <c r="H464" s="90"/>
      <c r="I464" s="64"/>
      <c r="J464" s="94"/>
      <c r="K464" s="93"/>
      <c r="L464" s="90"/>
      <c r="M464" s="64"/>
      <c r="N464" s="64"/>
      <c r="O464" s="40">
        <f t="shared" si="23"/>
        <v>850</v>
      </c>
    </row>
    <row r="465" spans="1:15" x14ac:dyDescent="0.2">
      <c r="A465" s="45">
        <v>613</v>
      </c>
      <c r="B465" s="85">
        <v>65.37</v>
      </c>
      <c r="C465" s="41">
        <f>'soust.uk.JMK př.č.2'!$O$44+'soust.uk.JMK př.č.2'!$P$44</f>
        <v>13218</v>
      </c>
      <c r="D465" s="40">
        <f>'soust.uk.JMK př.č.2'!$L$44</f>
        <v>0</v>
      </c>
      <c r="E465" s="40">
        <f t="shared" si="21"/>
        <v>3275</v>
      </c>
      <c r="F465" s="40">
        <f t="shared" si="22"/>
        <v>2426</v>
      </c>
      <c r="G465" s="89"/>
      <c r="H465" s="78"/>
      <c r="I465" s="32"/>
      <c r="J465" s="95"/>
      <c r="K465" s="93"/>
      <c r="L465" s="78"/>
      <c r="M465" s="32"/>
      <c r="N465" s="32"/>
      <c r="O465" s="40">
        <f t="shared" si="23"/>
        <v>849</v>
      </c>
    </row>
    <row r="466" spans="1:15" x14ac:dyDescent="0.2">
      <c r="A466" s="45">
        <v>614</v>
      </c>
      <c r="B466" s="85">
        <v>65.39</v>
      </c>
      <c r="C466" s="41">
        <f>'soust.uk.JMK př.č.2'!$O$44+'soust.uk.JMK př.č.2'!$P$44</f>
        <v>13218</v>
      </c>
      <c r="D466" s="40">
        <f>'soust.uk.JMK př.č.2'!$L$44</f>
        <v>0</v>
      </c>
      <c r="E466" s="40">
        <f t="shared" si="21"/>
        <v>3275</v>
      </c>
      <c r="F466" s="40">
        <f t="shared" si="22"/>
        <v>2426</v>
      </c>
      <c r="G466" s="89"/>
      <c r="H466" s="78"/>
      <c r="I466" s="32"/>
      <c r="J466" s="95"/>
      <c r="K466" s="93"/>
      <c r="L466" s="78"/>
      <c r="M466" s="32"/>
      <c r="N466" s="32"/>
      <c r="O466" s="40">
        <f t="shared" si="23"/>
        <v>849</v>
      </c>
    </row>
    <row r="467" spans="1:15" x14ac:dyDescent="0.2">
      <c r="A467" s="45">
        <v>615</v>
      </c>
      <c r="B467" s="85">
        <v>65.41</v>
      </c>
      <c r="C467" s="41">
        <f>'soust.uk.JMK př.č.2'!$O$44+'soust.uk.JMK př.č.2'!$P$44</f>
        <v>13218</v>
      </c>
      <c r="D467" s="40">
        <f>'soust.uk.JMK př.č.2'!$L$44</f>
        <v>0</v>
      </c>
      <c r="E467" s="40">
        <f t="shared" si="21"/>
        <v>3274</v>
      </c>
      <c r="F467" s="40">
        <f t="shared" si="22"/>
        <v>2425</v>
      </c>
      <c r="G467" s="89"/>
      <c r="H467" s="78"/>
      <c r="I467" s="32"/>
      <c r="J467" s="95"/>
      <c r="K467" s="93"/>
      <c r="L467" s="78"/>
      <c r="M467" s="32"/>
      <c r="N467" s="32"/>
      <c r="O467" s="40">
        <f t="shared" si="23"/>
        <v>849</v>
      </c>
    </row>
    <row r="468" spans="1:15" x14ac:dyDescent="0.2">
      <c r="A468" s="45">
        <v>616</v>
      </c>
      <c r="B468" s="85">
        <v>65.44</v>
      </c>
      <c r="C468" s="41">
        <f>'soust.uk.JMK př.č.2'!$O$44+'soust.uk.JMK př.č.2'!$P$44</f>
        <v>13218</v>
      </c>
      <c r="D468" s="40">
        <f>'soust.uk.JMK př.č.2'!$L$44</f>
        <v>0</v>
      </c>
      <c r="E468" s="40">
        <f t="shared" si="21"/>
        <v>3272</v>
      </c>
      <c r="F468" s="40">
        <f t="shared" si="22"/>
        <v>2424</v>
      </c>
      <c r="G468" s="89"/>
      <c r="H468" s="78"/>
      <c r="I468" s="32"/>
      <c r="J468" s="95"/>
      <c r="K468" s="93"/>
      <c r="L468" s="78"/>
      <c r="M468" s="32"/>
      <c r="N468" s="32"/>
      <c r="O468" s="40">
        <f t="shared" si="23"/>
        <v>848</v>
      </c>
    </row>
    <row r="469" spans="1:15" x14ac:dyDescent="0.2">
      <c r="A469" s="45">
        <v>617</v>
      </c>
      <c r="B469" s="85">
        <v>65.459999999999994</v>
      </c>
      <c r="C469" s="41">
        <f>'soust.uk.JMK př.č.2'!$O$44+'soust.uk.JMK př.č.2'!$P$44</f>
        <v>13218</v>
      </c>
      <c r="D469" s="40">
        <f>'soust.uk.JMK př.č.2'!$L$44</f>
        <v>0</v>
      </c>
      <c r="E469" s="40">
        <f t="shared" si="21"/>
        <v>3271</v>
      </c>
      <c r="F469" s="40">
        <f t="shared" si="22"/>
        <v>2423</v>
      </c>
      <c r="G469" s="89"/>
      <c r="H469" s="78"/>
      <c r="I469" s="32"/>
      <c r="J469" s="95"/>
      <c r="K469" s="93"/>
      <c r="L469" s="78"/>
      <c r="M469" s="32"/>
      <c r="N469" s="32"/>
      <c r="O469" s="40">
        <f t="shared" si="23"/>
        <v>848</v>
      </c>
    </row>
    <row r="470" spans="1:15" x14ac:dyDescent="0.2">
      <c r="A470" s="45">
        <v>618</v>
      </c>
      <c r="B470" s="85">
        <v>65.48</v>
      </c>
      <c r="C470" s="41">
        <f>'soust.uk.JMK př.č.2'!$O$44+'soust.uk.JMK př.č.2'!$P$44</f>
        <v>13218</v>
      </c>
      <c r="D470" s="40">
        <f>'soust.uk.JMK př.č.2'!$L$44</f>
        <v>0</v>
      </c>
      <c r="E470" s="40">
        <f t="shared" si="21"/>
        <v>3270</v>
      </c>
      <c r="F470" s="40">
        <f t="shared" si="22"/>
        <v>2422</v>
      </c>
      <c r="G470" s="89"/>
      <c r="H470" s="78"/>
      <c r="I470" s="32"/>
      <c r="J470" s="95"/>
      <c r="K470" s="93"/>
      <c r="L470" s="78"/>
      <c r="M470" s="32"/>
      <c r="N470" s="32"/>
      <c r="O470" s="40">
        <f t="shared" si="23"/>
        <v>848</v>
      </c>
    </row>
    <row r="471" spans="1:15" x14ac:dyDescent="0.2">
      <c r="A471" s="45">
        <v>619</v>
      </c>
      <c r="B471" s="85">
        <v>65.510000000000005</v>
      </c>
      <c r="C471" s="41">
        <f>'soust.uk.JMK př.č.2'!$O$44+'soust.uk.JMK př.č.2'!$P$44</f>
        <v>13218</v>
      </c>
      <c r="D471" s="40">
        <f>'soust.uk.JMK př.č.2'!$L$44</f>
        <v>0</v>
      </c>
      <c r="E471" s="40">
        <f t="shared" si="21"/>
        <v>3268</v>
      </c>
      <c r="F471" s="40">
        <f t="shared" si="22"/>
        <v>2421</v>
      </c>
      <c r="G471" s="89"/>
      <c r="H471" s="78"/>
      <c r="I471" s="32"/>
      <c r="J471" s="95"/>
      <c r="K471" s="93"/>
      <c r="L471" s="78"/>
      <c r="M471" s="69"/>
      <c r="N471" s="86"/>
      <c r="O471" s="40">
        <f t="shared" si="23"/>
        <v>847</v>
      </c>
    </row>
    <row r="472" spans="1:15" x14ac:dyDescent="0.2">
      <c r="A472" s="45">
        <v>620</v>
      </c>
      <c r="B472" s="85">
        <v>65.53</v>
      </c>
      <c r="C472" s="41">
        <f>'soust.uk.JMK př.č.2'!$O$44+'soust.uk.JMK př.č.2'!$P$44</f>
        <v>13218</v>
      </c>
      <c r="D472" s="40">
        <f>'soust.uk.JMK př.č.2'!$L$44</f>
        <v>0</v>
      </c>
      <c r="E472" s="40">
        <f t="shared" si="21"/>
        <v>3268</v>
      </c>
      <c r="F472" s="40">
        <f t="shared" si="22"/>
        <v>2421</v>
      </c>
      <c r="G472" s="89"/>
      <c r="H472" s="78"/>
      <c r="I472" s="32"/>
      <c r="J472" s="95"/>
      <c r="K472" s="93"/>
      <c r="L472" s="78"/>
      <c r="M472" s="96"/>
      <c r="N472" s="86"/>
      <c r="O472" s="40">
        <f t="shared" si="23"/>
        <v>847</v>
      </c>
    </row>
    <row r="473" spans="1:15" x14ac:dyDescent="0.2">
      <c r="A473" s="45">
        <v>621</v>
      </c>
      <c r="B473" s="85">
        <v>65.55</v>
      </c>
      <c r="C473" s="41">
        <f>'soust.uk.JMK př.č.2'!$O$44+'soust.uk.JMK př.č.2'!$P$44</f>
        <v>13218</v>
      </c>
      <c r="D473" s="40">
        <f>'soust.uk.JMK př.č.2'!$L$44</f>
        <v>0</v>
      </c>
      <c r="E473" s="40">
        <f t="shared" si="21"/>
        <v>3267</v>
      </c>
      <c r="F473" s="40">
        <f t="shared" si="22"/>
        <v>2420</v>
      </c>
      <c r="G473" s="89"/>
      <c r="H473" s="78"/>
      <c r="I473" s="32"/>
      <c r="J473" s="95"/>
      <c r="K473" s="93"/>
      <c r="L473" s="78"/>
      <c r="M473" s="69"/>
      <c r="N473" s="86"/>
      <c r="O473" s="40">
        <f t="shared" si="23"/>
        <v>847</v>
      </c>
    </row>
    <row r="474" spans="1:15" x14ac:dyDescent="0.2">
      <c r="A474" s="45">
        <v>622</v>
      </c>
      <c r="B474" s="85">
        <v>65.569999999999993</v>
      </c>
      <c r="C474" s="41">
        <f>'soust.uk.JMK př.č.2'!$O$44+'soust.uk.JMK př.č.2'!$P$44</f>
        <v>13218</v>
      </c>
      <c r="D474" s="40">
        <f>'soust.uk.JMK př.č.2'!$L$44</f>
        <v>0</v>
      </c>
      <c r="E474" s="40">
        <f t="shared" si="21"/>
        <v>3266</v>
      </c>
      <c r="F474" s="40">
        <f t="shared" si="22"/>
        <v>2419</v>
      </c>
      <c r="G474" s="89"/>
      <c r="H474" s="78"/>
      <c r="I474" s="32"/>
      <c r="J474" s="95"/>
      <c r="K474" s="93"/>
      <c r="L474" s="78"/>
      <c r="M474" s="69"/>
      <c r="N474" s="86"/>
      <c r="O474" s="40">
        <f t="shared" si="23"/>
        <v>847</v>
      </c>
    </row>
    <row r="475" spans="1:15" x14ac:dyDescent="0.2">
      <c r="A475" s="45">
        <v>623</v>
      </c>
      <c r="B475" s="85">
        <v>65.599999999999994</v>
      </c>
      <c r="C475" s="41">
        <f>'soust.uk.JMK př.č.2'!$O$44+'soust.uk.JMK př.č.2'!$P$44</f>
        <v>13218</v>
      </c>
      <c r="D475" s="40">
        <f>'soust.uk.JMK př.č.2'!$L$44</f>
        <v>0</v>
      </c>
      <c r="E475" s="40">
        <f t="shared" si="21"/>
        <v>3264</v>
      </c>
      <c r="F475" s="40">
        <f t="shared" si="22"/>
        <v>2418</v>
      </c>
      <c r="G475" s="89"/>
      <c r="H475" s="78"/>
      <c r="I475" s="32"/>
      <c r="J475" s="95"/>
      <c r="K475" s="93"/>
      <c r="L475" s="78"/>
      <c r="M475" s="69"/>
      <c r="N475" s="86"/>
      <c r="O475" s="40">
        <f t="shared" si="23"/>
        <v>846</v>
      </c>
    </row>
    <row r="476" spans="1:15" x14ac:dyDescent="0.2">
      <c r="A476" s="45">
        <v>624</v>
      </c>
      <c r="B476" s="85">
        <v>65.62</v>
      </c>
      <c r="C476" s="41">
        <f>'soust.uk.JMK př.č.2'!$O$44+'soust.uk.JMK př.č.2'!$P$44</f>
        <v>13218</v>
      </c>
      <c r="D476" s="40">
        <f>'soust.uk.JMK př.č.2'!$L$44</f>
        <v>0</v>
      </c>
      <c r="E476" s="40">
        <f t="shared" si="21"/>
        <v>3263</v>
      </c>
      <c r="F476" s="40">
        <f t="shared" si="22"/>
        <v>2417</v>
      </c>
      <c r="G476" s="89"/>
      <c r="H476" s="78"/>
      <c r="I476" s="32"/>
      <c r="J476" s="95"/>
      <c r="K476" s="93"/>
      <c r="L476" s="78"/>
      <c r="M476" s="69"/>
      <c r="N476" s="86"/>
      <c r="O476" s="40">
        <f t="shared" si="23"/>
        <v>846</v>
      </c>
    </row>
    <row r="477" spans="1:15" x14ac:dyDescent="0.2">
      <c r="A477" s="45">
        <v>625</v>
      </c>
      <c r="B477" s="85">
        <v>65.64</v>
      </c>
      <c r="C477" s="41">
        <f>'soust.uk.JMK př.č.2'!$O$44+'soust.uk.JMK př.č.2'!$P$44</f>
        <v>13218</v>
      </c>
      <c r="D477" s="40">
        <f>'soust.uk.JMK př.č.2'!$L$44</f>
        <v>0</v>
      </c>
      <c r="E477" s="40">
        <f t="shared" si="21"/>
        <v>3262</v>
      </c>
      <c r="F477" s="40">
        <f t="shared" si="22"/>
        <v>2416</v>
      </c>
      <c r="G477" s="89"/>
      <c r="H477" s="78"/>
      <c r="I477" s="32"/>
      <c r="J477" s="95"/>
      <c r="K477" s="93"/>
      <c r="L477" s="78"/>
      <c r="M477" s="69"/>
      <c r="N477" s="86"/>
      <c r="O477" s="40">
        <f t="shared" si="23"/>
        <v>846</v>
      </c>
    </row>
    <row r="478" spans="1:15" x14ac:dyDescent="0.2">
      <c r="A478" s="45">
        <v>626</v>
      </c>
      <c r="B478" s="85">
        <v>65.66</v>
      </c>
      <c r="C478" s="41">
        <f>'soust.uk.JMK př.č.2'!$O$44+'soust.uk.JMK př.č.2'!$P$44</f>
        <v>13218</v>
      </c>
      <c r="D478" s="40">
        <f>'soust.uk.JMK př.č.2'!$L$44</f>
        <v>0</v>
      </c>
      <c r="E478" s="40">
        <f t="shared" si="21"/>
        <v>3262</v>
      </c>
      <c r="F478" s="40">
        <f t="shared" si="22"/>
        <v>2416</v>
      </c>
      <c r="G478" s="89"/>
      <c r="H478" s="78"/>
      <c r="I478" s="32"/>
      <c r="J478" s="95"/>
      <c r="K478" s="93"/>
      <c r="L478" s="78"/>
      <c r="M478" s="69"/>
      <c r="N478" s="86"/>
      <c r="O478" s="40">
        <f t="shared" si="23"/>
        <v>846</v>
      </c>
    </row>
    <row r="479" spans="1:15" x14ac:dyDescent="0.2">
      <c r="A479" s="45">
        <v>627</v>
      </c>
      <c r="B479" s="85">
        <v>65.69</v>
      </c>
      <c r="C479" s="41">
        <f>'soust.uk.JMK př.č.2'!$O$44+'soust.uk.JMK př.č.2'!$P$44</f>
        <v>13218</v>
      </c>
      <c r="D479" s="40">
        <f>'soust.uk.JMK př.č.2'!$L$44</f>
        <v>0</v>
      </c>
      <c r="E479" s="40">
        <f t="shared" si="21"/>
        <v>3260</v>
      </c>
      <c r="F479" s="40">
        <f t="shared" si="22"/>
        <v>2415</v>
      </c>
      <c r="G479" s="89"/>
      <c r="H479" s="78"/>
      <c r="I479" s="32"/>
      <c r="J479" s="95"/>
      <c r="K479" s="93"/>
      <c r="L479" s="78"/>
      <c r="M479" s="69"/>
      <c r="N479" s="86"/>
      <c r="O479" s="40">
        <f t="shared" si="23"/>
        <v>845</v>
      </c>
    </row>
    <row r="480" spans="1:15" x14ac:dyDescent="0.2">
      <c r="A480" s="45">
        <v>628</v>
      </c>
      <c r="B480" s="85">
        <v>65.709999999999994</v>
      </c>
      <c r="C480" s="41">
        <f>'soust.uk.JMK př.č.2'!$O$44+'soust.uk.JMK př.č.2'!$P$44</f>
        <v>13218</v>
      </c>
      <c r="D480" s="40">
        <f>'soust.uk.JMK př.č.2'!$L$44</f>
        <v>0</v>
      </c>
      <c r="E480" s="40">
        <f t="shared" si="21"/>
        <v>3259</v>
      </c>
      <c r="F480" s="40">
        <f t="shared" si="22"/>
        <v>2414</v>
      </c>
      <c r="G480" s="89"/>
      <c r="H480" s="78"/>
      <c r="I480" s="32"/>
      <c r="J480" s="95"/>
      <c r="K480" s="93"/>
      <c r="L480" s="78"/>
      <c r="M480" s="69"/>
      <c r="N480" s="86"/>
      <c r="O480" s="40">
        <f t="shared" si="23"/>
        <v>845</v>
      </c>
    </row>
    <row r="481" spans="1:15" x14ac:dyDescent="0.2">
      <c r="A481" s="45">
        <v>629</v>
      </c>
      <c r="B481" s="85">
        <v>65.73</v>
      </c>
      <c r="C481" s="41">
        <f>'soust.uk.JMK př.č.2'!$O$44+'soust.uk.JMK př.č.2'!$P$44</f>
        <v>13218</v>
      </c>
      <c r="D481" s="40">
        <f>'soust.uk.JMK př.č.2'!$L$44</f>
        <v>0</v>
      </c>
      <c r="E481" s="40">
        <f t="shared" si="21"/>
        <v>3258</v>
      </c>
      <c r="F481" s="40">
        <f t="shared" si="22"/>
        <v>2413</v>
      </c>
      <c r="G481" s="89"/>
      <c r="H481" s="78"/>
      <c r="I481" s="32"/>
      <c r="J481" s="95"/>
      <c r="K481" s="93"/>
      <c r="L481" s="78"/>
      <c r="M481" s="69"/>
      <c r="N481" s="86"/>
      <c r="O481" s="40">
        <f t="shared" si="23"/>
        <v>845</v>
      </c>
    </row>
    <row r="482" spans="1:15" x14ac:dyDescent="0.2">
      <c r="A482" s="45">
        <v>630</v>
      </c>
      <c r="B482" s="85">
        <v>65.75</v>
      </c>
      <c r="C482" s="41">
        <f>'soust.uk.JMK př.č.2'!$O$44+'soust.uk.JMK př.č.2'!$P$44</f>
        <v>13218</v>
      </c>
      <c r="D482" s="40">
        <f>'soust.uk.JMK př.č.2'!$L$44</f>
        <v>0</v>
      </c>
      <c r="E482" s="40">
        <f t="shared" si="21"/>
        <v>3256</v>
      </c>
      <c r="F482" s="40">
        <f t="shared" si="22"/>
        <v>2412</v>
      </c>
      <c r="G482" s="89"/>
      <c r="H482" s="78"/>
      <c r="I482" s="32"/>
      <c r="J482" s="95"/>
      <c r="K482" s="93"/>
      <c r="L482" s="78"/>
      <c r="M482" s="69"/>
      <c r="N482" s="86"/>
      <c r="O482" s="40">
        <f t="shared" si="23"/>
        <v>844</v>
      </c>
    </row>
    <row r="483" spans="1:15" x14ac:dyDescent="0.2">
      <c r="A483" s="45">
        <v>631</v>
      </c>
      <c r="B483" s="85">
        <v>65.78</v>
      </c>
      <c r="C483" s="41">
        <f>'soust.uk.JMK př.č.2'!$O$44+'soust.uk.JMK př.č.2'!$P$44</f>
        <v>13218</v>
      </c>
      <c r="D483" s="40">
        <f>'soust.uk.JMK př.č.2'!$L$44</f>
        <v>0</v>
      </c>
      <c r="E483" s="40">
        <f t="shared" si="21"/>
        <v>3255</v>
      </c>
      <c r="F483" s="40">
        <f t="shared" si="22"/>
        <v>2411</v>
      </c>
      <c r="G483" s="89"/>
      <c r="H483" s="78"/>
      <c r="I483" s="32"/>
      <c r="J483" s="95"/>
      <c r="K483" s="93"/>
      <c r="M483" s="69"/>
      <c r="N483" s="86"/>
      <c r="O483" s="40">
        <f t="shared" si="23"/>
        <v>844</v>
      </c>
    </row>
    <row r="484" spans="1:15" x14ac:dyDescent="0.2">
      <c r="A484" s="45">
        <v>632</v>
      </c>
      <c r="B484" s="85">
        <v>65.8</v>
      </c>
      <c r="C484" s="41">
        <f>'soust.uk.JMK př.č.2'!$O$44+'soust.uk.JMK př.č.2'!$P$44</f>
        <v>13218</v>
      </c>
      <c r="D484" s="40">
        <f>'soust.uk.JMK př.č.2'!$L$44</f>
        <v>0</v>
      </c>
      <c r="E484" s="40">
        <f t="shared" si="21"/>
        <v>3255</v>
      </c>
      <c r="F484" s="40">
        <f t="shared" si="22"/>
        <v>2411</v>
      </c>
      <c r="G484" s="89"/>
      <c r="H484" s="78"/>
      <c r="I484" s="32"/>
      <c r="J484" s="95"/>
      <c r="K484" s="93"/>
      <c r="M484" s="69"/>
      <c r="N484" s="86"/>
      <c r="O484" s="40">
        <f t="shared" si="23"/>
        <v>844</v>
      </c>
    </row>
    <row r="485" spans="1:15" x14ac:dyDescent="0.2">
      <c r="A485" s="45">
        <v>633</v>
      </c>
      <c r="B485" s="85">
        <v>65.819999999999993</v>
      </c>
      <c r="C485" s="41">
        <f>'soust.uk.JMK př.č.2'!$O$44+'soust.uk.JMK př.č.2'!$P$44</f>
        <v>13218</v>
      </c>
      <c r="D485" s="40">
        <f>'soust.uk.JMK př.č.2'!$L$44</f>
        <v>0</v>
      </c>
      <c r="E485" s="40">
        <f t="shared" si="21"/>
        <v>3254</v>
      </c>
      <c r="F485" s="40">
        <f t="shared" si="22"/>
        <v>2410</v>
      </c>
      <c r="G485" s="89"/>
      <c r="H485" s="78"/>
      <c r="I485" s="32"/>
      <c r="J485" s="95"/>
      <c r="K485" s="93"/>
      <c r="M485" s="69"/>
      <c r="N485" s="86"/>
      <c r="O485" s="40">
        <f t="shared" si="23"/>
        <v>844</v>
      </c>
    </row>
    <row r="486" spans="1:15" x14ac:dyDescent="0.2">
      <c r="A486" s="45">
        <v>634</v>
      </c>
      <c r="B486" s="85">
        <v>65.84</v>
      </c>
      <c r="C486" s="41">
        <f>'soust.uk.JMK př.č.2'!$O$44+'soust.uk.JMK př.č.2'!$P$44</f>
        <v>13218</v>
      </c>
      <c r="D486" s="40">
        <f>'soust.uk.JMK př.č.2'!$L$44</f>
        <v>0</v>
      </c>
      <c r="E486" s="40">
        <f t="shared" si="21"/>
        <v>3252</v>
      </c>
      <c r="F486" s="40">
        <f t="shared" si="22"/>
        <v>2409</v>
      </c>
      <c r="G486" s="89"/>
      <c r="H486" s="78"/>
      <c r="I486" s="32"/>
      <c r="J486" s="95"/>
      <c r="K486" s="93"/>
      <c r="M486" s="69"/>
      <c r="N486" s="86"/>
      <c r="O486" s="40">
        <f t="shared" si="23"/>
        <v>843</v>
      </c>
    </row>
    <row r="487" spans="1:15" x14ac:dyDescent="0.2">
      <c r="A487" s="45">
        <v>635</v>
      </c>
      <c r="B487" s="85">
        <v>65.86</v>
      </c>
      <c r="C487" s="41">
        <f>'soust.uk.JMK př.č.2'!$O$44+'soust.uk.JMK př.č.2'!$P$44</f>
        <v>13218</v>
      </c>
      <c r="D487" s="40">
        <f>'soust.uk.JMK př.č.2'!$L$44</f>
        <v>0</v>
      </c>
      <c r="E487" s="40">
        <f t="shared" si="21"/>
        <v>3251</v>
      </c>
      <c r="F487" s="40">
        <f t="shared" si="22"/>
        <v>2408</v>
      </c>
      <c r="G487" s="89"/>
      <c r="H487" s="78"/>
      <c r="I487" s="32"/>
      <c r="J487" s="95"/>
      <c r="K487" s="93"/>
      <c r="M487" s="69"/>
      <c r="N487" s="86"/>
      <c r="O487" s="40">
        <f t="shared" si="23"/>
        <v>843</v>
      </c>
    </row>
    <row r="488" spans="1:15" x14ac:dyDescent="0.2">
      <c r="A488" s="45">
        <v>636</v>
      </c>
      <c r="B488" s="85">
        <v>65.88</v>
      </c>
      <c r="C488" s="41">
        <f>'soust.uk.JMK př.č.2'!$O$44+'soust.uk.JMK př.č.2'!$P$44</f>
        <v>13218</v>
      </c>
      <c r="D488" s="40">
        <f>'soust.uk.JMK př.č.2'!$L$44</f>
        <v>0</v>
      </c>
      <c r="E488" s="40">
        <f t="shared" si="21"/>
        <v>3251</v>
      </c>
      <c r="F488" s="40">
        <f t="shared" si="22"/>
        <v>2408</v>
      </c>
      <c r="G488" s="89"/>
      <c r="H488" s="78"/>
      <c r="I488" s="32"/>
      <c r="J488" s="95"/>
      <c r="K488" s="93"/>
      <c r="L488" s="78"/>
      <c r="M488" s="69"/>
      <c r="N488" s="86"/>
      <c r="O488" s="40">
        <f t="shared" si="23"/>
        <v>843</v>
      </c>
    </row>
    <row r="489" spans="1:15" x14ac:dyDescent="0.2">
      <c r="A489" s="45">
        <v>637</v>
      </c>
      <c r="B489" s="85">
        <v>65.900000000000006</v>
      </c>
      <c r="C489" s="41">
        <f>'soust.uk.JMK př.č.2'!$O$44+'soust.uk.JMK př.č.2'!$P$44</f>
        <v>13218</v>
      </c>
      <c r="D489" s="40">
        <f>'soust.uk.JMK př.č.2'!$L$44</f>
        <v>0</v>
      </c>
      <c r="E489" s="40">
        <f t="shared" si="21"/>
        <v>3249</v>
      </c>
      <c r="F489" s="40">
        <f t="shared" si="22"/>
        <v>2407</v>
      </c>
      <c r="G489" s="89"/>
      <c r="H489" s="78"/>
      <c r="I489" s="32"/>
      <c r="J489" s="95"/>
      <c r="K489" s="93"/>
      <c r="L489" s="78"/>
      <c r="M489" s="69"/>
      <c r="N489" s="86"/>
      <c r="O489" s="40">
        <f t="shared" si="23"/>
        <v>842</v>
      </c>
    </row>
    <row r="490" spans="1:15" x14ac:dyDescent="0.2">
      <c r="A490" s="45">
        <v>638</v>
      </c>
      <c r="B490" s="85">
        <v>65.930000000000007</v>
      </c>
      <c r="C490" s="41">
        <f>'soust.uk.JMK př.č.2'!$O$44+'soust.uk.JMK př.č.2'!$P$44</f>
        <v>13218</v>
      </c>
      <c r="D490" s="40">
        <f>'soust.uk.JMK př.č.2'!$L$44</f>
        <v>0</v>
      </c>
      <c r="E490" s="40">
        <f t="shared" si="21"/>
        <v>3248</v>
      </c>
      <c r="F490" s="40">
        <f t="shared" si="22"/>
        <v>2406</v>
      </c>
      <c r="G490" s="89"/>
      <c r="H490" s="78"/>
      <c r="I490" s="32"/>
      <c r="J490" s="95"/>
      <c r="K490" s="93"/>
      <c r="L490" s="78"/>
      <c r="M490" s="69"/>
      <c r="N490" s="86"/>
      <c r="O490" s="40">
        <f t="shared" si="23"/>
        <v>842</v>
      </c>
    </row>
    <row r="491" spans="1:15" x14ac:dyDescent="0.2">
      <c r="A491" s="45">
        <v>639</v>
      </c>
      <c r="B491" s="85">
        <v>65.95</v>
      </c>
      <c r="C491" s="41">
        <f>'soust.uk.JMK př.č.2'!$O$44+'soust.uk.JMK př.č.2'!$P$44</f>
        <v>13218</v>
      </c>
      <c r="D491" s="40">
        <f>'soust.uk.JMK př.č.2'!$L$44</f>
        <v>0</v>
      </c>
      <c r="E491" s="40">
        <f t="shared" si="21"/>
        <v>3247</v>
      </c>
      <c r="F491" s="40">
        <f t="shared" si="22"/>
        <v>2405</v>
      </c>
      <c r="G491" s="89"/>
      <c r="H491" s="78"/>
      <c r="I491" s="32"/>
      <c r="J491" s="95"/>
      <c r="K491" s="93"/>
      <c r="L491" s="78"/>
      <c r="M491" s="69"/>
      <c r="N491" s="86"/>
      <c r="O491" s="40">
        <f t="shared" si="23"/>
        <v>842</v>
      </c>
    </row>
    <row r="492" spans="1:15" x14ac:dyDescent="0.2">
      <c r="A492" s="45">
        <v>640</v>
      </c>
      <c r="B492" s="85">
        <v>65.97</v>
      </c>
      <c r="C492" s="41">
        <f>'soust.uk.JMK př.č.2'!$O$44+'soust.uk.JMK př.č.2'!$P$44</f>
        <v>13218</v>
      </c>
      <c r="D492" s="40">
        <f>'soust.uk.JMK př.č.2'!$L$44</f>
        <v>0</v>
      </c>
      <c r="E492" s="40">
        <f t="shared" si="21"/>
        <v>3245</v>
      </c>
      <c r="F492" s="40">
        <f t="shared" si="22"/>
        <v>2404</v>
      </c>
      <c r="G492" s="89"/>
      <c r="H492" s="78"/>
      <c r="I492" s="32"/>
      <c r="J492" s="95"/>
      <c r="K492" s="93"/>
      <c r="L492" s="78"/>
      <c r="M492" s="69"/>
      <c r="N492" s="86"/>
      <c r="O492" s="40">
        <f t="shared" si="23"/>
        <v>841</v>
      </c>
    </row>
    <row r="493" spans="1:15" x14ac:dyDescent="0.2">
      <c r="A493" s="45">
        <v>641</v>
      </c>
      <c r="B493" s="85">
        <v>65.989999999999995</v>
      </c>
      <c r="C493" s="41">
        <f>'soust.uk.JMK př.č.2'!$O$44+'soust.uk.JMK př.č.2'!$P$44</f>
        <v>13218</v>
      </c>
      <c r="D493" s="40">
        <f>'soust.uk.JMK př.č.2'!$L$44</f>
        <v>0</v>
      </c>
      <c r="E493" s="40">
        <f t="shared" si="21"/>
        <v>3245</v>
      </c>
      <c r="F493" s="40">
        <f t="shared" si="22"/>
        <v>2404</v>
      </c>
      <c r="G493" s="89"/>
      <c r="H493" s="78"/>
      <c r="I493" s="32"/>
      <c r="J493" s="95"/>
      <c r="K493" s="93"/>
      <c r="L493" s="78"/>
      <c r="M493" s="69"/>
      <c r="N493" s="64"/>
      <c r="O493" s="40">
        <f t="shared" si="23"/>
        <v>841</v>
      </c>
    </row>
    <row r="494" spans="1:15" x14ac:dyDescent="0.2">
      <c r="A494" s="45">
        <v>642</v>
      </c>
      <c r="B494" s="85">
        <v>66.010000000000005</v>
      </c>
      <c r="C494" s="41">
        <f>'soust.uk.JMK př.č.2'!$O$44+'soust.uk.JMK př.č.2'!$P$44</f>
        <v>13218</v>
      </c>
      <c r="D494" s="40">
        <f>'soust.uk.JMK př.č.2'!$L$44</f>
        <v>0</v>
      </c>
      <c r="E494" s="40">
        <f t="shared" si="21"/>
        <v>3244</v>
      </c>
      <c r="F494" s="40">
        <f t="shared" si="22"/>
        <v>2403</v>
      </c>
      <c r="G494" s="89"/>
      <c r="H494" s="78"/>
      <c r="I494" s="32"/>
      <c r="J494" s="95"/>
      <c r="K494" s="93"/>
      <c r="L494" s="78"/>
      <c r="O494" s="40">
        <f t="shared" si="23"/>
        <v>841</v>
      </c>
    </row>
    <row r="495" spans="1:15" x14ac:dyDescent="0.2">
      <c r="A495" s="45">
        <v>643</v>
      </c>
      <c r="B495" s="85">
        <v>66.03</v>
      </c>
      <c r="C495" s="41">
        <f>'soust.uk.JMK př.č.2'!$O$44+'soust.uk.JMK př.č.2'!$P$44</f>
        <v>13218</v>
      </c>
      <c r="D495" s="40">
        <f>'soust.uk.JMK př.č.2'!$L$44</f>
        <v>0</v>
      </c>
      <c r="E495" s="40">
        <f t="shared" si="21"/>
        <v>3243</v>
      </c>
      <c r="F495" s="40">
        <f t="shared" si="22"/>
        <v>2402</v>
      </c>
      <c r="G495" s="89"/>
      <c r="H495" s="78"/>
      <c r="I495" s="32"/>
      <c r="J495" s="95"/>
      <c r="K495" s="93"/>
      <c r="L495" s="78"/>
      <c r="O495" s="40">
        <f t="shared" si="23"/>
        <v>841</v>
      </c>
    </row>
    <row r="496" spans="1:15" x14ac:dyDescent="0.2">
      <c r="A496" s="45">
        <v>644</v>
      </c>
      <c r="B496" s="85">
        <v>66.05</v>
      </c>
      <c r="C496" s="41">
        <f>'soust.uk.JMK př.č.2'!$O$44+'soust.uk.JMK př.č.2'!$P$44</f>
        <v>13218</v>
      </c>
      <c r="D496" s="40">
        <f>'soust.uk.JMK př.č.2'!$L$44</f>
        <v>0</v>
      </c>
      <c r="E496" s="40">
        <f t="shared" si="21"/>
        <v>3241</v>
      </c>
      <c r="F496" s="40">
        <f t="shared" si="22"/>
        <v>2401</v>
      </c>
      <c r="G496" s="89"/>
      <c r="H496" s="78"/>
      <c r="I496" s="32"/>
      <c r="J496" s="95"/>
      <c r="K496" s="93"/>
      <c r="L496" s="78"/>
      <c r="O496" s="40">
        <f t="shared" si="23"/>
        <v>840</v>
      </c>
    </row>
    <row r="497" spans="1:15" x14ac:dyDescent="0.2">
      <c r="A497" s="45">
        <v>645</v>
      </c>
      <c r="B497" s="85">
        <v>66.069999999999993</v>
      </c>
      <c r="C497" s="41">
        <f>'soust.uk.JMK př.č.2'!$O$44+'soust.uk.JMK př.č.2'!$P$44</f>
        <v>13218</v>
      </c>
      <c r="D497" s="40">
        <f>'soust.uk.JMK př.č.2'!$L$44</f>
        <v>0</v>
      </c>
      <c r="E497" s="40">
        <f t="shared" si="21"/>
        <v>3241</v>
      </c>
      <c r="F497" s="40">
        <f t="shared" si="22"/>
        <v>2401</v>
      </c>
      <c r="G497" s="89"/>
      <c r="H497" s="78"/>
      <c r="I497" s="32"/>
      <c r="J497" s="95"/>
      <c r="K497" s="93"/>
      <c r="L497" s="78"/>
      <c r="O497" s="40">
        <f t="shared" si="23"/>
        <v>840</v>
      </c>
    </row>
    <row r="498" spans="1:15" x14ac:dyDescent="0.2">
      <c r="A498" s="45">
        <v>646</v>
      </c>
      <c r="B498" s="85">
        <v>66.09</v>
      </c>
      <c r="C498" s="41">
        <f>'soust.uk.JMK př.č.2'!$O$44+'soust.uk.JMK př.č.2'!$P$44</f>
        <v>13218</v>
      </c>
      <c r="D498" s="40">
        <f>'soust.uk.JMK př.č.2'!$L$44</f>
        <v>0</v>
      </c>
      <c r="E498" s="40">
        <f t="shared" si="21"/>
        <v>3240</v>
      </c>
      <c r="F498" s="40">
        <f t="shared" si="22"/>
        <v>2400</v>
      </c>
      <c r="G498" s="89"/>
      <c r="H498" s="78"/>
      <c r="I498" s="32"/>
      <c r="J498" s="95"/>
      <c r="K498" s="93"/>
      <c r="L498" s="78"/>
      <c r="O498" s="40">
        <f t="shared" si="23"/>
        <v>840</v>
      </c>
    </row>
    <row r="499" spans="1:15" x14ac:dyDescent="0.2">
      <c r="A499" s="45">
        <v>647</v>
      </c>
      <c r="B499" s="85">
        <v>66.11</v>
      </c>
      <c r="C499" s="41">
        <f>'soust.uk.JMK př.č.2'!$O$44+'soust.uk.JMK př.č.2'!$P$44</f>
        <v>13218</v>
      </c>
      <c r="D499" s="40">
        <f>'soust.uk.JMK př.č.2'!$L$44</f>
        <v>0</v>
      </c>
      <c r="E499" s="40">
        <f t="shared" si="21"/>
        <v>3239</v>
      </c>
      <c r="F499" s="40">
        <f t="shared" si="22"/>
        <v>2399</v>
      </c>
      <c r="G499" s="89"/>
      <c r="H499" s="78"/>
      <c r="I499" s="32"/>
      <c r="J499" s="95"/>
      <c r="K499" s="93"/>
      <c r="L499" s="78"/>
      <c r="O499" s="40">
        <f t="shared" si="23"/>
        <v>840</v>
      </c>
    </row>
    <row r="500" spans="1:15" x14ac:dyDescent="0.2">
      <c r="A500" s="45">
        <v>648</v>
      </c>
      <c r="B500" s="85">
        <v>66.13</v>
      </c>
      <c r="C500" s="41">
        <f>'soust.uk.JMK př.č.2'!$O$44+'soust.uk.JMK př.č.2'!$P$44</f>
        <v>13218</v>
      </c>
      <c r="D500" s="40">
        <f>'soust.uk.JMK př.č.2'!$L$44</f>
        <v>0</v>
      </c>
      <c r="E500" s="40">
        <f t="shared" si="21"/>
        <v>3239</v>
      </c>
      <c r="F500" s="40">
        <f t="shared" si="22"/>
        <v>2399</v>
      </c>
      <c r="G500" s="89"/>
      <c r="H500" s="78"/>
      <c r="I500" s="32"/>
      <c r="J500" s="95"/>
      <c r="K500" s="93"/>
      <c r="L500" s="78"/>
      <c r="O500" s="40">
        <f t="shared" si="23"/>
        <v>840</v>
      </c>
    </row>
    <row r="501" spans="1:15" x14ac:dyDescent="0.2">
      <c r="A501" s="45">
        <v>649</v>
      </c>
      <c r="B501" s="85">
        <v>66.150000000000006</v>
      </c>
      <c r="C501" s="41">
        <f>'soust.uk.JMK př.č.2'!$O$44+'soust.uk.JMK př.č.2'!$P$44</f>
        <v>13218</v>
      </c>
      <c r="D501" s="40">
        <f>'soust.uk.JMK př.č.2'!$L$44</f>
        <v>0</v>
      </c>
      <c r="E501" s="40">
        <f t="shared" si="21"/>
        <v>3237</v>
      </c>
      <c r="F501" s="40">
        <f t="shared" si="22"/>
        <v>2398</v>
      </c>
      <c r="G501" s="89"/>
      <c r="H501" s="78"/>
      <c r="I501" s="32"/>
      <c r="J501" s="95"/>
      <c r="K501" s="93"/>
      <c r="L501" s="78"/>
      <c r="O501" s="40">
        <f t="shared" si="23"/>
        <v>839</v>
      </c>
    </row>
    <row r="502" spans="1:15" x14ac:dyDescent="0.2">
      <c r="A502" s="45">
        <v>650</v>
      </c>
      <c r="B502" s="85">
        <v>66.17</v>
      </c>
      <c r="C502" s="41">
        <f>'soust.uk.JMK př.č.2'!$O$44+'soust.uk.JMK př.č.2'!$P$44</f>
        <v>13218</v>
      </c>
      <c r="D502" s="40">
        <f>'soust.uk.JMK př.č.2'!$L$44</f>
        <v>0</v>
      </c>
      <c r="E502" s="40">
        <f t="shared" si="21"/>
        <v>3236</v>
      </c>
      <c r="F502" s="40">
        <f t="shared" si="22"/>
        <v>2397</v>
      </c>
      <c r="G502" s="89"/>
      <c r="H502" s="78"/>
      <c r="I502" s="32"/>
      <c r="J502" s="95"/>
      <c r="K502" s="93"/>
      <c r="L502" s="78"/>
      <c r="O502" s="40">
        <f t="shared" si="23"/>
        <v>839</v>
      </c>
    </row>
    <row r="503" spans="1:15" x14ac:dyDescent="0.2">
      <c r="A503" s="45">
        <v>651</v>
      </c>
      <c r="B503" s="85">
        <v>66.19</v>
      </c>
      <c r="C503" s="41">
        <f>'soust.uk.JMK př.č.2'!$O$44+'soust.uk.JMK př.č.2'!$P$44</f>
        <v>13218</v>
      </c>
      <c r="D503" s="40">
        <f>'soust.uk.JMK př.č.2'!$L$44</f>
        <v>0</v>
      </c>
      <c r="E503" s="40">
        <f t="shared" si="21"/>
        <v>3235</v>
      </c>
      <c r="F503" s="40">
        <f t="shared" si="22"/>
        <v>2396</v>
      </c>
      <c r="G503" s="89"/>
      <c r="H503" s="78"/>
      <c r="I503" s="32"/>
      <c r="J503" s="95"/>
      <c r="K503" s="93"/>
      <c r="L503" s="78"/>
      <c r="O503" s="40">
        <f t="shared" si="23"/>
        <v>839</v>
      </c>
    </row>
    <row r="504" spans="1:15" x14ac:dyDescent="0.2">
      <c r="A504" s="45">
        <v>652</v>
      </c>
      <c r="B504" s="85">
        <v>66.209999999999994</v>
      </c>
      <c r="C504" s="41">
        <f>'soust.uk.JMK př.č.2'!$O$44+'soust.uk.JMK př.č.2'!$P$44</f>
        <v>13218</v>
      </c>
      <c r="D504" s="40">
        <f>'soust.uk.JMK př.č.2'!$L$44</f>
        <v>0</v>
      </c>
      <c r="E504" s="40">
        <f t="shared" si="21"/>
        <v>3235</v>
      </c>
      <c r="F504" s="40">
        <f t="shared" si="22"/>
        <v>2396</v>
      </c>
      <c r="G504" s="89"/>
      <c r="H504" s="78"/>
      <c r="I504" s="32"/>
      <c r="J504" s="95"/>
      <c r="K504" s="93"/>
      <c r="L504" s="78"/>
      <c r="O504" s="40">
        <f t="shared" si="23"/>
        <v>839</v>
      </c>
    </row>
    <row r="505" spans="1:15" x14ac:dyDescent="0.2">
      <c r="A505" s="45">
        <v>653</v>
      </c>
      <c r="B505" s="85">
        <v>66.23</v>
      </c>
      <c r="C505" s="41">
        <f>'soust.uk.JMK př.č.2'!$O$44+'soust.uk.JMK př.č.2'!$P$44</f>
        <v>13218</v>
      </c>
      <c r="D505" s="40">
        <f>'soust.uk.JMK př.č.2'!$L$44</f>
        <v>0</v>
      </c>
      <c r="E505" s="40">
        <f t="shared" si="21"/>
        <v>3233</v>
      </c>
      <c r="F505" s="40">
        <f t="shared" si="22"/>
        <v>2395</v>
      </c>
      <c r="G505" s="89"/>
      <c r="H505" s="78"/>
      <c r="I505" s="32"/>
      <c r="J505" s="95"/>
      <c r="K505" s="93"/>
      <c r="L505" s="78"/>
      <c r="O505" s="40">
        <f t="shared" si="23"/>
        <v>838</v>
      </c>
    </row>
    <row r="506" spans="1:15" x14ac:dyDescent="0.2">
      <c r="A506" s="45">
        <v>654</v>
      </c>
      <c r="B506" s="85">
        <v>66.25</v>
      </c>
      <c r="C506" s="41">
        <f>'soust.uk.JMK př.č.2'!$O$44+'soust.uk.JMK př.č.2'!$P$44</f>
        <v>13218</v>
      </c>
      <c r="D506" s="40">
        <f>'soust.uk.JMK př.č.2'!$L$44</f>
        <v>0</v>
      </c>
      <c r="E506" s="40">
        <f t="shared" si="21"/>
        <v>3232</v>
      </c>
      <c r="F506" s="40">
        <f t="shared" si="22"/>
        <v>2394</v>
      </c>
      <c r="G506" s="89"/>
      <c r="H506" s="78"/>
      <c r="I506" s="32"/>
      <c r="J506" s="95"/>
      <c r="K506" s="93"/>
      <c r="L506" s="78"/>
      <c r="O506" s="40">
        <f t="shared" si="23"/>
        <v>838</v>
      </c>
    </row>
    <row r="507" spans="1:15" x14ac:dyDescent="0.2">
      <c r="A507" s="45">
        <v>655</v>
      </c>
      <c r="B507" s="85">
        <v>66.27</v>
      </c>
      <c r="C507" s="41">
        <f>'soust.uk.JMK př.č.2'!$O$44+'soust.uk.JMK př.č.2'!$P$44</f>
        <v>13218</v>
      </c>
      <c r="D507" s="40">
        <f>'soust.uk.JMK př.č.2'!$L$44</f>
        <v>0</v>
      </c>
      <c r="E507" s="40">
        <f t="shared" si="21"/>
        <v>3231</v>
      </c>
      <c r="F507" s="40">
        <f t="shared" si="22"/>
        <v>2393</v>
      </c>
      <c r="G507" s="89"/>
      <c r="H507" s="78"/>
      <c r="I507" s="32"/>
      <c r="J507" s="95"/>
      <c r="K507" s="93"/>
      <c r="L507" s="78"/>
      <c r="O507" s="40">
        <f t="shared" si="23"/>
        <v>838</v>
      </c>
    </row>
    <row r="508" spans="1:15" x14ac:dyDescent="0.2">
      <c r="A508" s="45">
        <v>656</v>
      </c>
      <c r="B508" s="85">
        <v>66.290000000000006</v>
      </c>
      <c r="C508" s="41">
        <f>'soust.uk.JMK př.č.2'!$O$44+'soust.uk.JMK př.č.2'!$P$44</f>
        <v>13218</v>
      </c>
      <c r="D508" s="40">
        <f>'soust.uk.JMK př.č.2'!$L$44</f>
        <v>0</v>
      </c>
      <c r="E508" s="40">
        <f t="shared" si="21"/>
        <v>3231</v>
      </c>
      <c r="F508" s="40">
        <f t="shared" si="22"/>
        <v>2393</v>
      </c>
      <c r="G508" s="89"/>
      <c r="H508" s="78"/>
      <c r="I508" s="32"/>
      <c r="J508" s="95"/>
      <c r="K508" s="93"/>
      <c r="L508" s="78"/>
      <c r="O508" s="40">
        <f t="shared" si="23"/>
        <v>838</v>
      </c>
    </row>
    <row r="509" spans="1:15" x14ac:dyDescent="0.2">
      <c r="A509" s="45">
        <v>657</v>
      </c>
      <c r="B509" s="85">
        <v>66.31</v>
      </c>
      <c r="C509" s="41">
        <f>'soust.uk.JMK př.č.2'!$O$44+'soust.uk.JMK př.č.2'!$P$44</f>
        <v>13218</v>
      </c>
      <c r="D509" s="40">
        <f>'soust.uk.JMK př.č.2'!$L$44</f>
        <v>0</v>
      </c>
      <c r="E509" s="40">
        <f t="shared" si="21"/>
        <v>3229</v>
      </c>
      <c r="F509" s="40">
        <f t="shared" si="22"/>
        <v>2392</v>
      </c>
      <c r="G509" s="89"/>
      <c r="H509" s="78"/>
      <c r="I509" s="32"/>
      <c r="J509" s="95"/>
      <c r="K509" s="93"/>
      <c r="L509" s="78"/>
      <c r="O509" s="40">
        <f t="shared" si="23"/>
        <v>837</v>
      </c>
    </row>
    <row r="510" spans="1:15" x14ac:dyDescent="0.2">
      <c r="A510" s="45">
        <v>658</v>
      </c>
      <c r="B510" s="85">
        <v>66.33</v>
      </c>
      <c r="C510" s="41">
        <f>'soust.uk.JMK př.č.2'!$O$44+'soust.uk.JMK př.č.2'!$P$44</f>
        <v>13218</v>
      </c>
      <c r="D510" s="40">
        <f>'soust.uk.JMK př.č.2'!$L$44</f>
        <v>0</v>
      </c>
      <c r="E510" s="40">
        <f t="shared" si="21"/>
        <v>3228</v>
      </c>
      <c r="F510" s="40">
        <f t="shared" si="22"/>
        <v>2391</v>
      </c>
      <c r="G510" s="89"/>
      <c r="H510" s="78"/>
      <c r="I510" s="32"/>
      <c r="J510" s="95"/>
      <c r="K510" s="93"/>
      <c r="L510" s="78"/>
      <c r="O510" s="40">
        <f t="shared" si="23"/>
        <v>837</v>
      </c>
    </row>
    <row r="511" spans="1:15" x14ac:dyDescent="0.2">
      <c r="A511" s="45">
        <v>659</v>
      </c>
      <c r="B511" s="85">
        <v>66.349999999999994</v>
      </c>
      <c r="C511" s="41">
        <f>'soust.uk.JMK př.č.2'!$O$44+'soust.uk.JMK př.č.2'!$P$44</f>
        <v>13218</v>
      </c>
      <c r="D511" s="40">
        <f>'soust.uk.JMK př.č.2'!$L$44</f>
        <v>0</v>
      </c>
      <c r="E511" s="40">
        <f t="shared" si="21"/>
        <v>3228</v>
      </c>
      <c r="F511" s="40">
        <f t="shared" si="22"/>
        <v>2391</v>
      </c>
      <c r="G511" s="89"/>
      <c r="H511" s="78"/>
      <c r="I511" s="32"/>
      <c r="J511" s="95"/>
      <c r="K511" s="93"/>
      <c r="L511" s="78"/>
      <c r="O511" s="40">
        <f t="shared" si="23"/>
        <v>837</v>
      </c>
    </row>
    <row r="512" spans="1:15" x14ac:dyDescent="0.2">
      <c r="A512" s="45">
        <v>660</v>
      </c>
      <c r="B512" s="85">
        <v>66.37</v>
      </c>
      <c r="C512" s="41">
        <f>'soust.uk.JMK př.č.2'!$O$44+'soust.uk.JMK př.č.2'!$P$44</f>
        <v>13218</v>
      </c>
      <c r="D512" s="40">
        <f>'soust.uk.JMK př.č.2'!$L$44</f>
        <v>0</v>
      </c>
      <c r="E512" s="40">
        <f t="shared" si="21"/>
        <v>3227</v>
      </c>
      <c r="F512" s="40">
        <f t="shared" si="22"/>
        <v>2390</v>
      </c>
      <c r="G512" s="89"/>
      <c r="H512" s="78"/>
      <c r="I512" s="32"/>
      <c r="J512" s="95"/>
      <c r="K512" s="93"/>
      <c r="L512" s="78"/>
      <c r="O512" s="40">
        <f t="shared" si="23"/>
        <v>837</v>
      </c>
    </row>
    <row r="513" spans="1:15" x14ac:dyDescent="0.2">
      <c r="A513" s="45">
        <v>661</v>
      </c>
      <c r="B513" s="85">
        <v>66.38</v>
      </c>
      <c r="C513" s="41">
        <f>'soust.uk.JMK př.č.2'!$O$44+'soust.uk.JMK př.č.2'!$P$44</f>
        <v>13218</v>
      </c>
      <c r="D513" s="40">
        <f>'soust.uk.JMK př.č.2'!$L$44</f>
        <v>0</v>
      </c>
      <c r="E513" s="40">
        <f t="shared" si="21"/>
        <v>3227</v>
      </c>
      <c r="F513" s="40">
        <f t="shared" si="22"/>
        <v>2390</v>
      </c>
      <c r="G513" s="89"/>
      <c r="H513" s="78"/>
      <c r="I513" s="32"/>
      <c r="J513" s="95"/>
      <c r="K513" s="93"/>
      <c r="L513" s="78"/>
      <c r="O513" s="40">
        <f t="shared" si="23"/>
        <v>837</v>
      </c>
    </row>
    <row r="514" spans="1:15" x14ac:dyDescent="0.2">
      <c r="A514" s="45">
        <v>662</v>
      </c>
      <c r="B514" s="85">
        <v>66.400000000000006</v>
      </c>
      <c r="C514" s="41">
        <f>'soust.uk.JMK př.č.2'!$O$44+'soust.uk.JMK př.č.2'!$P$44</f>
        <v>13218</v>
      </c>
      <c r="D514" s="40">
        <f>'soust.uk.JMK př.č.2'!$L$44</f>
        <v>0</v>
      </c>
      <c r="E514" s="40">
        <f t="shared" si="21"/>
        <v>3225</v>
      </c>
      <c r="F514" s="40">
        <f t="shared" si="22"/>
        <v>2389</v>
      </c>
      <c r="G514" s="89"/>
      <c r="H514" s="78"/>
      <c r="I514" s="32"/>
      <c r="J514" s="95"/>
      <c r="K514" s="93"/>
      <c r="L514" s="78"/>
      <c r="O514" s="40">
        <f t="shared" si="23"/>
        <v>836</v>
      </c>
    </row>
    <row r="515" spans="1:15" x14ac:dyDescent="0.2">
      <c r="A515" s="45">
        <v>663</v>
      </c>
      <c r="B515" s="85">
        <v>66.42</v>
      </c>
      <c r="C515" s="41">
        <f>'soust.uk.JMK př.č.2'!$O$44+'soust.uk.JMK př.č.2'!$P$44</f>
        <v>13218</v>
      </c>
      <c r="D515" s="40">
        <f>'soust.uk.JMK př.č.2'!$L$44</f>
        <v>0</v>
      </c>
      <c r="E515" s="40">
        <f t="shared" si="21"/>
        <v>3224</v>
      </c>
      <c r="F515" s="40">
        <f t="shared" si="22"/>
        <v>2388</v>
      </c>
      <c r="G515" s="89"/>
      <c r="H515" s="78"/>
      <c r="I515" s="32"/>
      <c r="J515" s="95"/>
      <c r="K515" s="93"/>
      <c r="L515" s="78"/>
      <c r="O515" s="40">
        <f t="shared" si="23"/>
        <v>836</v>
      </c>
    </row>
    <row r="516" spans="1:15" x14ac:dyDescent="0.2">
      <c r="A516" s="45">
        <v>664</v>
      </c>
      <c r="B516" s="85">
        <v>66.44</v>
      </c>
      <c r="C516" s="41">
        <f>'soust.uk.JMK př.č.2'!$O$44+'soust.uk.JMK př.č.2'!$P$44</f>
        <v>13218</v>
      </c>
      <c r="D516" s="40">
        <f>'soust.uk.JMK př.č.2'!$L$44</f>
        <v>0</v>
      </c>
      <c r="E516" s="40">
        <f t="shared" si="21"/>
        <v>3222</v>
      </c>
      <c r="F516" s="40">
        <f t="shared" si="22"/>
        <v>2387</v>
      </c>
      <c r="G516" s="89"/>
      <c r="H516" s="78"/>
      <c r="I516" s="64"/>
      <c r="J516" s="94"/>
      <c r="K516" s="93"/>
      <c r="L516" s="78"/>
      <c r="O516" s="40">
        <f t="shared" si="23"/>
        <v>835</v>
      </c>
    </row>
    <row r="517" spans="1:15" x14ac:dyDescent="0.2">
      <c r="A517" s="45">
        <v>665</v>
      </c>
      <c r="B517" s="85">
        <v>66.459999999999994</v>
      </c>
      <c r="C517" s="41">
        <f>'soust.uk.JMK př.č.2'!$O$44+'soust.uk.JMK př.č.2'!$P$44</f>
        <v>13218</v>
      </c>
      <c r="D517" s="40">
        <f>'soust.uk.JMK př.č.2'!$L$44</f>
        <v>0</v>
      </c>
      <c r="E517" s="40">
        <f t="shared" ref="E517:E580" si="24">SUM(F517,O517,D517)</f>
        <v>3222</v>
      </c>
      <c r="F517" s="40">
        <f t="shared" ref="F517:F585" si="25">ROUND(1/B517*C517*12,0)</f>
        <v>2387</v>
      </c>
      <c r="G517" s="89"/>
      <c r="H517" s="78"/>
      <c r="I517" s="64"/>
      <c r="J517" s="94"/>
      <c r="K517" s="93"/>
      <c r="L517" s="78"/>
      <c r="O517" s="40">
        <f t="shared" si="23"/>
        <v>835</v>
      </c>
    </row>
    <row r="518" spans="1:15" x14ac:dyDescent="0.2">
      <c r="A518" s="45">
        <v>666</v>
      </c>
      <c r="B518" s="85">
        <v>66.48</v>
      </c>
      <c r="C518" s="41">
        <f>'soust.uk.JMK př.č.2'!$O$44+'soust.uk.JMK př.č.2'!$P$44</f>
        <v>13218</v>
      </c>
      <c r="D518" s="40">
        <f>'soust.uk.JMK př.č.2'!$L$44</f>
        <v>0</v>
      </c>
      <c r="E518" s="40">
        <f t="shared" si="24"/>
        <v>3221</v>
      </c>
      <c r="F518" s="40">
        <f t="shared" si="25"/>
        <v>2386</v>
      </c>
      <c r="G518" s="89"/>
      <c r="H518" s="78"/>
      <c r="I518" s="64"/>
      <c r="J518" s="94"/>
      <c r="K518" s="93"/>
      <c r="L518" s="78"/>
      <c r="O518" s="40">
        <f t="shared" ref="O518:O581" si="26">ROUND((F518*35%),0)</f>
        <v>835</v>
      </c>
    </row>
    <row r="519" spans="1:15" x14ac:dyDescent="0.2">
      <c r="A519" s="45">
        <v>667</v>
      </c>
      <c r="B519" s="85">
        <v>66.489999999999995</v>
      </c>
      <c r="C519" s="41">
        <f>'soust.uk.JMK př.č.2'!$O$44+'soust.uk.JMK př.č.2'!$P$44</f>
        <v>13218</v>
      </c>
      <c r="D519" s="40">
        <f>'soust.uk.JMK př.č.2'!$L$44</f>
        <v>0</v>
      </c>
      <c r="E519" s="40">
        <f t="shared" si="24"/>
        <v>3221</v>
      </c>
      <c r="F519" s="40">
        <f t="shared" si="25"/>
        <v>2386</v>
      </c>
      <c r="G519" s="89"/>
      <c r="H519" s="78"/>
      <c r="I519" s="64"/>
      <c r="J519" s="94"/>
      <c r="K519" s="93"/>
      <c r="L519" s="78"/>
      <c r="O519" s="40">
        <f t="shared" si="26"/>
        <v>835</v>
      </c>
    </row>
    <row r="520" spans="1:15" x14ac:dyDescent="0.2">
      <c r="A520" s="45">
        <v>668</v>
      </c>
      <c r="B520" s="85">
        <v>66.510000000000005</v>
      </c>
      <c r="C520" s="41">
        <f>'soust.uk.JMK př.č.2'!$O$44+'soust.uk.JMK př.č.2'!$P$44</f>
        <v>13218</v>
      </c>
      <c r="D520" s="40">
        <f>'soust.uk.JMK př.č.2'!$L$44</f>
        <v>0</v>
      </c>
      <c r="E520" s="40">
        <f t="shared" si="24"/>
        <v>3220</v>
      </c>
      <c r="F520" s="40">
        <f t="shared" si="25"/>
        <v>2385</v>
      </c>
      <c r="G520" s="89"/>
      <c r="H520" s="78"/>
      <c r="I520" s="64"/>
      <c r="J520" s="94"/>
      <c r="K520" s="93"/>
      <c r="L520" s="78"/>
      <c r="O520" s="40">
        <f t="shared" si="26"/>
        <v>835</v>
      </c>
    </row>
    <row r="521" spans="1:15" x14ac:dyDescent="0.2">
      <c r="A521" s="45">
        <v>669</v>
      </c>
      <c r="B521" s="85">
        <v>66.53</v>
      </c>
      <c r="C521" s="41">
        <f>'soust.uk.JMK př.č.2'!$O$44+'soust.uk.JMK př.č.2'!$P$44</f>
        <v>13218</v>
      </c>
      <c r="D521" s="40">
        <f>'soust.uk.JMK př.č.2'!$L$44</f>
        <v>0</v>
      </c>
      <c r="E521" s="40">
        <f t="shared" si="24"/>
        <v>3218</v>
      </c>
      <c r="F521" s="40">
        <f t="shared" si="25"/>
        <v>2384</v>
      </c>
      <c r="G521" s="89"/>
      <c r="H521" s="78"/>
      <c r="I521" s="64"/>
      <c r="J521" s="94"/>
      <c r="K521" s="93"/>
      <c r="L521" s="78"/>
      <c r="O521" s="40">
        <f t="shared" si="26"/>
        <v>834</v>
      </c>
    </row>
    <row r="522" spans="1:15" x14ac:dyDescent="0.2">
      <c r="A522" s="45">
        <v>670</v>
      </c>
      <c r="B522" s="85">
        <v>66.55</v>
      </c>
      <c r="C522" s="41">
        <f>'soust.uk.JMK př.č.2'!$O$44+'soust.uk.JMK př.č.2'!$P$44</f>
        <v>13218</v>
      </c>
      <c r="D522" s="40">
        <f>'soust.uk.JMK př.č.2'!$L$44</f>
        <v>0</v>
      </c>
      <c r="E522" s="40">
        <f t="shared" si="24"/>
        <v>3217</v>
      </c>
      <c r="F522" s="40">
        <f t="shared" si="25"/>
        <v>2383</v>
      </c>
      <c r="G522" s="89"/>
      <c r="H522" s="78"/>
      <c r="I522" s="64"/>
      <c r="J522" s="94"/>
      <c r="K522" s="93"/>
      <c r="L522" s="78"/>
      <c r="O522" s="40">
        <f t="shared" si="26"/>
        <v>834</v>
      </c>
    </row>
    <row r="523" spans="1:15" x14ac:dyDescent="0.2">
      <c r="A523" s="45">
        <v>671</v>
      </c>
      <c r="B523" s="85">
        <v>66.56</v>
      </c>
      <c r="C523" s="41">
        <f>'soust.uk.JMK př.č.2'!$O$44+'soust.uk.JMK př.č.2'!$P$44</f>
        <v>13218</v>
      </c>
      <c r="D523" s="40">
        <f>'soust.uk.JMK př.č.2'!$L$44</f>
        <v>0</v>
      </c>
      <c r="E523" s="40">
        <f t="shared" si="24"/>
        <v>3217</v>
      </c>
      <c r="F523" s="40">
        <f t="shared" si="25"/>
        <v>2383</v>
      </c>
      <c r="G523" s="89"/>
      <c r="H523" s="78"/>
      <c r="I523" s="64"/>
      <c r="J523" s="94"/>
      <c r="K523" s="93"/>
      <c r="L523" s="78"/>
      <c r="O523" s="40">
        <f t="shared" si="26"/>
        <v>834</v>
      </c>
    </row>
    <row r="524" spans="1:15" x14ac:dyDescent="0.2">
      <c r="A524" s="45">
        <v>672</v>
      </c>
      <c r="B524" s="85">
        <v>66.58</v>
      </c>
      <c r="C524" s="41">
        <f>'soust.uk.JMK př.č.2'!$O$44+'soust.uk.JMK př.č.2'!$P$44</f>
        <v>13218</v>
      </c>
      <c r="D524" s="40">
        <f>'soust.uk.JMK př.č.2'!$L$44</f>
        <v>0</v>
      </c>
      <c r="E524" s="40">
        <f t="shared" si="24"/>
        <v>3216</v>
      </c>
      <c r="F524" s="40">
        <f t="shared" si="25"/>
        <v>2382</v>
      </c>
      <c r="G524" s="89"/>
      <c r="H524" s="78"/>
      <c r="I524" s="64"/>
      <c r="J524" s="94"/>
      <c r="K524" s="93"/>
      <c r="L524" s="78"/>
      <c r="O524" s="40">
        <f t="shared" si="26"/>
        <v>834</v>
      </c>
    </row>
    <row r="525" spans="1:15" x14ac:dyDescent="0.2">
      <c r="A525" s="45">
        <v>673</v>
      </c>
      <c r="B525" s="85">
        <v>66.599999999999994</v>
      </c>
      <c r="C525" s="41">
        <f>'soust.uk.JMK př.č.2'!$O$44+'soust.uk.JMK př.č.2'!$P$44</f>
        <v>13218</v>
      </c>
      <c r="D525" s="40">
        <f>'soust.uk.JMK př.č.2'!$L$44</f>
        <v>0</v>
      </c>
      <c r="E525" s="40">
        <f t="shared" si="24"/>
        <v>3216</v>
      </c>
      <c r="F525" s="40">
        <f t="shared" si="25"/>
        <v>2382</v>
      </c>
      <c r="G525" s="89"/>
      <c r="H525" s="78"/>
      <c r="I525" s="64"/>
      <c r="J525" s="94"/>
      <c r="K525" s="93"/>
      <c r="L525" s="78"/>
      <c r="O525" s="40">
        <f t="shared" si="26"/>
        <v>834</v>
      </c>
    </row>
    <row r="526" spans="1:15" x14ac:dyDescent="0.2">
      <c r="A526" s="45">
        <v>674</v>
      </c>
      <c r="B526" s="85">
        <v>66.62</v>
      </c>
      <c r="C526" s="41">
        <f>'soust.uk.JMK př.č.2'!$O$44+'soust.uk.JMK př.č.2'!$P$44</f>
        <v>13218</v>
      </c>
      <c r="D526" s="40">
        <f>'soust.uk.JMK př.č.2'!$L$44</f>
        <v>0</v>
      </c>
      <c r="E526" s="40">
        <f t="shared" si="24"/>
        <v>3214</v>
      </c>
      <c r="F526" s="40">
        <f t="shared" si="25"/>
        <v>2381</v>
      </c>
      <c r="G526" s="89"/>
      <c r="H526" s="78"/>
      <c r="I526" s="64"/>
      <c r="J526" s="94"/>
      <c r="K526" s="93"/>
      <c r="L526" s="78"/>
      <c r="O526" s="40">
        <f t="shared" si="26"/>
        <v>833</v>
      </c>
    </row>
    <row r="527" spans="1:15" x14ac:dyDescent="0.2">
      <c r="A527" s="45">
        <v>675</v>
      </c>
      <c r="B527" s="85">
        <v>66.63</v>
      </c>
      <c r="C527" s="41">
        <f>'soust.uk.JMK př.č.2'!$O$44+'soust.uk.JMK př.č.2'!$P$44</f>
        <v>13218</v>
      </c>
      <c r="D527" s="40">
        <f>'soust.uk.JMK př.č.2'!$L$44</f>
        <v>0</v>
      </c>
      <c r="E527" s="40">
        <f t="shared" si="24"/>
        <v>3214</v>
      </c>
      <c r="F527" s="40">
        <f t="shared" si="25"/>
        <v>2381</v>
      </c>
      <c r="G527" s="89"/>
      <c r="H527" s="78"/>
      <c r="I527" s="64"/>
      <c r="J527" s="94"/>
      <c r="K527" s="93"/>
      <c r="L527" s="78"/>
      <c r="O527" s="40">
        <f t="shared" si="26"/>
        <v>833</v>
      </c>
    </row>
    <row r="528" spans="1:15" x14ac:dyDescent="0.2">
      <c r="A528" s="45">
        <v>676</v>
      </c>
      <c r="B528" s="85">
        <v>66.650000000000006</v>
      </c>
      <c r="C528" s="41">
        <f>'soust.uk.JMK př.č.2'!$O$44+'soust.uk.JMK př.č.2'!$P$44</f>
        <v>13218</v>
      </c>
      <c r="D528" s="40">
        <f>'soust.uk.JMK př.č.2'!$L$44</f>
        <v>0</v>
      </c>
      <c r="E528" s="40">
        <f t="shared" si="24"/>
        <v>3213</v>
      </c>
      <c r="F528" s="40">
        <f t="shared" si="25"/>
        <v>2380</v>
      </c>
      <c r="G528" s="89"/>
      <c r="H528" s="78"/>
      <c r="I528" s="64"/>
      <c r="J528" s="94"/>
      <c r="K528" s="93"/>
      <c r="L528" s="78"/>
      <c r="O528" s="40">
        <f t="shared" si="26"/>
        <v>833</v>
      </c>
    </row>
    <row r="529" spans="1:15" x14ac:dyDescent="0.2">
      <c r="A529" s="45">
        <v>677</v>
      </c>
      <c r="B529" s="85">
        <v>66.67</v>
      </c>
      <c r="C529" s="41">
        <f>'soust.uk.JMK př.č.2'!$O$44+'soust.uk.JMK př.č.2'!$P$44</f>
        <v>13218</v>
      </c>
      <c r="D529" s="40">
        <f>'soust.uk.JMK př.č.2'!$L$44</f>
        <v>0</v>
      </c>
      <c r="E529" s="40">
        <f t="shared" si="24"/>
        <v>3212</v>
      </c>
      <c r="F529" s="40">
        <f t="shared" si="25"/>
        <v>2379</v>
      </c>
      <c r="G529" s="89"/>
      <c r="H529" s="78"/>
      <c r="I529" s="64"/>
      <c r="J529" s="94"/>
      <c r="K529" s="93"/>
      <c r="L529" s="78"/>
      <c r="O529" s="40">
        <f t="shared" si="26"/>
        <v>833</v>
      </c>
    </row>
    <row r="530" spans="1:15" x14ac:dyDescent="0.2">
      <c r="A530" s="45">
        <v>678</v>
      </c>
      <c r="B530" s="85">
        <v>66.680000000000007</v>
      </c>
      <c r="C530" s="41">
        <f>'soust.uk.JMK př.č.2'!$O$44+'soust.uk.JMK př.č.2'!$P$44</f>
        <v>13218</v>
      </c>
      <c r="D530" s="40">
        <f>'soust.uk.JMK př.č.2'!$L$44</f>
        <v>0</v>
      </c>
      <c r="E530" s="40">
        <f t="shared" si="24"/>
        <v>3212</v>
      </c>
      <c r="F530" s="40">
        <f t="shared" si="25"/>
        <v>2379</v>
      </c>
      <c r="G530" s="89"/>
      <c r="H530" s="78"/>
      <c r="I530" s="64"/>
      <c r="J530" s="94"/>
      <c r="K530" s="93"/>
      <c r="L530" s="78"/>
      <c r="O530" s="40">
        <f t="shared" si="26"/>
        <v>833</v>
      </c>
    </row>
    <row r="531" spans="1:15" x14ac:dyDescent="0.2">
      <c r="A531" s="45">
        <v>679</v>
      </c>
      <c r="B531" s="85">
        <v>66.7</v>
      </c>
      <c r="C531" s="41">
        <f>'soust.uk.JMK př.č.2'!$O$44+'soust.uk.JMK př.č.2'!$P$44</f>
        <v>13218</v>
      </c>
      <c r="D531" s="40">
        <f>'soust.uk.JMK př.č.2'!$L$44</f>
        <v>0</v>
      </c>
      <c r="E531" s="40">
        <f t="shared" si="24"/>
        <v>3210</v>
      </c>
      <c r="F531" s="40">
        <f t="shared" si="25"/>
        <v>2378</v>
      </c>
      <c r="G531" s="89"/>
      <c r="H531" s="78"/>
      <c r="I531" s="64"/>
      <c r="J531" s="94"/>
      <c r="K531" s="93"/>
      <c r="L531" s="78"/>
      <c r="O531" s="40">
        <f t="shared" si="26"/>
        <v>832</v>
      </c>
    </row>
    <row r="532" spans="1:15" x14ac:dyDescent="0.2">
      <c r="A532" s="45">
        <v>680</v>
      </c>
      <c r="B532" s="85">
        <v>66.709999999999994</v>
      </c>
      <c r="C532" s="41">
        <f>'soust.uk.JMK př.č.2'!$O$44+'soust.uk.JMK př.č.2'!$P$44</f>
        <v>13218</v>
      </c>
      <c r="D532" s="40">
        <f>'soust.uk.JMK př.č.2'!$L$44</f>
        <v>0</v>
      </c>
      <c r="E532" s="40">
        <f t="shared" si="24"/>
        <v>3210</v>
      </c>
      <c r="F532" s="40">
        <f t="shared" si="25"/>
        <v>2378</v>
      </c>
      <c r="G532" s="89"/>
      <c r="H532" s="78"/>
      <c r="I532" s="64"/>
      <c r="J532" s="94"/>
      <c r="K532" s="93"/>
      <c r="L532" s="78"/>
      <c r="O532" s="40">
        <f t="shared" si="26"/>
        <v>832</v>
      </c>
    </row>
    <row r="533" spans="1:15" x14ac:dyDescent="0.2">
      <c r="A533" s="45">
        <v>681</v>
      </c>
      <c r="B533" s="85">
        <v>66.73</v>
      </c>
      <c r="C533" s="41">
        <f>'soust.uk.JMK př.č.2'!$O$44+'soust.uk.JMK př.č.2'!$P$44</f>
        <v>13218</v>
      </c>
      <c r="D533" s="40">
        <f>'soust.uk.JMK př.č.2'!$L$44</f>
        <v>0</v>
      </c>
      <c r="E533" s="40">
        <f t="shared" si="24"/>
        <v>3209</v>
      </c>
      <c r="F533" s="40">
        <f t="shared" si="25"/>
        <v>2377</v>
      </c>
      <c r="G533" s="89"/>
      <c r="H533" s="78"/>
      <c r="I533" s="64"/>
      <c r="J533" s="94"/>
      <c r="K533" s="93"/>
      <c r="L533" s="78"/>
      <c r="O533" s="40">
        <f t="shared" si="26"/>
        <v>832</v>
      </c>
    </row>
    <row r="534" spans="1:15" x14ac:dyDescent="0.2">
      <c r="A534" s="45">
        <v>682</v>
      </c>
      <c r="B534" s="85">
        <v>66.75</v>
      </c>
      <c r="C534" s="41">
        <f>'soust.uk.JMK př.č.2'!$O$44+'soust.uk.JMK př.č.2'!$P$44</f>
        <v>13218</v>
      </c>
      <c r="D534" s="40">
        <f>'soust.uk.JMK př.č.2'!$L$44</f>
        <v>0</v>
      </c>
      <c r="E534" s="40">
        <f t="shared" si="24"/>
        <v>3208</v>
      </c>
      <c r="F534" s="40">
        <f t="shared" si="25"/>
        <v>2376</v>
      </c>
      <c r="G534" s="89"/>
      <c r="H534" s="78"/>
      <c r="I534" s="64"/>
      <c r="J534" s="94"/>
      <c r="K534" s="93"/>
      <c r="L534" s="78"/>
      <c r="O534" s="40">
        <f t="shared" si="26"/>
        <v>832</v>
      </c>
    </row>
    <row r="535" spans="1:15" x14ac:dyDescent="0.2">
      <c r="A535" s="45">
        <v>683</v>
      </c>
      <c r="B535" s="85">
        <v>66.760000000000005</v>
      </c>
      <c r="C535" s="41">
        <f>'soust.uk.JMK př.č.2'!$O$44+'soust.uk.JMK př.č.2'!$P$44</f>
        <v>13218</v>
      </c>
      <c r="D535" s="40">
        <f>'soust.uk.JMK př.č.2'!$L$44</f>
        <v>0</v>
      </c>
      <c r="E535" s="40">
        <f t="shared" si="24"/>
        <v>3208</v>
      </c>
      <c r="F535" s="40">
        <f t="shared" si="25"/>
        <v>2376</v>
      </c>
      <c r="G535" s="89"/>
      <c r="H535" s="78"/>
      <c r="I535" s="64"/>
      <c r="J535" s="94"/>
      <c r="K535" s="93"/>
      <c r="L535" s="78"/>
      <c r="O535" s="40">
        <f t="shared" si="26"/>
        <v>832</v>
      </c>
    </row>
    <row r="536" spans="1:15" x14ac:dyDescent="0.2">
      <c r="A536" s="45">
        <v>684</v>
      </c>
      <c r="B536" s="85">
        <v>66.78</v>
      </c>
      <c r="C536" s="41">
        <f>'soust.uk.JMK př.č.2'!$O$44+'soust.uk.JMK př.č.2'!$P$44</f>
        <v>13218</v>
      </c>
      <c r="D536" s="40">
        <f>'soust.uk.JMK př.č.2'!$L$44</f>
        <v>0</v>
      </c>
      <c r="E536" s="40">
        <f t="shared" si="24"/>
        <v>3206</v>
      </c>
      <c r="F536" s="40">
        <f t="shared" si="25"/>
        <v>2375</v>
      </c>
      <c r="G536" s="89"/>
      <c r="H536" s="78"/>
      <c r="I536" s="64"/>
      <c r="J536" s="94"/>
      <c r="K536" s="93"/>
      <c r="L536" s="78"/>
      <c r="O536" s="40">
        <f t="shared" si="26"/>
        <v>831</v>
      </c>
    </row>
    <row r="537" spans="1:15" x14ac:dyDescent="0.2">
      <c r="A537" s="45">
        <v>685</v>
      </c>
      <c r="B537" s="85">
        <v>66.790000000000006</v>
      </c>
      <c r="C537" s="41">
        <f>'soust.uk.JMK př.č.2'!$O$44+'soust.uk.JMK př.č.2'!$P$44</f>
        <v>13218</v>
      </c>
      <c r="D537" s="40">
        <f>'soust.uk.JMK př.č.2'!$L$44</f>
        <v>0</v>
      </c>
      <c r="E537" s="40">
        <f t="shared" si="24"/>
        <v>3206</v>
      </c>
      <c r="F537" s="40">
        <f t="shared" si="25"/>
        <v>2375</v>
      </c>
      <c r="G537" s="89"/>
      <c r="H537" s="78"/>
      <c r="I537" s="64"/>
      <c r="J537" s="94"/>
      <c r="K537" s="93"/>
      <c r="L537" s="78"/>
      <c r="O537" s="40">
        <f t="shared" si="26"/>
        <v>831</v>
      </c>
    </row>
    <row r="538" spans="1:15" x14ac:dyDescent="0.2">
      <c r="A538" s="45">
        <v>686</v>
      </c>
      <c r="B538" s="85">
        <v>66.81</v>
      </c>
      <c r="C538" s="41">
        <f>'soust.uk.JMK př.č.2'!$O$44+'soust.uk.JMK př.č.2'!$P$44</f>
        <v>13218</v>
      </c>
      <c r="D538" s="40">
        <f>'soust.uk.JMK př.č.2'!$L$44</f>
        <v>0</v>
      </c>
      <c r="E538" s="40">
        <f t="shared" si="24"/>
        <v>3205</v>
      </c>
      <c r="F538" s="40">
        <f t="shared" si="25"/>
        <v>2374</v>
      </c>
      <c r="G538" s="89"/>
      <c r="H538" s="78"/>
      <c r="I538" s="64"/>
      <c r="J538" s="94"/>
      <c r="K538" s="93"/>
      <c r="L538" s="78"/>
      <c r="O538" s="40">
        <f t="shared" si="26"/>
        <v>831</v>
      </c>
    </row>
    <row r="539" spans="1:15" x14ac:dyDescent="0.2">
      <c r="A539" s="45">
        <v>687</v>
      </c>
      <c r="B539" s="85">
        <v>66.819999999999993</v>
      </c>
      <c r="C539" s="41">
        <f>'soust.uk.JMK př.č.2'!$O$44+'soust.uk.JMK př.č.2'!$P$44</f>
        <v>13218</v>
      </c>
      <c r="D539" s="40">
        <f>'soust.uk.JMK př.č.2'!$L$44</f>
        <v>0</v>
      </c>
      <c r="E539" s="40">
        <f t="shared" si="24"/>
        <v>3205</v>
      </c>
      <c r="F539" s="40">
        <f t="shared" si="25"/>
        <v>2374</v>
      </c>
      <c r="G539" s="89"/>
      <c r="H539" s="78"/>
      <c r="I539" s="64"/>
      <c r="J539" s="94"/>
      <c r="K539" s="93"/>
      <c r="L539" s="78"/>
      <c r="O539" s="40">
        <f t="shared" si="26"/>
        <v>831</v>
      </c>
    </row>
    <row r="540" spans="1:15" x14ac:dyDescent="0.2">
      <c r="A540" s="45">
        <v>688</v>
      </c>
      <c r="B540" s="85">
        <v>66.84</v>
      </c>
      <c r="C540" s="41">
        <f>'soust.uk.JMK př.č.2'!$O$44+'soust.uk.JMK př.č.2'!$P$44</f>
        <v>13218</v>
      </c>
      <c r="D540" s="40">
        <f>'soust.uk.JMK př.č.2'!$L$44</f>
        <v>0</v>
      </c>
      <c r="E540" s="40">
        <f t="shared" si="24"/>
        <v>3204</v>
      </c>
      <c r="F540" s="40">
        <f t="shared" si="25"/>
        <v>2373</v>
      </c>
      <c r="G540" s="89"/>
      <c r="H540" s="78"/>
      <c r="I540" s="64"/>
      <c r="J540" s="94"/>
      <c r="K540" s="93"/>
      <c r="L540" s="78"/>
      <c r="O540" s="40">
        <f t="shared" si="26"/>
        <v>831</v>
      </c>
    </row>
    <row r="541" spans="1:15" x14ac:dyDescent="0.2">
      <c r="A541" s="45">
        <v>689</v>
      </c>
      <c r="B541" s="85">
        <v>66.849999999999994</v>
      </c>
      <c r="C541" s="41">
        <f>'soust.uk.JMK př.č.2'!$O$44+'soust.uk.JMK př.č.2'!$P$44</f>
        <v>13218</v>
      </c>
      <c r="D541" s="40">
        <f>'soust.uk.JMK př.č.2'!$L$44</f>
        <v>0</v>
      </c>
      <c r="E541" s="40">
        <f t="shared" si="24"/>
        <v>3204</v>
      </c>
      <c r="F541" s="40">
        <f t="shared" si="25"/>
        <v>2373</v>
      </c>
      <c r="G541" s="89"/>
      <c r="H541" s="78"/>
      <c r="I541" s="64"/>
      <c r="J541" s="94"/>
      <c r="K541" s="93"/>
      <c r="L541" s="78"/>
      <c r="O541" s="40">
        <f t="shared" si="26"/>
        <v>831</v>
      </c>
    </row>
    <row r="542" spans="1:15" x14ac:dyDescent="0.2">
      <c r="A542" s="45">
        <v>690</v>
      </c>
      <c r="B542" s="85">
        <v>66.87</v>
      </c>
      <c r="C542" s="41">
        <f>'soust.uk.JMK př.č.2'!$O$44+'soust.uk.JMK př.č.2'!$P$44</f>
        <v>13218</v>
      </c>
      <c r="D542" s="40">
        <f>'soust.uk.JMK př.č.2'!$L$44</f>
        <v>0</v>
      </c>
      <c r="E542" s="40">
        <f t="shared" si="24"/>
        <v>3202</v>
      </c>
      <c r="F542" s="40">
        <f t="shared" si="25"/>
        <v>2372</v>
      </c>
      <c r="G542" s="89"/>
      <c r="H542" s="78"/>
      <c r="I542" s="64"/>
      <c r="J542" s="94"/>
      <c r="K542" s="93"/>
      <c r="L542" s="78"/>
      <c r="O542" s="40">
        <f t="shared" si="26"/>
        <v>830</v>
      </c>
    </row>
    <row r="543" spans="1:15" x14ac:dyDescent="0.2">
      <c r="A543" s="45">
        <v>691</v>
      </c>
      <c r="B543" s="85">
        <v>66.88</v>
      </c>
      <c r="C543" s="41">
        <f>'soust.uk.JMK př.č.2'!$O$44+'soust.uk.JMK př.č.2'!$P$44</f>
        <v>13218</v>
      </c>
      <c r="D543" s="40">
        <f>'soust.uk.JMK př.č.2'!$L$44</f>
        <v>0</v>
      </c>
      <c r="E543" s="40">
        <f t="shared" si="24"/>
        <v>3202</v>
      </c>
      <c r="F543" s="40">
        <f t="shared" si="25"/>
        <v>2372</v>
      </c>
      <c r="G543" s="89"/>
      <c r="H543" s="78"/>
      <c r="I543" s="64"/>
      <c r="J543" s="94"/>
      <c r="K543" s="93"/>
      <c r="L543" s="78"/>
      <c r="O543" s="40">
        <f t="shared" si="26"/>
        <v>830</v>
      </c>
    </row>
    <row r="544" spans="1:15" x14ac:dyDescent="0.2">
      <c r="A544" s="45">
        <v>692</v>
      </c>
      <c r="B544" s="85">
        <v>66.900000000000006</v>
      </c>
      <c r="C544" s="41">
        <f>'soust.uk.JMK př.č.2'!$O$44+'soust.uk.JMK př.č.2'!$P$44</f>
        <v>13218</v>
      </c>
      <c r="D544" s="40">
        <f>'soust.uk.JMK př.č.2'!$L$44</f>
        <v>0</v>
      </c>
      <c r="E544" s="40">
        <f t="shared" si="24"/>
        <v>3201</v>
      </c>
      <c r="F544" s="40">
        <f t="shared" si="25"/>
        <v>2371</v>
      </c>
      <c r="G544" s="89"/>
      <c r="H544" s="78"/>
      <c r="I544" s="64"/>
      <c r="J544" s="94"/>
      <c r="K544" s="93"/>
      <c r="L544" s="78"/>
      <c r="O544" s="40">
        <f t="shared" si="26"/>
        <v>830</v>
      </c>
    </row>
    <row r="545" spans="1:15" x14ac:dyDescent="0.2">
      <c r="A545" s="45">
        <v>693</v>
      </c>
      <c r="B545" s="85">
        <v>66.91</v>
      </c>
      <c r="C545" s="41">
        <f>'soust.uk.JMK př.č.2'!$O$44+'soust.uk.JMK př.č.2'!$P$44</f>
        <v>13218</v>
      </c>
      <c r="D545" s="40">
        <f>'soust.uk.JMK př.č.2'!$L$44</f>
        <v>0</v>
      </c>
      <c r="E545" s="40">
        <f t="shared" si="24"/>
        <v>3201</v>
      </c>
      <c r="F545" s="40">
        <f t="shared" si="25"/>
        <v>2371</v>
      </c>
      <c r="G545" s="89"/>
      <c r="H545" s="78"/>
      <c r="I545" s="64"/>
      <c r="J545" s="94"/>
      <c r="K545" s="93"/>
      <c r="L545" s="78"/>
      <c r="O545" s="40">
        <f t="shared" si="26"/>
        <v>830</v>
      </c>
    </row>
    <row r="546" spans="1:15" x14ac:dyDescent="0.2">
      <c r="A546" s="45">
        <v>694</v>
      </c>
      <c r="B546" s="85">
        <v>66.92</v>
      </c>
      <c r="C546" s="41">
        <f>'soust.uk.JMK př.č.2'!$O$44+'soust.uk.JMK př.č.2'!$P$44</f>
        <v>13218</v>
      </c>
      <c r="D546" s="40">
        <f>'soust.uk.JMK př.č.2'!$L$44</f>
        <v>0</v>
      </c>
      <c r="E546" s="40">
        <f t="shared" si="24"/>
        <v>3200</v>
      </c>
      <c r="F546" s="40">
        <f t="shared" si="25"/>
        <v>2370</v>
      </c>
      <c r="G546" s="89"/>
      <c r="H546" s="78"/>
      <c r="I546" s="64"/>
      <c r="J546" s="94"/>
      <c r="K546" s="93"/>
      <c r="L546" s="78"/>
      <c r="O546" s="40">
        <f t="shared" si="26"/>
        <v>830</v>
      </c>
    </row>
    <row r="547" spans="1:15" x14ac:dyDescent="0.2">
      <c r="A547" s="45">
        <v>695</v>
      </c>
      <c r="B547" s="85">
        <v>66.94</v>
      </c>
      <c r="C547" s="41">
        <f>'soust.uk.JMK př.č.2'!$O$44+'soust.uk.JMK př.č.2'!$P$44</f>
        <v>13218</v>
      </c>
      <c r="D547" s="40">
        <f>'soust.uk.JMK př.č.2'!$L$44</f>
        <v>0</v>
      </c>
      <c r="E547" s="40">
        <f t="shared" si="24"/>
        <v>3200</v>
      </c>
      <c r="F547" s="40">
        <f t="shared" si="25"/>
        <v>2370</v>
      </c>
      <c r="G547" s="89"/>
      <c r="H547" s="78"/>
      <c r="I547" s="64"/>
      <c r="J547" s="94"/>
      <c r="K547" s="93"/>
      <c r="L547" s="78"/>
      <c r="O547" s="40">
        <f t="shared" si="26"/>
        <v>830</v>
      </c>
    </row>
    <row r="548" spans="1:15" x14ac:dyDescent="0.2">
      <c r="A548" s="45">
        <v>696</v>
      </c>
      <c r="B548" s="85">
        <v>66.95</v>
      </c>
      <c r="C548" s="41">
        <f>'soust.uk.JMK př.č.2'!$O$44+'soust.uk.JMK př.č.2'!$P$44</f>
        <v>13218</v>
      </c>
      <c r="D548" s="40">
        <f>'soust.uk.JMK př.č.2'!$L$44</f>
        <v>0</v>
      </c>
      <c r="E548" s="40">
        <f t="shared" si="24"/>
        <v>3198</v>
      </c>
      <c r="F548" s="40">
        <f t="shared" si="25"/>
        <v>2369</v>
      </c>
      <c r="G548" s="89"/>
      <c r="H548" s="78"/>
      <c r="I548" s="64"/>
      <c r="J548" s="94"/>
      <c r="K548" s="93"/>
      <c r="L548" s="78"/>
      <c r="O548" s="40">
        <f t="shared" si="26"/>
        <v>829</v>
      </c>
    </row>
    <row r="549" spans="1:15" x14ac:dyDescent="0.2">
      <c r="A549" s="45">
        <v>697</v>
      </c>
      <c r="B549" s="85">
        <v>66.959999999999994</v>
      </c>
      <c r="C549" s="41">
        <f>'soust.uk.JMK př.č.2'!$O$44+'soust.uk.JMK př.č.2'!$P$44</f>
        <v>13218</v>
      </c>
      <c r="D549" s="40">
        <f>'soust.uk.JMK př.č.2'!$L$44</f>
        <v>0</v>
      </c>
      <c r="E549" s="40">
        <f t="shared" si="24"/>
        <v>3198</v>
      </c>
      <c r="F549" s="40">
        <f t="shared" si="25"/>
        <v>2369</v>
      </c>
      <c r="G549" s="89"/>
      <c r="H549" s="78"/>
      <c r="I549" s="64"/>
      <c r="J549" s="94"/>
      <c r="K549" s="93"/>
      <c r="L549" s="78"/>
      <c r="O549" s="40">
        <f t="shared" si="26"/>
        <v>829</v>
      </c>
    </row>
    <row r="550" spans="1:15" x14ac:dyDescent="0.2">
      <c r="A550" s="45">
        <v>698</v>
      </c>
      <c r="B550" s="85">
        <v>66.98</v>
      </c>
      <c r="C550" s="41">
        <f>'soust.uk.JMK př.č.2'!$O$44+'soust.uk.JMK př.č.2'!$P$44</f>
        <v>13218</v>
      </c>
      <c r="D550" s="40">
        <f>'soust.uk.JMK př.č.2'!$L$44</f>
        <v>0</v>
      </c>
      <c r="E550" s="40">
        <f t="shared" si="24"/>
        <v>3197</v>
      </c>
      <c r="F550" s="40">
        <f t="shared" si="25"/>
        <v>2368</v>
      </c>
      <c r="G550" s="89"/>
      <c r="H550" s="78"/>
      <c r="I550" s="64"/>
      <c r="J550" s="94"/>
      <c r="K550" s="93"/>
      <c r="L550" s="78"/>
      <c r="O550" s="40">
        <f t="shared" si="26"/>
        <v>829</v>
      </c>
    </row>
    <row r="551" spans="1:15" x14ac:dyDescent="0.2">
      <c r="A551" s="45">
        <v>699</v>
      </c>
      <c r="B551" s="85">
        <v>66.989999999999995</v>
      </c>
      <c r="C551" s="41">
        <f>'soust.uk.JMK př.č.2'!$O$44+'soust.uk.JMK př.č.2'!$P$44</f>
        <v>13218</v>
      </c>
      <c r="D551" s="40">
        <f>'soust.uk.JMK př.č.2'!$L$44</f>
        <v>0</v>
      </c>
      <c r="E551" s="40">
        <f t="shared" si="24"/>
        <v>3197</v>
      </c>
      <c r="F551" s="40">
        <f t="shared" si="25"/>
        <v>2368</v>
      </c>
      <c r="G551" s="89"/>
      <c r="H551" s="78"/>
      <c r="I551" s="64"/>
      <c r="J551" s="94"/>
      <c r="K551" s="93"/>
      <c r="L551" s="78"/>
      <c r="O551" s="40">
        <f t="shared" si="26"/>
        <v>829</v>
      </c>
    </row>
    <row r="552" spans="1:15" x14ac:dyDescent="0.2">
      <c r="A552" s="45">
        <v>700</v>
      </c>
      <c r="B552" s="85">
        <v>67</v>
      </c>
      <c r="C552" s="41">
        <f>'soust.uk.JMK př.č.2'!$O$44+'soust.uk.JMK př.č.2'!$P$44</f>
        <v>13218</v>
      </c>
      <c r="D552" s="40">
        <f>'soust.uk.JMK př.č.2'!$L$44</f>
        <v>0</v>
      </c>
      <c r="E552" s="40">
        <f t="shared" si="24"/>
        <v>3195</v>
      </c>
      <c r="F552" s="40">
        <f t="shared" si="25"/>
        <v>2367</v>
      </c>
      <c r="G552" s="89"/>
      <c r="H552" s="78"/>
      <c r="I552" s="64"/>
      <c r="J552" s="94"/>
      <c r="K552" s="93"/>
      <c r="L552" s="78"/>
      <c r="O552" s="40">
        <f t="shared" si="26"/>
        <v>828</v>
      </c>
    </row>
    <row r="553" spans="1:15" x14ac:dyDescent="0.2">
      <c r="A553" s="45">
        <v>701</v>
      </c>
      <c r="B553" s="85">
        <v>67.02</v>
      </c>
      <c r="C553" s="41">
        <f>'soust.uk.JMK př.č.2'!$O$44+'soust.uk.JMK př.č.2'!$P$44</f>
        <v>13218</v>
      </c>
      <c r="D553" s="40">
        <f>'soust.uk.JMK př.č.2'!$L$44</f>
        <v>0</v>
      </c>
      <c r="E553" s="40">
        <f t="shared" si="24"/>
        <v>3195</v>
      </c>
      <c r="F553" s="40">
        <f t="shared" si="25"/>
        <v>2367</v>
      </c>
      <c r="G553" s="89"/>
      <c r="H553" s="78"/>
      <c r="I553" s="64"/>
      <c r="J553" s="94"/>
      <c r="K553" s="93"/>
      <c r="L553" s="78"/>
      <c r="O553" s="40">
        <f t="shared" si="26"/>
        <v>828</v>
      </c>
    </row>
    <row r="554" spans="1:15" x14ac:dyDescent="0.2">
      <c r="A554" s="45">
        <v>702</v>
      </c>
      <c r="B554" s="85">
        <v>67.03</v>
      </c>
      <c r="C554" s="41">
        <f>'soust.uk.JMK př.č.2'!$O$44+'soust.uk.JMK př.č.2'!$P$44</f>
        <v>13218</v>
      </c>
      <c r="D554" s="40">
        <f>'soust.uk.JMK př.č.2'!$L$44</f>
        <v>0</v>
      </c>
      <c r="E554" s="40">
        <f t="shared" si="24"/>
        <v>3194</v>
      </c>
      <c r="F554" s="40">
        <f t="shared" si="25"/>
        <v>2366</v>
      </c>
      <c r="G554" s="89"/>
      <c r="H554" s="78"/>
      <c r="I554" s="64"/>
      <c r="J554" s="94"/>
      <c r="K554" s="93"/>
      <c r="L554" s="78"/>
      <c r="O554" s="40">
        <f t="shared" si="26"/>
        <v>828</v>
      </c>
    </row>
    <row r="555" spans="1:15" x14ac:dyDescent="0.2">
      <c r="A555" s="45">
        <v>703</v>
      </c>
      <c r="B555" s="85">
        <v>67.040000000000006</v>
      </c>
      <c r="C555" s="41">
        <f>'soust.uk.JMK př.č.2'!$O$44+'soust.uk.JMK př.č.2'!$P$44</f>
        <v>13218</v>
      </c>
      <c r="D555" s="40">
        <f>'soust.uk.JMK př.č.2'!$L$44</f>
        <v>0</v>
      </c>
      <c r="E555" s="40">
        <f t="shared" si="24"/>
        <v>3194</v>
      </c>
      <c r="F555" s="40">
        <f t="shared" si="25"/>
        <v>2366</v>
      </c>
      <c r="G555" s="89"/>
      <c r="H555" s="78"/>
      <c r="I555" s="64"/>
      <c r="J555" s="94"/>
      <c r="K555" s="93"/>
      <c r="L555" s="78"/>
      <c r="O555" s="40">
        <f t="shared" si="26"/>
        <v>828</v>
      </c>
    </row>
    <row r="556" spans="1:15" x14ac:dyDescent="0.2">
      <c r="A556" s="45">
        <v>704</v>
      </c>
      <c r="B556" s="85">
        <v>67.05</v>
      </c>
      <c r="C556" s="41">
        <f>'soust.uk.JMK př.č.2'!$O$44+'soust.uk.JMK př.č.2'!$P$44</f>
        <v>13218</v>
      </c>
      <c r="D556" s="40">
        <f>'soust.uk.JMK př.č.2'!$L$44</f>
        <v>0</v>
      </c>
      <c r="E556" s="40">
        <f t="shared" si="24"/>
        <v>3194</v>
      </c>
      <c r="F556" s="40">
        <f t="shared" si="25"/>
        <v>2366</v>
      </c>
      <c r="G556" s="89"/>
      <c r="H556" s="78"/>
      <c r="I556" s="64"/>
      <c r="J556" s="94"/>
      <c r="K556" s="93"/>
      <c r="L556" s="78"/>
      <c r="O556" s="40">
        <f t="shared" si="26"/>
        <v>828</v>
      </c>
    </row>
    <row r="557" spans="1:15" x14ac:dyDescent="0.2">
      <c r="A557" s="45">
        <v>705</v>
      </c>
      <c r="B557" s="85">
        <v>67.069999999999993</v>
      </c>
      <c r="C557" s="41">
        <f>'soust.uk.JMK př.č.2'!$O$44+'soust.uk.JMK př.č.2'!$P$44</f>
        <v>13218</v>
      </c>
      <c r="D557" s="40">
        <f>'soust.uk.JMK př.č.2'!$L$44</f>
        <v>0</v>
      </c>
      <c r="E557" s="40">
        <f t="shared" si="24"/>
        <v>3193</v>
      </c>
      <c r="F557" s="40">
        <f t="shared" si="25"/>
        <v>2365</v>
      </c>
      <c r="G557" s="89"/>
      <c r="H557" s="78"/>
      <c r="I557" s="64"/>
      <c r="J557" s="94"/>
      <c r="K557" s="93"/>
      <c r="L557" s="78"/>
      <c r="O557" s="40">
        <f t="shared" si="26"/>
        <v>828</v>
      </c>
    </row>
    <row r="558" spans="1:15" x14ac:dyDescent="0.2">
      <c r="A558" s="45">
        <v>706</v>
      </c>
      <c r="B558" s="85">
        <v>67.08</v>
      </c>
      <c r="C558" s="41">
        <f>'soust.uk.JMK př.č.2'!$O$44+'soust.uk.JMK př.č.2'!$P$44</f>
        <v>13218</v>
      </c>
      <c r="D558" s="40">
        <f>'soust.uk.JMK př.č.2'!$L$44</f>
        <v>0</v>
      </c>
      <c r="E558" s="40">
        <f t="shared" si="24"/>
        <v>3193</v>
      </c>
      <c r="F558" s="40">
        <f t="shared" si="25"/>
        <v>2365</v>
      </c>
      <c r="G558" s="89"/>
      <c r="H558" s="78"/>
      <c r="I558" s="64"/>
      <c r="J558" s="94"/>
      <c r="K558" s="93"/>
      <c r="L558" s="78"/>
      <c r="O558" s="40">
        <f t="shared" si="26"/>
        <v>828</v>
      </c>
    </row>
    <row r="559" spans="1:15" x14ac:dyDescent="0.2">
      <c r="A559" s="45">
        <v>707</v>
      </c>
      <c r="B559" s="85">
        <v>67.09</v>
      </c>
      <c r="C559" s="41">
        <f>'soust.uk.JMK př.č.2'!$O$44+'soust.uk.JMK př.č.2'!$P$44</f>
        <v>13218</v>
      </c>
      <c r="D559" s="40">
        <f>'soust.uk.JMK př.č.2'!$L$44</f>
        <v>0</v>
      </c>
      <c r="E559" s="40">
        <f t="shared" si="24"/>
        <v>3191</v>
      </c>
      <c r="F559" s="40">
        <f t="shared" si="25"/>
        <v>2364</v>
      </c>
      <c r="G559" s="89"/>
      <c r="H559" s="78"/>
      <c r="I559" s="64"/>
      <c r="J559" s="94"/>
      <c r="K559" s="93"/>
      <c r="L559" s="78"/>
      <c r="O559" s="40">
        <f t="shared" si="26"/>
        <v>827</v>
      </c>
    </row>
    <row r="560" spans="1:15" x14ac:dyDescent="0.2">
      <c r="A560" s="45">
        <v>708</v>
      </c>
      <c r="B560" s="85">
        <v>67.099999999999994</v>
      </c>
      <c r="C560" s="41">
        <f>'soust.uk.JMK př.č.2'!$O$44+'soust.uk.JMK př.č.2'!$P$44</f>
        <v>13218</v>
      </c>
      <c r="D560" s="40">
        <f>'soust.uk.JMK př.č.2'!$L$44</f>
        <v>0</v>
      </c>
      <c r="E560" s="40">
        <f t="shared" si="24"/>
        <v>3191</v>
      </c>
      <c r="F560" s="40">
        <f t="shared" si="25"/>
        <v>2364</v>
      </c>
      <c r="G560" s="89"/>
      <c r="H560" s="78"/>
      <c r="I560" s="64"/>
      <c r="J560" s="94"/>
      <c r="K560" s="93"/>
      <c r="L560" s="78"/>
      <c r="O560" s="40">
        <f t="shared" si="26"/>
        <v>827</v>
      </c>
    </row>
    <row r="561" spans="1:15" x14ac:dyDescent="0.2">
      <c r="A561" s="45">
        <v>709</v>
      </c>
      <c r="B561" s="85">
        <v>67.11</v>
      </c>
      <c r="C561" s="41">
        <f>'soust.uk.JMK př.č.2'!$O$44+'soust.uk.JMK př.č.2'!$P$44</f>
        <v>13218</v>
      </c>
      <c r="D561" s="40">
        <f>'soust.uk.JMK př.č.2'!$L$44</f>
        <v>0</v>
      </c>
      <c r="E561" s="40">
        <f t="shared" si="24"/>
        <v>3191</v>
      </c>
      <c r="F561" s="40">
        <f t="shared" si="25"/>
        <v>2364</v>
      </c>
      <c r="G561" s="89"/>
      <c r="H561" s="78"/>
      <c r="I561" s="64"/>
      <c r="J561" s="94"/>
      <c r="K561" s="93"/>
      <c r="L561" s="78"/>
      <c r="O561" s="40">
        <f t="shared" si="26"/>
        <v>827</v>
      </c>
    </row>
    <row r="562" spans="1:15" x14ac:dyDescent="0.2">
      <c r="A562" s="45">
        <v>710</v>
      </c>
      <c r="B562" s="85">
        <v>67.12</v>
      </c>
      <c r="C562" s="41">
        <f>'soust.uk.JMK př.č.2'!$O$44+'soust.uk.JMK př.č.2'!$P$44</f>
        <v>13218</v>
      </c>
      <c r="D562" s="40">
        <f>'soust.uk.JMK př.č.2'!$L$44</f>
        <v>0</v>
      </c>
      <c r="E562" s="40">
        <f t="shared" si="24"/>
        <v>3190</v>
      </c>
      <c r="F562" s="40">
        <f t="shared" si="25"/>
        <v>2363</v>
      </c>
      <c r="G562" s="89"/>
      <c r="H562" s="78"/>
      <c r="I562" s="64"/>
      <c r="J562" s="94"/>
      <c r="K562" s="93"/>
      <c r="L562" s="78"/>
      <c r="O562" s="40">
        <f t="shared" si="26"/>
        <v>827</v>
      </c>
    </row>
    <row r="563" spans="1:15" x14ac:dyDescent="0.2">
      <c r="A563" s="45">
        <v>711</v>
      </c>
      <c r="B563" s="85">
        <v>67.13</v>
      </c>
      <c r="C563" s="41">
        <f>'soust.uk.JMK př.č.2'!$O$44+'soust.uk.JMK př.č.2'!$P$44</f>
        <v>13218</v>
      </c>
      <c r="D563" s="40">
        <f>'soust.uk.JMK př.č.2'!$L$44</f>
        <v>0</v>
      </c>
      <c r="E563" s="40">
        <f t="shared" si="24"/>
        <v>3190</v>
      </c>
      <c r="F563" s="40">
        <f t="shared" si="25"/>
        <v>2363</v>
      </c>
      <c r="G563" s="89"/>
      <c r="H563" s="78"/>
      <c r="I563" s="64"/>
      <c r="J563" s="94"/>
      <c r="K563" s="93"/>
      <c r="L563" s="78"/>
      <c r="O563" s="40">
        <f t="shared" si="26"/>
        <v>827</v>
      </c>
    </row>
    <row r="564" spans="1:15" x14ac:dyDescent="0.2">
      <c r="A564" s="45">
        <v>712</v>
      </c>
      <c r="B564" s="85">
        <v>67.150000000000006</v>
      </c>
      <c r="C564" s="41">
        <f>'soust.uk.JMK př.č.2'!$O$44+'soust.uk.JMK př.č.2'!$P$44</f>
        <v>13218</v>
      </c>
      <c r="D564" s="40">
        <f>'soust.uk.JMK př.č.2'!$L$44</f>
        <v>0</v>
      </c>
      <c r="E564" s="40">
        <f t="shared" si="24"/>
        <v>3189</v>
      </c>
      <c r="F564" s="40">
        <f t="shared" si="25"/>
        <v>2362</v>
      </c>
      <c r="G564" s="89"/>
      <c r="H564" s="78"/>
      <c r="I564" s="64"/>
      <c r="J564" s="94"/>
      <c r="K564" s="93"/>
      <c r="L564" s="78"/>
      <c r="O564" s="40">
        <f t="shared" si="26"/>
        <v>827</v>
      </c>
    </row>
    <row r="565" spans="1:15" x14ac:dyDescent="0.2">
      <c r="A565" s="45">
        <v>713</v>
      </c>
      <c r="B565" s="85">
        <v>67.16</v>
      </c>
      <c r="C565" s="41">
        <f>'soust.uk.JMK př.č.2'!$O$44+'soust.uk.JMK př.č.2'!$P$44</f>
        <v>13218</v>
      </c>
      <c r="D565" s="40">
        <f>'soust.uk.JMK př.č.2'!$L$44</f>
        <v>0</v>
      </c>
      <c r="E565" s="40">
        <f t="shared" si="24"/>
        <v>3189</v>
      </c>
      <c r="F565" s="40">
        <f t="shared" si="25"/>
        <v>2362</v>
      </c>
      <c r="G565" s="89"/>
      <c r="H565" s="78"/>
      <c r="I565" s="64"/>
      <c r="J565" s="94"/>
      <c r="K565" s="93"/>
      <c r="L565" s="78"/>
      <c r="O565" s="40">
        <f t="shared" si="26"/>
        <v>827</v>
      </c>
    </row>
    <row r="566" spans="1:15" x14ac:dyDescent="0.2">
      <c r="A566" s="45">
        <v>714</v>
      </c>
      <c r="B566" s="85">
        <v>67.17</v>
      </c>
      <c r="C566" s="41">
        <f>'soust.uk.JMK př.č.2'!$O$44+'soust.uk.JMK př.č.2'!$P$44</f>
        <v>13218</v>
      </c>
      <c r="D566" s="40">
        <f>'soust.uk.JMK př.č.2'!$L$44</f>
        <v>0</v>
      </c>
      <c r="E566" s="40">
        <f t="shared" si="24"/>
        <v>3187</v>
      </c>
      <c r="F566" s="40">
        <f t="shared" si="25"/>
        <v>2361</v>
      </c>
      <c r="G566" s="89"/>
      <c r="H566" s="78"/>
      <c r="I566" s="64"/>
      <c r="J566" s="94"/>
      <c r="K566" s="93"/>
      <c r="L566" s="78"/>
      <c r="O566" s="40">
        <f t="shared" si="26"/>
        <v>826</v>
      </c>
    </row>
    <row r="567" spans="1:15" x14ac:dyDescent="0.2">
      <c r="A567" s="45">
        <v>715</v>
      </c>
      <c r="B567" s="85">
        <v>67.180000000000007</v>
      </c>
      <c r="C567" s="41">
        <f>'soust.uk.JMK př.č.2'!$O$44+'soust.uk.JMK př.č.2'!$P$44</f>
        <v>13218</v>
      </c>
      <c r="D567" s="40">
        <f>'soust.uk.JMK př.č.2'!$L$44</f>
        <v>0</v>
      </c>
      <c r="E567" s="40">
        <f t="shared" si="24"/>
        <v>3187</v>
      </c>
      <c r="F567" s="40">
        <f t="shared" si="25"/>
        <v>2361</v>
      </c>
      <c r="G567" s="89"/>
      <c r="H567" s="78"/>
      <c r="I567" s="64"/>
      <c r="J567" s="94"/>
      <c r="K567" s="93"/>
      <c r="L567" s="78"/>
      <c r="O567" s="40">
        <f t="shared" si="26"/>
        <v>826</v>
      </c>
    </row>
    <row r="568" spans="1:15" x14ac:dyDescent="0.2">
      <c r="A568" s="45">
        <v>716</v>
      </c>
      <c r="B568" s="85">
        <v>67.19</v>
      </c>
      <c r="C568" s="41">
        <f>'soust.uk.JMK př.č.2'!$O$44+'soust.uk.JMK př.č.2'!$P$44</f>
        <v>13218</v>
      </c>
      <c r="D568" s="40">
        <f>'soust.uk.JMK př.č.2'!$L$44</f>
        <v>0</v>
      </c>
      <c r="E568" s="40">
        <f t="shared" si="24"/>
        <v>3187</v>
      </c>
      <c r="F568" s="40">
        <f t="shared" si="25"/>
        <v>2361</v>
      </c>
      <c r="G568" s="89"/>
      <c r="H568" s="78"/>
      <c r="I568" s="64"/>
      <c r="J568" s="94"/>
      <c r="K568" s="93"/>
      <c r="L568" s="78"/>
      <c r="O568" s="40">
        <f t="shared" si="26"/>
        <v>826</v>
      </c>
    </row>
    <row r="569" spans="1:15" x14ac:dyDescent="0.2">
      <c r="A569" s="45">
        <v>717</v>
      </c>
      <c r="B569" s="85">
        <v>67.2</v>
      </c>
      <c r="C569" s="41">
        <f>'soust.uk.JMK př.č.2'!$O$44+'soust.uk.JMK př.č.2'!$P$44</f>
        <v>13218</v>
      </c>
      <c r="D569" s="40">
        <f>'soust.uk.JMK př.č.2'!$L$44</f>
        <v>0</v>
      </c>
      <c r="E569" s="40">
        <f t="shared" si="24"/>
        <v>3186</v>
      </c>
      <c r="F569" s="40">
        <f t="shared" si="25"/>
        <v>2360</v>
      </c>
      <c r="G569" s="89"/>
      <c r="H569" s="78"/>
      <c r="I569" s="64"/>
      <c r="J569" s="94"/>
      <c r="K569" s="93"/>
      <c r="L569" s="78"/>
      <c r="O569" s="40">
        <f t="shared" si="26"/>
        <v>826</v>
      </c>
    </row>
    <row r="570" spans="1:15" x14ac:dyDescent="0.2">
      <c r="A570" s="45">
        <v>718</v>
      </c>
      <c r="B570" s="85">
        <v>67.209999999999994</v>
      </c>
      <c r="C570" s="41">
        <f>'soust.uk.JMK př.č.2'!$O$44+'soust.uk.JMK př.č.2'!$P$44</f>
        <v>13218</v>
      </c>
      <c r="D570" s="40">
        <f>'soust.uk.JMK př.č.2'!$L$44</f>
        <v>0</v>
      </c>
      <c r="E570" s="40">
        <f t="shared" si="24"/>
        <v>3186</v>
      </c>
      <c r="F570" s="40">
        <f t="shared" si="25"/>
        <v>2360</v>
      </c>
      <c r="G570" s="89"/>
      <c r="H570" s="78"/>
      <c r="I570" s="64"/>
      <c r="J570" s="94"/>
      <c r="K570" s="93"/>
      <c r="L570" s="78"/>
      <c r="O570" s="40">
        <f t="shared" si="26"/>
        <v>826</v>
      </c>
    </row>
    <row r="571" spans="1:15" x14ac:dyDescent="0.2">
      <c r="A571" s="45">
        <v>719</v>
      </c>
      <c r="B571" s="85">
        <v>67.22</v>
      </c>
      <c r="C571" s="41">
        <f>'soust.uk.JMK př.č.2'!$O$44+'soust.uk.JMK př.č.2'!$P$44</f>
        <v>13218</v>
      </c>
      <c r="D571" s="40">
        <f>'soust.uk.JMK př.č.2'!$L$44</f>
        <v>0</v>
      </c>
      <c r="E571" s="40">
        <f t="shared" si="24"/>
        <v>3186</v>
      </c>
      <c r="F571" s="40">
        <f t="shared" si="25"/>
        <v>2360</v>
      </c>
      <c r="G571" s="89"/>
      <c r="H571" s="78"/>
      <c r="I571" s="64"/>
      <c r="J571" s="94"/>
      <c r="K571" s="93"/>
      <c r="L571" s="78"/>
      <c r="O571" s="40">
        <f t="shared" si="26"/>
        <v>826</v>
      </c>
    </row>
    <row r="572" spans="1:15" x14ac:dyDescent="0.2">
      <c r="A572" s="45">
        <v>720</v>
      </c>
      <c r="B572" s="85">
        <v>67.23</v>
      </c>
      <c r="C572" s="41">
        <f>'soust.uk.JMK př.č.2'!$O$44+'soust.uk.JMK př.č.2'!$P$44</f>
        <v>13218</v>
      </c>
      <c r="D572" s="40">
        <f>'soust.uk.JMK př.č.2'!$L$44</f>
        <v>0</v>
      </c>
      <c r="E572" s="40">
        <f t="shared" si="24"/>
        <v>3185</v>
      </c>
      <c r="F572" s="40">
        <f t="shared" si="25"/>
        <v>2359</v>
      </c>
      <c r="G572" s="89"/>
      <c r="H572" s="78"/>
      <c r="I572" s="64"/>
      <c r="J572" s="94"/>
      <c r="K572" s="93"/>
      <c r="L572" s="78"/>
      <c r="O572" s="40">
        <f t="shared" si="26"/>
        <v>826</v>
      </c>
    </row>
    <row r="573" spans="1:15" x14ac:dyDescent="0.2">
      <c r="A573" s="45">
        <v>721</v>
      </c>
      <c r="B573" s="85">
        <v>67.23</v>
      </c>
      <c r="C573" s="41">
        <f>'soust.uk.JMK př.č.2'!$O$44+'soust.uk.JMK př.č.2'!$P$44</f>
        <v>13218</v>
      </c>
      <c r="D573" s="40">
        <f>'soust.uk.JMK př.č.2'!$L$44</f>
        <v>0</v>
      </c>
      <c r="E573" s="40">
        <f t="shared" si="24"/>
        <v>3185</v>
      </c>
      <c r="F573" s="40">
        <f t="shared" si="25"/>
        <v>2359</v>
      </c>
      <c r="G573" s="89"/>
      <c r="H573" s="78"/>
      <c r="I573" s="64"/>
      <c r="J573" s="94"/>
      <c r="K573" s="93"/>
      <c r="L573" s="78"/>
      <c r="O573" s="40">
        <f t="shared" si="26"/>
        <v>826</v>
      </c>
    </row>
    <row r="574" spans="1:15" x14ac:dyDescent="0.2">
      <c r="A574" s="45">
        <v>722</v>
      </c>
      <c r="B574" s="85">
        <v>67.239999999999995</v>
      </c>
      <c r="C574" s="41">
        <f>'soust.uk.JMK př.č.2'!$O$44+'soust.uk.JMK př.č.2'!$P$44</f>
        <v>13218</v>
      </c>
      <c r="D574" s="40">
        <f>'soust.uk.JMK př.č.2'!$L$44</f>
        <v>0</v>
      </c>
      <c r="E574" s="40">
        <f t="shared" si="24"/>
        <v>3185</v>
      </c>
      <c r="F574" s="40">
        <f t="shared" si="25"/>
        <v>2359</v>
      </c>
      <c r="G574" s="89"/>
      <c r="H574" s="78"/>
      <c r="I574" s="64"/>
      <c r="J574" s="94"/>
      <c r="K574" s="93"/>
      <c r="L574" s="78"/>
      <c r="O574" s="40">
        <f t="shared" si="26"/>
        <v>826</v>
      </c>
    </row>
    <row r="575" spans="1:15" x14ac:dyDescent="0.2">
      <c r="A575" s="45">
        <v>723</v>
      </c>
      <c r="B575" s="85">
        <v>67.25</v>
      </c>
      <c r="C575" s="41">
        <f>'soust.uk.JMK př.č.2'!$O$44+'soust.uk.JMK př.č.2'!$P$44</f>
        <v>13218</v>
      </c>
      <c r="D575" s="40">
        <f>'soust.uk.JMK př.č.2'!$L$44</f>
        <v>0</v>
      </c>
      <c r="E575" s="40">
        <f t="shared" si="24"/>
        <v>3185</v>
      </c>
      <c r="F575" s="40">
        <f t="shared" si="25"/>
        <v>2359</v>
      </c>
      <c r="G575" s="89"/>
      <c r="H575" s="78"/>
      <c r="I575" s="64"/>
      <c r="J575" s="94"/>
      <c r="K575" s="93"/>
      <c r="L575" s="78"/>
      <c r="O575" s="40">
        <f t="shared" si="26"/>
        <v>826</v>
      </c>
    </row>
    <row r="576" spans="1:15" x14ac:dyDescent="0.2">
      <c r="A576" s="45">
        <v>724</v>
      </c>
      <c r="B576" s="85">
        <v>67.260000000000005</v>
      </c>
      <c r="C576" s="41">
        <f>'soust.uk.JMK př.č.2'!$O$44+'soust.uk.JMK př.č.2'!$P$44</f>
        <v>13218</v>
      </c>
      <c r="D576" s="40">
        <f>'soust.uk.JMK př.č.2'!$L$44</f>
        <v>0</v>
      </c>
      <c r="E576" s="40">
        <f t="shared" si="24"/>
        <v>3183</v>
      </c>
      <c r="F576" s="40">
        <f t="shared" si="25"/>
        <v>2358</v>
      </c>
      <c r="G576" s="89"/>
      <c r="H576" s="78"/>
      <c r="I576" s="64"/>
      <c r="J576" s="94"/>
      <c r="K576" s="93"/>
      <c r="L576" s="78"/>
      <c r="O576" s="40">
        <f t="shared" si="26"/>
        <v>825</v>
      </c>
    </row>
    <row r="577" spans="1:15" x14ac:dyDescent="0.2">
      <c r="A577" s="45">
        <v>725</v>
      </c>
      <c r="B577" s="85">
        <v>67.27</v>
      </c>
      <c r="C577" s="41">
        <f>'soust.uk.JMK př.č.2'!$O$44+'soust.uk.JMK př.č.2'!$P$44</f>
        <v>13218</v>
      </c>
      <c r="D577" s="40">
        <f>'soust.uk.JMK př.č.2'!$L$44</f>
        <v>0</v>
      </c>
      <c r="E577" s="40">
        <f t="shared" si="24"/>
        <v>3183</v>
      </c>
      <c r="F577" s="40">
        <f t="shared" si="25"/>
        <v>2358</v>
      </c>
      <c r="G577" s="89"/>
      <c r="H577" s="78"/>
      <c r="I577" s="64"/>
      <c r="J577" s="94"/>
      <c r="K577" s="93"/>
      <c r="L577" s="78"/>
      <c r="O577" s="40">
        <f t="shared" si="26"/>
        <v>825</v>
      </c>
    </row>
    <row r="578" spans="1:15" x14ac:dyDescent="0.2">
      <c r="A578" s="45">
        <v>726</v>
      </c>
      <c r="B578" s="85">
        <v>67.28</v>
      </c>
      <c r="C578" s="41">
        <f>'soust.uk.JMK př.č.2'!$O$44+'soust.uk.JMK př.č.2'!$P$44</f>
        <v>13218</v>
      </c>
      <c r="D578" s="40">
        <f>'soust.uk.JMK př.č.2'!$L$44</f>
        <v>0</v>
      </c>
      <c r="E578" s="40">
        <f t="shared" si="24"/>
        <v>3183</v>
      </c>
      <c r="F578" s="40">
        <f t="shared" si="25"/>
        <v>2358</v>
      </c>
      <c r="G578" s="89"/>
      <c r="H578" s="78"/>
      <c r="I578" s="64"/>
      <c r="J578" s="94"/>
      <c r="K578" s="93"/>
      <c r="L578" s="78"/>
      <c r="O578" s="40">
        <f t="shared" si="26"/>
        <v>825</v>
      </c>
    </row>
    <row r="579" spans="1:15" x14ac:dyDescent="0.2">
      <c r="A579" s="45">
        <v>727</v>
      </c>
      <c r="B579" s="85">
        <v>67.28</v>
      </c>
      <c r="C579" s="41">
        <f>'soust.uk.JMK př.č.2'!$O$44+'soust.uk.JMK př.č.2'!$P$44</f>
        <v>13218</v>
      </c>
      <c r="D579" s="40">
        <f>'soust.uk.JMK př.č.2'!$L$44</f>
        <v>0</v>
      </c>
      <c r="E579" s="40">
        <f t="shared" si="24"/>
        <v>3183</v>
      </c>
      <c r="F579" s="40">
        <f t="shared" si="25"/>
        <v>2358</v>
      </c>
      <c r="G579" s="89"/>
      <c r="H579" s="78"/>
      <c r="I579" s="64"/>
      <c r="J579" s="94"/>
      <c r="K579" s="93"/>
      <c r="L579" s="78"/>
      <c r="O579" s="40">
        <f t="shared" si="26"/>
        <v>825</v>
      </c>
    </row>
    <row r="580" spans="1:15" x14ac:dyDescent="0.2">
      <c r="A580" s="45">
        <v>728</v>
      </c>
      <c r="B580" s="85">
        <v>67.290000000000006</v>
      </c>
      <c r="C580" s="41">
        <f>'soust.uk.JMK př.č.2'!$O$44+'soust.uk.JMK př.č.2'!$P$44</f>
        <v>13218</v>
      </c>
      <c r="D580" s="40">
        <f>'soust.uk.JMK př.č.2'!$L$44</f>
        <v>0</v>
      </c>
      <c r="E580" s="40">
        <f t="shared" si="24"/>
        <v>3182</v>
      </c>
      <c r="F580" s="40">
        <f t="shared" si="25"/>
        <v>2357</v>
      </c>
      <c r="G580" s="89"/>
      <c r="H580" s="78"/>
      <c r="I580" s="64"/>
      <c r="J580" s="94"/>
      <c r="K580" s="93"/>
      <c r="L580" s="78"/>
      <c r="O580" s="40">
        <f t="shared" si="26"/>
        <v>825</v>
      </c>
    </row>
    <row r="581" spans="1:15" x14ac:dyDescent="0.2">
      <c r="A581" s="45">
        <v>729</v>
      </c>
      <c r="B581" s="85">
        <v>67.3</v>
      </c>
      <c r="C581" s="41">
        <f>'soust.uk.JMK př.č.2'!$O$44+'soust.uk.JMK př.č.2'!$P$44</f>
        <v>13218</v>
      </c>
      <c r="D581" s="40">
        <f>'soust.uk.JMK př.č.2'!$L$44</f>
        <v>0</v>
      </c>
      <c r="E581" s="40">
        <f>SUM(F581,O581,D581)</f>
        <v>3182</v>
      </c>
      <c r="F581" s="40">
        <f t="shared" si="25"/>
        <v>2357</v>
      </c>
      <c r="G581" s="89"/>
      <c r="H581" s="78"/>
      <c r="I581" s="64"/>
      <c r="J581" s="94"/>
      <c r="K581" s="93"/>
      <c r="L581" s="78"/>
      <c r="O581" s="40">
        <f t="shared" si="26"/>
        <v>825</v>
      </c>
    </row>
    <row r="582" spans="1:15" x14ac:dyDescent="0.2">
      <c r="A582" s="45">
        <v>730</v>
      </c>
      <c r="B582" s="85">
        <v>67.31</v>
      </c>
      <c r="C582" s="41">
        <f>'soust.uk.JMK př.č.2'!$O$44+'soust.uk.JMK př.č.2'!$P$44</f>
        <v>13218</v>
      </c>
      <c r="D582" s="40">
        <f>'soust.uk.JMK př.č.2'!$L$44</f>
        <v>0</v>
      </c>
      <c r="E582" s="40">
        <f>SUM(F582,O582,D582)</f>
        <v>3181</v>
      </c>
      <c r="F582" s="40">
        <f t="shared" si="25"/>
        <v>2356</v>
      </c>
      <c r="G582" s="89"/>
      <c r="H582" s="78"/>
      <c r="I582" s="64"/>
      <c r="J582" s="94"/>
      <c r="K582" s="93"/>
      <c r="L582" s="78"/>
      <c r="O582" s="40">
        <f>ROUND((F582*35%),0)</f>
        <v>825</v>
      </c>
    </row>
    <row r="583" spans="1:15" x14ac:dyDescent="0.2">
      <c r="A583" s="45">
        <v>731</v>
      </c>
      <c r="B583" s="85">
        <v>67.31</v>
      </c>
      <c r="C583" s="41">
        <f>'soust.uk.JMK př.č.2'!$O$44+'soust.uk.JMK př.č.2'!$P$44</f>
        <v>13218</v>
      </c>
      <c r="D583" s="40">
        <f>'soust.uk.JMK př.č.2'!$L$44</f>
        <v>0</v>
      </c>
      <c r="E583" s="40">
        <f>SUM(F583,O583,D583)</f>
        <v>3181</v>
      </c>
      <c r="F583" s="40">
        <f t="shared" si="25"/>
        <v>2356</v>
      </c>
      <c r="G583" s="89"/>
      <c r="H583" s="78"/>
      <c r="I583" s="64"/>
      <c r="J583" s="94"/>
      <c r="K583" s="93"/>
      <c r="L583" s="78"/>
      <c r="O583" s="40">
        <f>ROUND((F583*35%),0)</f>
        <v>825</v>
      </c>
    </row>
    <row r="584" spans="1:15" x14ac:dyDescent="0.2">
      <c r="A584" s="45">
        <v>732</v>
      </c>
      <c r="B584" s="85">
        <v>67.319999999999993</v>
      </c>
      <c r="C584" s="41">
        <f>'soust.uk.JMK př.č.2'!$O$44+'soust.uk.JMK př.č.2'!$P$44</f>
        <v>13218</v>
      </c>
      <c r="D584" s="40">
        <f>'soust.uk.JMK př.č.2'!$L$44</f>
        <v>0</v>
      </c>
      <c r="E584" s="40">
        <f>SUM(F584,O584,D584)</f>
        <v>3181</v>
      </c>
      <c r="F584" s="40">
        <f t="shared" si="25"/>
        <v>2356</v>
      </c>
      <c r="G584" s="89"/>
      <c r="H584" s="78"/>
      <c r="I584" s="64"/>
      <c r="J584" s="94"/>
      <c r="K584" s="93"/>
      <c r="L584" s="78"/>
      <c r="O584" s="40">
        <f>ROUND((F584*35%),0)</f>
        <v>825</v>
      </c>
    </row>
    <row r="585" spans="1:15" x14ac:dyDescent="0.2">
      <c r="A585" s="45" t="s">
        <v>783</v>
      </c>
      <c r="B585" s="85">
        <v>67.33</v>
      </c>
      <c r="C585" s="41">
        <f>'soust.uk.JMK př.č.2'!$O$44+'soust.uk.JMK př.č.2'!$P$44</f>
        <v>13218</v>
      </c>
      <c r="D585" s="40">
        <f>'soust.uk.JMK př.č.2'!$L$44</f>
        <v>0</v>
      </c>
      <c r="E585" s="40">
        <f>SUM(F585,O585,D585)</f>
        <v>3181</v>
      </c>
      <c r="F585" s="40">
        <f t="shared" si="25"/>
        <v>2356</v>
      </c>
      <c r="G585" s="89"/>
      <c r="H585" s="78"/>
      <c r="I585" s="64"/>
      <c r="J585" s="94"/>
      <c r="K585" s="93"/>
      <c r="L585" s="78"/>
      <c r="O585" s="40">
        <f>ROUND((F585*35%),0)</f>
        <v>825</v>
      </c>
    </row>
    <row r="586" spans="1:15" x14ac:dyDescent="0.2">
      <c r="A586" s="64"/>
      <c r="B586" s="86"/>
      <c r="C586" s="78"/>
      <c r="D586" s="64"/>
      <c r="E586" s="86"/>
      <c r="F586" s="78"/>
      <c r="G586" s="64"/>
      <c r="H586" s="78"/>
      <c r="I586" s="64"/>
      <c r="J586" s="86"/>
      <c r="K586" s="86"/>
      <c r="L586" s="78"/>
      <c r="O586" s="42"/>
    </row>
    <row r="587" spans="1:15" x14ac:dyDescent="0.2">
      <c r="A587" s="64"/>
      <c r="B587" s="86"/>
      <c r="C587" s="78"/>
      <c r="D587" s="64"/>
      <c r="E587" s="86"/>
      <c r="F587" s="78"/>
      <c r="G587" s="64"/>
      <c r="H587" s="78"/>
      <c r="I587" s="64"/>
      <c r="J587" s="86"/>
      <c r="K587" s="86"/>
      <c r="L587" s="78"/>
      <c r="O587" s="42"/>
    </row>
    <row r="588" spans="1:15" x14ac:dyDescent="0.2">
      <c r="A588" s="64"/>
      <c r="B588" s="86"/>
      <c r="C588" s="78"/>
      <c r="D588" s="64"/>
      <c r="E588" s="86"/>
      <c r="F588" s="78"/>
      <c r="G588" s="64"/>
      <c r="H588" s="78"/>
      <c r="I588" s="64"/>
      <c r="J588" s="86"/>
      <c r="K588" s="86"/>
      <c r="L588" s="78"/>
      <c r="O588" s="79"/>
    </row>
    <row r="589" spans="1:15" ht="13.5" thickBot="1" x14ac:dyDescent="0.25">
      <c r="A589" s="48" t="s">
        <v>742</v>
      </c>
      <c r="B589" s="58"/>
      <c r="C589" s="48"/>
      <c r="D589" s="48"/>
      <c r="E589" s="58"/>
      <c r="F589" s="48"/>
      <c r="G589" s="48"/>
      <c r="H589" s="65"/>
      <c r="I589" s="72"/>
      <c r="J589" s="81"/>
      <c r="K589" s="67"/>
      <c r="L589" s="78"/>
      <c r="O589" s="79"/>
    </row>
    <row r="590" spans="1:15" ht="13.5" thickBot="1" x14ac:dyDescent="0.25">
      <c r="A590" s="243" t="s">
        <v>768</v>
      </c>
      <c r="B590" s="520" t="s">
        <v>752</v>
      </c>
      <c r="C590" s="574"/>
      <c r="D590" s="575" t="s">
        <v>753</v>
      </c>
      <c r="E590" s="575"/>
      <c r="F590" s="574" t="s">
        <v>754</v>
      </c>
      <c r="G590" s="521"/>
      <c r="H590" s="509" t="s">
        <v>755</v>
      </c>
      <c r="I590" s="521"/>
      <c r="J590" s="509" t="s">
        <v>756</v>
      </c>
      <c r="K590" s="510"/>
      <c r="L590" s="78"/>
      <c r="O590" s="79"/>
    </row>
    <row r="591" spans="1:15" x14ac:dyDescent="0.2">
      <c r="A591" s="244" t="s">
        <v>782</v>
      </c>
      <c r="B591" s="544">
        <v>46.39</v>
      </c>
      <c r="C591" s="545"/>
      <c r="D591" s="546"/>
      <c r="E591" s="547"/>
      <c r="F591" s="548"/>
      <c r="G591" s="549"/>
      <c r="H591" s="548"/>
      <c r="I591" s="549"/>
      <c r="J591" s="548"/>
      <c r="K591" s="550"/>
      <c r="L591" s="90"/>
      <c r="M591" s="90"/>
      <c r="N591" s="86"/>
      <c r="O591" s="90"/>
    </row>
    <row r="592" spans="1:15" x14ac:dyDescent="0.2">
      <c r="A592" s="245" t="s">
        <v>784</v>
      </c>
      <c r="B592" s="548">
        <v>27.765756499999998</v>
      </c>
      <c r="C592" s="549"/>
      <c r="D592" s="587">
        <v>0.16970349400000001</v>
      </c>
      <c r="E592" s="587"/>
      <c r="F592" s="548">
        <v>-3.8688556900000001E-4</v>
      </c>
      <c r="G592" s="549"/>
      <c r="H592" s="548">
        <v>4.9772624100000002E-7</v>
      </c>
      <c r="I592" s="549"/>
      <c r="J592" s="548">
        <v>-2.5281485599999999E-10</v>
      </c>
      <c r="K592" s="550"/>
      <c r="L592" s="78"/>
      <c r="M592" s="78"/>
      <c r="N592" s="80"/>
      <c r="O592" s="78"/>
    </row>
    <row r="593" spans="1:15" ht="13.5" thickBot="1" x14ac:dyDescent="0.25">
      <c r="A593" s="246" t="s">
        <v>783</v>
      </c>
      <c r="B593" s="555">
        <v>67.33</v>
      </c>
      <c r="C593" s="556"/>
      <c r="D593" s="557"/>
      <c r="E593" s="558"/>
      <c r="F593" s="559"/>
      <c r="G593" s="560"/>
      <c r="H593" s="559"/>
      <c r="I593" s="560"/>
      <c r="J593" s="559"/>
      <c r="K593" s="561"/>
      <c r="L593" s="78"/>
      <c r="M593" s="78"/>
      <c r="N593" s="80"/>
      <c r="O593" s="78"/>
    </row>
    <row r="594" spans="1:15" x14ac:dyDescent="0.2">
      <c r="A594" s="32"/>
      <c r="B594" s="53"/>
      <c r="C594" s="32"/>
      <c r="D594" s="32"/>
      <c r="E594" s="53"/>
      <c r="F594" s="32"/>
      <c r="G594" s="56"/>
      <c r="I594" s="78"/>
      <c r="J594" s="80"/>
      <c r="K594" s="80"/>
      <c r="L594" s="78"/>
      <c r="M594" s="78"/>
      <c r="N594" s="47"/>
      <c r="O594" s="79"/>
    </row>
    <row r="595" spans="1:15" x14ac:dyDescent="0.2">
      <c r="A595" s="32"/>
      <c r="B595" s="53"/>
      <c r="C595" s="32"/>
      <c r="D595" s="32"/>
      <c r="E595" s="53"/>
      <c r="F595" s="32"/>
      <c r="G595" s="56"/>
      <c r="I595" s="78"/>
      <c r="J595" s="80"/>
      <c r="K595" s="80"/>
      <c r="L595" s="78"/>
      <c r="M595" s="51"/>
      <c r="O595" s="79"/>
    </row>
  </sheetData>
  <mergeCells count="22">
    <mergeCell ref="B3:D3"/>
    <mergeCell ref="E3:F3"/>
    <mergeCell ref="B590:C590"/>
    <mergeCell ref="D590:E590"/>
    <mergeCell ref="F590:G590"/>
    <mergeCell ref="J590:K590"/>
    <mergeCell ref="B591:C591"/>
    <mergeCell ref="D591:E591"/>
    <mergeCell ref="F591:G591"/>
    <mergeCell ref="H591:I591"/>
    <mergeCell ref="J591:K591"/>
    <mergeCell ref="H590:I590"/>
    <mergeCell ref="B592:C592"/>
    <mergeCell ref="D592:E592"/>
    <mergeCell ref="F592:G592"/>
    <mergeCell ref="H592:I592"/>
    <mergeCell ref="J592:K592"/>
    <mergeCell ref="B593:C593"/>
    <mergeCell ref="D593:E593"/>
    <mergeCell ref="F593:G593"/>
    <mergeCell ref="H593:I593"/>
    <mergeCell ref="J593:K593"/>
  </mergeCells>
  <conditionalFormatting sqref="G1:G590 G594:G65536">
    <cfRule type="cellIs" dxfId="5" priority="2" stopIfTrue="1" operator="greaterThan">
      <formula>0</formula>
    </cfRule>
  </conditionalFormatting>
  <printOptions horizontalCentered="1"/>
  <pageMargins left="0.78740157480314965" right="0" top="0.51181102362204722" bottom="0.39370078740157483" header="0.31496062992125984" footer="0.11811023622047245"/>
  <pageSetup paperSize="9" scale="77" orientation="portrait" horizontalDpi="300" verticalDpi="300" r:id="rId1"/>
  <headerFooter alignWithMargins="0">
    <oddHeader>&amp;R&amp;"Times New Roman,Kurzíva"&amp;12&amp;UPříloha č. 2g
 pracovního postupu  Rozpis rozpočtu přímých výdajů na vzdělávání</oddHeader>
    <oddFooter>&amp;C&amp;P / &amp;N</oddFooter>
  </headerFooter>
  <colBreaks count="1" manualBreakCount="1">
    <brk id="1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indexed="47"/>
  </sheetPr>
  <dimension ref="A1:T213"/>
  <sheetViews>
    <sheetView zoomScaleNormal="100" zoomScaleSheetLayoutView="100" workbookViewId="0">
      <pane xSplit="1" ySplit="4" topLeftCell="B5" activePane="bottomRight" state="frozen"/>
      <selection pane="topRight"/>
      <selection pane="bottomLeft"/>
      <selection pane="bottomRight" activeCell="B5" sqref="B5"/>
    </sheetView>
  </sheetViews>
  <sheetFormatPr defaultRowHeight="12.75" x14ac:dyDescent="0.2"/>
  <cols>
    <col min="1" max="1" width="9.42578125" style="56" customWidth="1"/>
    <col min="2" max="2" width="7.7109375" style="52" customWidth="1"/>
    <col min="3" max="3" width="9.140625" style="46"/>
    <col min="4" max="4" width="8.85546875" style="46" customWidth="1"/>
    <col min="5" max="5" width="9.85546875" style="52" customWidth="1"/>
    <col min="6" max="6" width="10" style="46" customWidth="1"/>
    <col min="7" max="7" width="7.7109375" style="46" customWidth="1"/>
    <col min="8" max="8" width="7.7109375" style="52" customWidth="1"/>
    <col min="9" max="9" width="7.42578125" style="46" customWidth="1"/>
    <col min="10" max="10" width="7.7109375" style="46" customWidth="1"/>
    <col min="11" max="11" width="7.7109375" style="56" customWidth="1"/>
    <col min="12" max="12" width="6" style="32" customWidth="1"/>
    <col min="13" max="13" width="8.140625" style="32" customWidth="1"/>
    <col min="14" max="14" width="9.28515625" style="32" bestFit="1" customWidth="1"/>
    <col min="15" max="15" width="6.42578125" style="32" customWidth="1"/>
    <col min="16" max="16" width="10.85546875" style="32" customWidth="1"/>
    <col min="17" max="17" width="8.42578125" style="32" customWidth="1"/>
    <col min="18" max="16384" width="9.140625" style="32"/>
  </cols>
  <sheetData>
    <row r="1" spans="1:16" s="26" customFormat="1" ht="15.75" x14ac:dyDescent="0.25">
      <c r="A1" s="16" t="s">
        <v>785</v>
      </c>
      <c r="B1" s="77"/>
      <c r="C1" s="19"/>
      <c r="D1" s="19"/>
      <c r="E1" s="77"/>
      <c r="F1" s="19"/>
      <c r="G1" s="19"/>
      <c r="H1" s="77"/>
      <c r="I1" s="19"/>
      <c r="J1" s="19"/>
      <c r="K1" s="20"/>
    </row>
    <row r="3" spans="1:16" ht="27" customHeight="1" x14ac:dyDescent="0.2">
      <c r="A3" s="251"/>
      <c r="B3" s="581" t="s">
        <v>738</v>
      </c>
      <c r="C3" s="581"/>
      <c r="D3" s="581"/>
      <c r="E3" s="542" t="s">
        <v>739</v>
      </c>
      <c r="F3" s="542"/>
    </row>
    <row r="4" spans="1:16" x14ac:dyDescent="0.2">
      <c r="A4" s="241" t="s">
        <v>786</v>
      </c>
      <c r="B4" s="242" t="s">
        <v>742</v>
      </c>
      <c r="C4" s="242" t="s">
        <v>744</v>
      </c>
      <c r="D4" s="242" t="s">
        <v>9</v>
      </c>
      <c r="E4" s="242" t="s">
        <v>745</v>
      </c>
      <c r="F4" s="242" t="s">
        <v>746</v>
      </c>
      <c r="G4" s="65"/>
      <c r="H4" s="33"/>
      <c r="I4" s="33"/>
      <c r="J4" s="65"/>
      <c r="K4" s="33"/>
      <c r="L4" s="34"/>
      <c r="M4" s="65"/>
      <c r="N4" s="33"/>
      <c r="O4" s="33"/>
      <c r="P4" s="35" t="s">
        <v>747</v>
      </c>
    </row>
    <row r="5" spans="1:16" x14ac:dyDescent="0.2">
      <c r="A5" s="38" t="s">
        <v>787</v>
      </c>
      <c r="B5" s="39">
        <v>23.56</v>
      </c>
      <c r="C5" s="40">
        <f>'soust.uk.JMK př.č.2'!$O$72+'soust.uk.JMK př.č.2'!$P$72</f>
        <v>13021</v>
      </c>
      <c r="D5" s="40">
        <f>'soust.uk.JMK př.č.2'!$L$72</f>
        <v>63</v>
      </c>
      <c r="E5" s="40">
        <f>SUM(F5,P5,D5)</f>
        <v>9016</v>
      </c>
      <c r="F5" s="40">
        <f>ROUND(1/B5*C5*12,0)</f>
        <v>6632</v>
      </c>
      <c r="I5" s="89"/>
      <c r="J5" s="97"/>
      <c r="P5" s="40">
        <f>ROUND((F5*35%),0)</f>
        <v>2321</v>
      </c>
    </row>
    <row r="6" spans="1:16" x14ac:dyDescent="0.2">
      <c r="A6" s="45">
        <v>11</v>
      </c>
      <c r="B6" s="39">
        <v>23.73</v>
      </c>
      <c r="C6" s="40">
        <f>'soust.uk.JMK př.č.2'!$O$72+'soust.uk.JMK př.č.2'!$P$72</f>
        <v>13021</v>
      </c>
      <c r="D6" s="40">
        <f>'soust.uk.JMK př.č.2'!$L$72</f>
        <v>63</v>
      </c>
      <c r="E6" s="40">
        <f t="shared" ref="E6:E69" si="0">SUM(F6,P6,D6)</f>
        <v>8953</v>
      </c>
      <c r="F6" s="40">
        <f t="shared" ref="F6:F69" si="1">ROUND(1/B6*C6*12,0)</f>
        <v>6585</v>
      </c>
      <c r="I6" s="89"/>
      <c r="J6" s="97"/>
      <c r="P6" s="40">
        <f t="shared" ref="P6:P69" si="2">ROUND((F6*35%),0)</f>
        <v>2305</v>
      </c>
    </row>
    <row r="7" spans="1:16" x14ac:dyDescent="0.2">
      <c r="A7" s="45">
        <v>12</v>
      </c>
      <c r="B7" s="39">
        <v>23.88</v>
      </c>
      <c r="C7" s="40">
        <f>'soust.uk.JMK př.č.2'!$O$72+'soust.uk.JMK př.č.2'!$P$72</f>
        <v>13021</v>
      </c>
      <c r="D7" s="40">
        <f>'soust.uk.JMK př.č.2'!$L$72</f>
        <v>63</v>
      </c>
      <c r="E7" s="40">
        <f t="shared" si="0"/>
        <v>8896</v>
      </c>
      <c r="F7" s="40">
        <f t="shared" si="1"/>
        <v>6543</v>
      </c>
      <c r="I7" s="89"/>
      <c r="J7" s="97"/>
      <c r="P7" s="40">
        <f t="shared" si="2"/>
        <v>2290</v>
      </c>
    </row>
    <row r="8" spans="1:16" x14ac:dyDescent="0.2">
      <c r="A8" s="45">
        <v>13</v>
      </c>
      <c r="B8" s="39">
        <v>24.04</v>
      </c>
      <c r="C8" s="40">
        <f>'soust.uk.JMK př.č.2'!$O$72+'soust.uk.JMK př.č.2'!$P$72</f>
        <v>13021</v>
      </c>
      <c r="D8" s="40">
        <f>'soust.uk.JMK př.č.2'!$L$72</f>
        <v>63</v>
      </c>
      <c r="E8" s="40">
        <f t="shared" si="0"/>
        <v>8838</v>
      </c>
      <c r="F8" s="40">
        <f t="shared" si="1"/>
        <v>6500</v>
      </c>
      <c r="I8" s="89"/>
      <c r="J8" s="97"/>
      <c r="P8" s="40">
        <f t="shared" si="2"/>
        <v>2275</v>
      </c>
    </row>
    <row r="9" spans="1:16" x14ac:dyDescent="0.2">
      <c r="A9" s="45">
        <v>14</v>
      </c>
      <c r="B9" s="39">
        <v>24.2</v>
      </c>
      <c r="C9" s="40">
        <f>'soust.uk.JMK př.č.2'!$O$72+'soust.uk.JMK př.č.2'!$P$72</f>
        <v>13021</v>
      </c>
      <c r="D9" s="40">
        <f>'soust.uk.JMK př.č.2'!$L$72</f>
        <v>63</v>
      </c>
      <c r="E9" s="40">
        <f t="shared" si="0"/>
        <v>8780</v>
      </c>
      <c r="F9" s="40">
        <f t="shared" si="1"/>
        <v>6457</v>
      </c>
      <c r="I9" s="89"/>
      <c r="J9" s="97"/>
      <c r="P9" s="40">
        <f t="shared" si="2"/>
        <v>2260</v>
      </c>
    </row>
    <row r="10" spans="1:16" x14ac:dyDescent="0.2">
      <c r="A10" s="45">
        <v>15</v>
      </c>
      <c r="B10" s="39">
        <v>24.36</v>
      </c>
      <c r="C10" s="40">
        <f>'soust.uk.JMK př.č.2'!$O$72+'soust.uk.JMK př.č.2'!$P$72</f>
        <v>13021</v>
      </c>
      <c r="D10" s="40">
        <f>'soust.uk.JMK př.č.2'!$L$72</f>
        <v>63</v>
      </c>
      <c r="E10" s="40">
        <f t="shared" si="0"/>
        <v>8722</v>
      </c>
      <c r="F10" s="40">
        <f t="shared" si="1"/>
        <v>6414</v>
      </c>
      <c r="I10" s="89"/>
      <c r="J10" s="97"/>
      <c r="P10" s="40">
        <f t="shared" si="2"/>
        <v>2245</v>
      </c>
    </row>
    <row r="11" spans="1:16" x14ac:dyDescent="0.2">
      <c r="A11" s="45">
        <v>16</v>
      </c>
      <c r="B11" s="39">
        <v>24.53</v>
      </c>
      <c r="C11" s="40">
        <f>'soust.uk.JMK př.č.2'!$O$72+'soust.uk.JMK př.č.2'!$P$72</f>
        <v>13021</v>
      </c>
      <c r="D11" s="40">
        <f>'soust.uk.JMK př.č.2'!$L$72</f>
        <v>63</v>
      </c>
      <c r="E11" s="40">
        <f t="shared" si="0"/>
        <v>8663</v>
      </c>
      <c r="F11" s="40">
        <f t="shared" si="1"/>
        <v>6370</v>
      </c>
      <c r="I11" s="89"/>
      <c r="J11" s="97"/>
      <c r="P11" s="40">
        <f t="shared" si="2"/>
        <v>2230</v>
      </c>
    </row>
    <row r="12" spans="1:16" x14ac:dyDescent="0.2">
      <c r="A12" s="45">
        <v>17</v>
      </c>
      <c r="B12" s="39">
        <v>24.69</v>
      </c>
      <c r="C12" s="40">
        <f>'soust.uk.JMK př.č.2'!$O$72+'soust.uk.JMK př.č.2'!$P$72</f>
        <v>13021</v>
      </c>
      <c r="D12" s="40">
        <f>'soust.uk.JMK př.č.2'!$L$72</f>
        <v>63</v>
      </c>
      <c r="E12" s="40">
        <f t="shared" si="0"/>
        <v>8607</v>
      </c>
      <c r="F12" s="40">
        <f t="shared" si="1"/>
        <v>6329</v>
      </c>
      <c r="I12" s="89"/>
      <c r="J12" s="97"/>
      <c r="P12" s="40">
        <f t="shared" si="2"/>
        <v>2215</v>
      </c>
    </row>
    <row r="13" spans="1:16" x14ac:dyDescent="0.2">
      <c r="A13" s="45">
        <v>18</v>
      </c>
      <c r="B13" s="39">
        <v>24.86</v>
      </c>
      <c r="C13" s="40">
        <f>'soust.uk.JMK př.č.2'!$O$72+'soust.uk.JMK př.č.2'!$P$72</f>
        <v>13021</v>
      </c>
      <c r="D13" s="40">
        <f>'soust.uk.JMK př.č.2'!$L$72</f>
        <v>63</v>
      </c>
      <c r="E13" s="40">
        <f t="shared" si="0"/>
        <v>8548</v>
      </c>
      <c r="F13" s="40">
        <f t="shared" si="1"/>
        <v>6285</v>
      </c>
      <c r="I13" s="89"/>
      <c r="J13" s="97"/>
      <c r="P13" s="40">
        <f t="shared" si="2"/>
        <v>2200</v>
      </c>
    </row>
    <row r="14" spans="1:16" x14ac:dyDescent="0.2">
      <c r="A14" s="45">
        <v>19</v>
      </c>
      <c r="B14" s="39">
        <v>25.03</v>
      </c>
      <c r="C14" s="40">
        <f>'soust.uk.JMK př.č.2'!$O$72+'soust.uk.JMK př.č.2'!$P$72</f>
        <v>13021</v>
      </c>
      <c r="D14" s="40">
        <f>'soust.uk.JMK př.č.2'!$L$72</f>
        <v>63</v>
      </c>
      <c r="E14" s="40">
        <f t="shared" si="0"/>
        <v>8491</v>
      </c>
      <c r="F14" s="40">
        <f t="shared" si="1"/>
        <v>6243</v>
      </c>
      <c r="I14" s="89"/>
      <c r="J14" s="97"/>
      <c r="P14" s="40">
        <f t="shared" si="2"/>
        <v>2185</v>
      </c>
    </row>
    <row r="15" spans="1:16" x14ac:dyDescent="0.2">
      <c r="A15" s="45">
        <v>20</v>
      </c>
      <c r="B15" s="39">
        <v>25.21</v>
      </c>
      <c r="C15" s="40">
        <f>'soust.uk.JMK př.č.2'!$O$72+'soust.uk.JMK př.č.2'!$P$72</f>
        <v>13021</v>
      </c>
      <c r="D15" s="40">
        <f>'soust.uk.JMK př.č.2'!$L$72</f>
        <v>63</v>
      </c>
      <c r="E15" s="40">
        <f t="shared" si="0"/>
        <v>8430</v>
      </c>
      <c r="F15" s="40">
        <f t="shared" si="1"/>
        <v>6198</v>
      </c>
      <c r="I15" s="89"/>
      <c r="J15" s="97"/>
      <c r="P15" s="40">
        <f t="shared" si="2"/>
        <v>2169</v>
      </c>
    </row>
    <row r="16" spans="1:16" x14ac:dyDescent="0.2">
      <c r="A16" s="45">
        <v>21</v>
      </c>
      <c r="B16" s="39">
        <v>25.38</v>
      </c>
      <c r="C16" s="40">
        <f>'soust.uk.JMK př.č.2'!$O$72+'soust.uk.JMK př.č.2'!$P$72</f>
        <v>13021</v>
      </c>
      <c r="D16" s="40">
        <f>'soust.uk.JMK př.č.2'!$L$72</f>
        <v>63</v>
      </c>
      <c r="E16" s="40">
        <f t="shared" si="0"/>
        <v>8375</v>
      </c>
      <c r="F16" s="40">
        <f t="shared" si="1"/>
        <v>6157</v>
      </c>
      <c r="I16" s="89"/>
      <c r="J16" s="97"/>
      <c r="P16" s="40">
        <f t="shared" si="2"/>
        <v>2155</v>
      </c>
    </row>
    <row r="17" spans="1:16" x14ac:dyDescent="0.2">
      <c r="A17" s="45">
        <v>22</v>
      </c>
      <c r="B17" s="39">
        <v>25.56</v>
      </c>
      <c r="C17" s="40">
        <f>'soust.uk.JMK př.č.2'!$O$72+'soust.uk.JMK př.č.2'!$P$72</f>
        <v>13021</v>
      </c>
      <c r="D17" s="40">
        <f>'soust.uk.JMK př.č.2'!$L$72</f>
        <v>63</v>
      </c>
      <c r="E17" s="40">
        <f t="shared" si="0"/>
        <v>8316</v>
      </c>
      <c r="F17" s="40">
        <f t="shared" si="1"/>
        <v>6113</v>
      </c>
      <c r="I17" s="89"/>
      <c r="J17" s="97"/>
      <c r="P17" s="40">
        <f t="shared" si="2"/>
        <v>2140</v>
      </c>
    </row>
    <row r="18" spans="1:16" x14ac:dyDescent="0.2">
      <c r="A18" s="45">
        <v>23</v>
      </c>
      <c r="B18" s="39">
        <v>25.74</v>
      </c>
      <c r="C18" s="40">
        <f>'soust.uk.JMK př.č.2'!$O$72+'soust.uk.JMK př.č.2'!$P$72</f>
        <v>13021</v>
      </c>
      <c r="D18" s="40">
        <f>'soust.uk.JMK př.č.2'!$L$72</f>
        <v>63</v>
      </c>
      <c r="E18" s="40">
        <f t="shared" si="0"/>
        <v>8258</v>
      </c>
      <c r="F18" s="40">
        <f t="shared" si="1"/>
        <v>6070</v>
      </c>
      <c r="I18" s="89"/>
      <c r="J18" s="97"/>
      <c r="P18" s="40">
        <f t="shared" si="2"/>
        <v>2125</v>
      </c>
    </row>
    <row r="19" spans="1:16" x14ac:dyDescent="0.2">
      <c r="A19" s="45">
        <v>24</v>
      </c>
      <c r="B19" s="39">
        <v>25.92</v>
      </c>
      <c r="C19" s="40">
        <f>'soust.uk.JMK př.č.2'!$O$72+'soust.uk.JMK př.č.2'!$P$72</f>
        <v>13021</v>
      </c>
      <c r="D19" s="40">
        <f>'soust.uk.JMK př.č.2'!$L$72</f>
        <v>63</v>
      </c>
      <c r="E19" s="40">
        <f t="shared" si="0"/>
        <v>8201</v>
      </c>
      <c r="F19" s="40">
        <f t="shared" si="1"/>
        <v>6028</v>
      </c>
      <c r="I19" s="89"/>
      <c r="J19" s="97"/>
      <c r="P19" s="40">
        <f t="shared" si="2"/>
        <v>2110</v>
      </c>
    </row>
    <row r="20" spans="1:16" x14ac:dyDescent="0.2">
      <c r="A20" s="45">
        <v>25</v>
      </c>
      <c r="B20" s="39">
        <v>26.1</v>
      </c>
      <c r="C20" s="40">
        <f>'soust.uk.JMK př.č.2'!$O$72+'soust.uk.JMK př.č.2'!$P$72</f>
        <v>13021</v>
      </c>
      <c r="D20" s="40">
        <f>'soust.uk.JMK př.č.2'!$L$72</f>
        <v>63</v>
      </c>
      <c r="E20" s="40">
        <f t="shared" si="0"/>
        <v>8145</v>
      </c>
      <c r="F20" s="40">
        <f t="shared" si="1"/>
        <v>5987</v>
      </c>
      <c r="I20" s="89"/>
      <c r="J20" s="97"/>
      <c r="P20" s="40">
        <f t="shared" si="2"/>
        <v>2095</v>
      </c>
    </row>
    <row r="21" spans="1:16" x14ac:dyDescent="0.2">
      <c r="A21" s="45">
        <v>26</v>
      </c>
      <c r="B21" s="39">
        <v>26.28</v>
      </c>
      <c r="C21" s="40">
        <f>'soust.uk.JMK př.č.2'!$O$72+'soust.uk.JMK př.č.2'!$P$72</f>
        <v>13021</v>
      </c>
      <c r="D21" s="40">
        <f>'soust.uk.JMK př.č.2'!$L$72</f>
        <v>63</v>
      </c>
      <c r="E21" s="40">
        <f t="shared" si="0"/>
        <v>8090</v>
      </c>
      <c r="F21" s="40">
        <f t="shared" si="1"/>
        <v>5946</v>
      </c>
      <c r="I21" s="89"/>
      <c r="J21" s="97"/>
      <c r="P21" s="40">
        <f t="shared" si="2"/>
        <v>2081</v>
      </c>
    </row>
    <row r="22" spans="1:16" x14ac:dyDescent="0.2">
      <c r="A22" s="45">
        <v>27</v>
      </c>
      <c r="B22" s="39">
        <v>26.47</v>
      </c>
      <c r="C22" s="40">
        <f>'soust.uk.JMK př.č.2'!$O$72+'soust.uk.JMK př.č.2'!$P$72</f>
        <v>13021</v>
      </c>
      <c r="D22" s="40">
        <f>'soust.uk.JMK př.č.2'!$L$72</f>
        <v>63</v>
      </c>
      <c r="E22" s="40">
        <f t="shared" si="0"/>
        <v>8032</v>
      </c>
      <c r="F22" s="40">
        <f t="shared" si="1"/>
        <v>5903</v>
      </c>
      <c r="I22" s="89"/>
      <c r="J22" s="97"/>
      <c r="P22" s="40">
        <f t="shared" si="2"/>
        <v>2066</v>
      </c>
    </row>
    <row r="23" spans="1:16" x14ac:dyDescent="0.2">
      <c r="A23" s="45">
        <v>28</v>
      </c>
      <c r="B23" s="39">
        <v>26.66</v>
      </c>
      <c r="C23" s="40">
        <f>'soust.uk.JMK př.č.2'!$O$72+'soust.uk.JMK př.č.2'!$P$72</f>
        <v>13021</v>
      </c>
      <c r="D23" s="40">
        <f>'soust.uk.JMK př.č.2'!$L$72</f>
        <v>63</v>
      </c>
      <c r="E23" s="40">
        <f t="shared" si="0"/>
        <v>7975</v>
      </c>
      <c r="F23" s="40">
        <f t="shared" si="1"/>
        <v>5861</v>
      </c>
      <c r="I23" s="89"/>
      <c r="J23" s="97"/>
      <c r="P23" s="40">
        <f t="shared" si="2"/>
        <v>2051</v>
      </c>
    </row>
    <row r="24" spans="1:16" x14ac:dyDescent="0.2">
      <c r="A24" s="45">
        <v>29</v>
      </c>
      <c r="B24" s="39">
        <v>26.85</v>
      </c>
      <c r="C24" s="40">
        <f>'soust.uk.JMK př.č.2'!$O$72+'soust.uk.JMK př.č.2'!$P$72</f>
        <v>13021</v>
      </c>
      <c r="D24" s="40">
        <f>'soust.uk.JMK př.č.2'!$L$72</f>
        <v>63</v>
      </c>
      <c r="E24" s="40">
        <f t="shared" si="0"/>
        <v>7919</v>
      </c>
      <c r="F24" s="40">
        <f t="shared" si="1"/>
        <v>5819</v>
      </c>
      <c r="I24" s="89"/>
      <c r="J24" s="97"/>
      <c r="P24" s="40">
        <f t="shared" si="2"/>
        <v>2037</v>
      </c>
    </row>
    <row r="25" spans="1:16" x14ac:dyDescent="0.2">
      <c r="A25" s="45">
        <v>30</v>
      </c>
      <c r="B25" s="39">
        <v>27.01</v>
      </c>
      <c r="C25" s="40">
        <f>'soust.uk.JMK př.č.2'!$O$72+'soust.uk.JMK př.č.2'!$P$72</f>
        <v>13021</v>
      </c>
      <c r="D25" s="40">
        <f>'soust.uk.JMK př.č.2'!$L$72</f>
        <v>63</v>
      </c>
      <c r="E25" s="40">
        <f t="shared" si="0"/>
        <v>7873</v>
      </c>
      <c r="F25" s="40">
        <f t="shared" si="1"/>
        <v>5785</v>
      </c>
      <c r="I25" s="89"/>
      <c r="J25" s="97"/>
      <c r="P25" s="40">
        <f t="shared" si="2"/>
        <v>2025</v>
      </c>
    </row>
    <row r="26" spans="1:16" x14ac:dyDescent="0.2">
      <c r="A26" s="45">
        <v>31</v>
      </c>
      <c r="B26" s="39">
        <v>27.14</v>
      </c>
      <c r="C26" s="40">
        <f>'soust.uk.JMK př.č.2'!$O$72+'soust.uk.JMK př.č.2'!$P$72</f>
        <v>13021</v>
      </c>
      <c r="D26" s="40">
        <f>'soust.uk.JMK př.č.2'!$L$72</f>
        <v>63</v>
      </c>
      <c r="E26" s="40">
        <f t="shared" si="0"/>
        <v>7835</v>
      </c>
      <c r="F26" s="40">
        <f t="shared" si="1"/>
        <v>5757</v>
      </c>
      <c r="I26" s="89"/>
      <c r="J26" s="97"/>
      <c r="P26" s="40">
        <f t="shared" si="2"/>
        <v>2015</v>
      </c>
    </row>
    <row r="27" spans="1:16" x14ac:dyDescent="0.2">
      <c r="A27" s="45">
        <v>32</v>
      </c>
      <c r="B27" s="39">
        <v>27.27</v>
      </c>
      <c r="C27" s="40">
        <f>'soust.uk.JMK př.č.2'!$O$72+'soust.uk.JMK př.č.2'!$P$72</f>
        <v>13021</v>
      </c>
      <c r="D27" s="40">
        <f>'soust.uk.JMK př.č.2'!$L$72</f>
        <v>63</v>
      </c>
      <c r="E27" s="40">
        <f t="shared" si="0"/>
        <v>7799</v>
      </c>
      <c r="F27" s="40">
        <f t="shared" si="1"/>
        <v>5730</v>
      </c>
      <c r="I27" s="89"/>
      <c r="J27" s="97"/>
      <c r="P27" s="40">
        <f t="shared" si="2"/>
        <v>2006</v>
      </c>
    </row>
    <row r="28" spans="1:16" x14ac:dyDescent="0.2">
      <c r="A28" s="45">
        <v>33</v>
      </c>
      <c r="B28" s="39">
        <v>27.41</v>
      </c>
      <c r="C28" s="40">
        <f>'soust.uk.JMK př.č.2'!$O$72+'soust.uk.JMK př.č.2'!$P$72</f>
        <v>13021</v>
      </c>
      <c r="D28" s="40">
        <f>'soust.uk.JMK př.č.2'!$L$72</f>
        <v>63</v>
      </c>
      <c r="E28" s="40">
        <f t="shared" si="0"/>
        <v>7759</v>
      </c>
      <c r="F28" s="40">
        <f t="shared" si="1"/>
        <v>5701</v>
      </c>
      <c r="I28" s="89"/>
      <c r="J28" s="97"/>
      <c r="P28" s="40">
        <f t="shared" si="2"/>
        <v>1995</v>
      </c>
    </row>
    <row r="29" spans="1:16" x14ac:dyDescent="0.2">
      <c r="A29" s="45">
        <v>34</v>
      </c>
      <c r="B29" s="39">
        <v>27.54</v>
      </c>
      <c r="C29" s="40">
        <f>'soust.uk.JMK př.č.2'!$O$72+'soust.uk.JMK př.č.2'!$P$72</f>
        <v>13021</v>
      </c>
      <c r="D29" s="40">
        <f>'soust.uk.JMK př.č.2'!$L$72</f>
        <v>63</v>
      </c>
      <c r="E29" s="40">
        <f t="shared" si="0"/>
        <v>7723</v>
      </c>
      <c r="F29" s="40">
        <f t="shared" si="1"/>
        <v>5674</v>
      </c>
      <c r="I29" s="89"/>
      <c r="J29" s="97"/>
      <c r="P29" s="40">
        <f t="shared" si="2"/>
        <v>1986</v>
      </c>
    </row>
    <row r="30" spans="1:16" x14ac:dyDescent="0.2">
      <c r="A30" s="45">
        <v>35</v>
      </c>
      <c r="B30" s="39">
        <v>27.67</v>
      </c>
      <c r="C30" s="40">
        <f>'soust.uk.JMK př.č.2'!$O$72+'soust.uk.JMK př.č.2'!$P$72</f>
        <v>13021</v>
      </c>
      <c r="D30" s="40">
        <f>'soust.uk.JMK př.č.2'!$L$72</f>
        <v>63</v>
      </c>
      <c r="E30" s="40">
        <f t="shared" si="0"/>
        <v>7686</v>
      </c>
      <c r="F30" s="40">
        <f t="shared" si="1"/>
        <v>5647</v>
      </c>
      <c r="I30" s="89"/>
      <c r="J30" s="97"/>
      <c r="P30" s="40">
        <f t="shared" si="2"/>
        <v>1976</v>
      </c>
    </row>
    <row r="31" spans="1:16" x14ac:dyDescent="0.2">
      <c r="A31" s="45">
        <v>36</v>
      </c>
      <c r="B31" s="39">
        <v>27.81</v>
      </c>
      <c r="C31" s="40">
        <f>'soust.uk.JMK př.č.2'!$O$72+'soust.uk.JMK př.č.2'!$P$72</f>
        <v>13021</v>
      </c>
      <c r="D31" s="40">
        <f>'soust.uk.JMK př.č.2'!$L$72</f>
        <v>63</v>
      </c>
      <c r="E31" s="40">
        <f t="shared" si="0"/>
        <v>7649</v>
      </c>
      <c r="F31" s="40">
        <f t="shared" si="1"/>
        <v>5619</v>
      </c>
      <c r="I31" s="89"/>
      <c r="J31" s="97"/>
      <c r="P31" s="40">
        <f t="shared" si="2"/>
        <v>1967</v>
      </c>
    </row>
    <row r="32" spans="1:16" x14ac:dyDescent="0.2">
      <c r="A32" s="45">
        <v>37</v>
      </c>
      <c r="B32" s="39">
        <v>27.94</v>
      </c>
      <c r="C32" s="40">
        <f>'soust.uk.JMK př.č.2'!$O$72+'soust.uk.JMK př.č.2'!$P$72</f>
        <v>13021</v>
      </c>
      <c r="D32" s="40">
        <f>'soust.uk.JMK př.č.2'!$L$72</f>
        <v>63</v>
      </c>
      <c r="E32" s="40">
        <f t="shared" si="0"/>
        <v>7612</v>
      </c>
      <c r="F32" s="40">
        <f t="shared" si="1"/>
        <v>5592</v>
      </c>
      <c r="I32" s="89"/>
      <c r="J32" s="97"/>
      <c r="P32" s="40">
        <f t="shared" si="2"/>
        <v>1957</v>
      </c>
    </row>
    <row r="33" spans="1:20" x14ac:dyDescent="0.2">
      <c r="A33" s="45">
        <v>38</v>
      </c>
      <c r="B33" s="39">
        <v>28.08</v>
      </c>
      <c r="C33" s="40">
        <f>'soust.uk.JMK př.č.2'!$O$72+'soust.uk.JMK př.č.2'!$P$72</f>
        <v>13021</v>
      </c>
      <c r="D33" s="40">
        <f>'soust.uk.JMK př.č.2'!$L$72</f>
        <v>63</v>
      </c>
      <c r="E33" s="40">
        <f t="shared" si="0"/>
        <v>7576</v>
      </c>
      <c r="F33" s="40">
        <f t="shared" si="1"/>
        <v>5565</v>
      </c>
      <c r="I33" s="89"/>
      <c r="J33" s="97"/>
      <c r="P33" s="40">
        <f t="shared" si="2"/>
        <v>1948</v>
      </c>
    </row>
    <row r="34" spans="1:20" x14ac:dyDescent="0.2">
      <c r="A34" s="45">
        <v>39</v>
      </c>
      <c r="B34" s="39">
        <v>28.22</v>
      </c>
      <c r="C34" s="40">
        <f>'soust.uk.JMK př.č.2'!$O$72+'soust.uk.JMK př.č.2'!$P$72</f>
        <v>13021</v>
      </c>
      <c r="D34" s="40">
        <f>'soust.uk.JMK př.č.2'!$L$72</f>
        <v>63</v>
      </c>
      <c r="E34" s="40">
        <f t="shared" si="0"/>
        <v>7538</v>
      </c>
      <c r="F34" s="40">
        <f t="shared" si="1"/>
        <v>5537</v>
      </c>
      <c r="I34" s="89"/>
      <c r="J34" s="97"/>
      <c r="P34" s="40">
        <f t="shared" si="2"/>
        <v>1938</v>
      </c>
    </row>
    <row r="35" spans="1:20" x14ac:dyDescent="0.2">
      <c r="A35" s="45">
        <v>40</v>
      </c>
      <c r="B35" s="39">
        <v>28.36</v>
      </c>
      <c r="C35" s="40">
        <f>'soust.uk.JMK př.č.2'!$O$72+'soust.uk.JMK př.č.2'!$P$72</f>
        <v>13021</v>
      </c>
      <c r="D35" s="40">
        <f>'soust.uk.JMK př.č.2'!$L$72</f>
        <v>63</v>
      </c>
      <c r="E35" s="40">
        <f t="shared" si="0"/>
        <v>7502</v>
      </c>
      <c r="F35" s="40">
        <f t="shared" si="1"/>
        <v>5510</v>
      </c>
      <c r="I35" s="89"/>
      <c r="J35" s="97"/>
      <c r="P35" s="40">
        <f t="shared" si="2"/>
        <v>1929</v>
      </c>
    </row>
    <row r="36" spans="1:20" x14ac:dyDescent="0.2">
      <c r="A36" s="45">
        <v>41</v>
      </c>
      <c r="B36" s="39">
        <v>28.5</v>
      </c>
      <c r="C36" s="40">
        <f>'soust.uk.JMK př.č.2'!$O$72+'soust.uk.JMK př.č.2'!$P$72</f>
        <v>13021</v>
      </c>
      <c r="D36" s="40">
        <f>'soust.uk.JMK př.č.2'!$L$72</f>
        <v>63</v>
      </c>
      <c r="E36" s="40">
        <f t="shared" si="0"/>
        <v>7465</v>
      </c>
      <c r="F36" s="40">
        <f t="shared" si="1"/>
        <v>5483</v>
      </c>
      <c r="I36" s="89"/>
      <c r="J36" s="97"/>
      <c r="P36" s="40">
        <f t="shared" si="2"/>
        <v>1919</v>
      </c>
    </row>
    <row r="37" spans="1:20" x14ac:dyDescent="0.2">
      <c r="A37" s="45">
        <v>42</v>
      </c>
      <c r="B37" s="39">
        <v>28.64</v>
      </c>
      <c r="C37" s="40">
        <f>'soust.uk.JMK př.č.2'!$O$72+'soust.uk.JMK př.č.2'!$P$72</f>
        <v>13021</v>
      </c>
      <c r="D37" s="40">
        <f>'soust.uk.JMK př.č.2'!$L$72</f>
        <v>63</v>
      </c>
      <c r="E37" s="40">
        <f t="shared" si="0"/>
        <v>7429</v>
      </c>
      <c r="F37" s="40">
        <f t="shared" si="1"/>
        <v>5456</v>
      </c>
      <c r="I37" s="89"/>
      <c r="J37" s="97"/>
      <c r="P37" s="40">
        <f t="shared" si="2"/>
        <v>1910</v>
      </c>
    </row>
    <row r="38" spans="1:20" x14ac:dyDescent="0.2">
      <c r="A38" s="45">
        <v>43</v>
      </c>
      <c r="B38" s="39">
        <v>28.78</v>
      </c>
      <c r="C38" s="40">
        <f>'soust.uk.JMK př.č.2'!$O$72+'soust.uk.JMK př.č.2'!$P$72</f>
        <v>13021</v>
      </c>
      <c r="D38" s="40">
        <f>'soust.uk.JMK př.č.2'!$L$72</f>
        <v>63</v>
      </c>
      <c r="E38" s="40">
        <f t="shared" si="0"/>
        <v>7392</v>
      </c>
      <c r="F38" s="40">
        <f t="shared" si="1"/>
        <v>5429</v>
      </c>
      <c r="I38" s="89"/>
      <c r="J38" s="97"/>
      <c r="P38" s="40">
        <f t="shared" si="2"/>
        <v>1900</v>
      </c>
    </row>
    <row r="39" spans="1:20" x14ac:dyDescent="0.2">
      <c r="A39" s="45">
        <v>44</v>
      </c>
      <c r="B39" s="39">
        <v>28.93</v>
      </c>
      <c r="C39" s="40">
        <f>'soust.uk.JMK př.č.2'!$O$72+'soust.uk.JMK př.č.2'!$P$72</f>
        <v>13021</v>
      </c>
      <c r="D39" s="40">
        <f>'soust.uk.JMK př.č.2'!$L$72</f>
        <v>63</v>
      </c>
      <c r="E39" s="40">
        <f t="shared" si="0"/>
        <v>7354</v>
      </c>
      <c r="F39" s="40">
        <f t="shared" si="1"/>
        <v>5401</v>
      </c>
      <c r="I39" s="89"/>
      <c r="J39" s="97"/>
      <c r="P39" s="40">
        <f t="shared" si="2"/>
        <v>1890</v>
      </c>
    </row>
    <row r="40" spans="1:20" x14ac:dyDescent="0.2">
      <c r="A40" s="45">
        <v>45</v>
      </c>
      <c r="B40" s="39">
        <v>29.07</v>
      </c>
      <c r="C40" s="40">
        <f>'soust.uk.JMK př.č.2'!$O$72+'soust.uk.JMK př.č.2'!$P$72</f>
        <v>13021</v>
      </c>
      <c r="D40" s="40">
        <f>'soust.uk.JMK př.č.2'!$L$72</f>
        <v>63</v>
      </c>
      <c r="E40" s="40">
        <f t="shared" si="0"/>
        <v>7319</v>
      </c>
      <c r="F40" s="40">
        <f t="shared" si="1"/>
        <v>5375</v>
      </c>
      <c r="I40" s="89"/>
      <c r="J40" s="97"/>
      <c r="P40" s="40">
        <f t="shared" si="2"/>
        <v>1881</v>
      </c>
    </row>
    <row r="41" spans="1:20" x14ac:dyDescent="0.2">
      <c r="A41" s="45">
        <v>46</v>
      </c>
      <c r="B41" s="39">
        <v>29.22</v>
      </c>
      <c r="C41" s="40">
        <f>'soust.uk.JMK př.č.2'!$O$72+'soust.uk.JMK př.č.2'!$P$72</f>
        <v>13021</v>
      </c>
      <c r="D41" s="40">
        <f>'soust.uk.JMK př.č.2'!$L$72</f>
        <v>63</v>
      </c>
      <c r="E41" s="40">
        <f t="shared" si="0"/>
        <v>7281</v>
      </c>
      <c r="F41" s="40">
        <f t="shared" si="1"/>
        <v>5347</v>
      </c>
      <c r="I41" s="89"/>
      <c r="J41" s="97"/>
      <c r="P41" s="40">
        <f t="shared" si="2"/>
        <v>1871</v>
      </c>
    </row>
    <row r="42" spans="1:20" x14ac:dyDescent="0.2">
      <c r="A42" s="45">
        <v>47</v>
      </c>
      <c r="B42" s="39">
        <v>29.36</v>
      </c>
      <c r="C42" s="40">
        <f>'soust.uk.JMK př.č.2'!$O$72+'soust.uk.JMK př.č.2'!$P$72</f>
        <v>13021</v>
      </c>
      <c r="D42" s="40">
        <f>'soust.uk.JMK př.č.2'!$L$72</f>
        <v>63</v>
      </c>
      <c r="E42" s="40">
        <f t="shared" si="0"/>
        <v>7248</v>
      </c>
      <c r="F42" s="40">
        <f t="shared" si="1"/>
        <v>5322</v>
      </c>
      <c r="I42" s="89"/>
      <c r="J42" s="97"/>
      <c r="P42" s="40">
        <f t="shared" si="2"/>
        <v>1863</v>
      </c>
    </row>
    <row r="43" spans="1:20" x14ac:dyDescent="0.2">
      <c r="A43" s="45">
        <v>48</v>
      </c>
      <c r="B43" s="39">
        <v>29.51</v>
      </c>
      <c r="C43" s="40">
        <f>'soust.uk.JMK př.č.2'!$O$72+'soust.uk.JMK př.č.2'!$P$72</f>
        <v>13021</v>
      </c>
      <c r="D43" s="40">
        <f>'soust.uk.JMK př.č.2'!$L$72</f>
        <v>63</v>
      </c>
      <c r="E43" s="40">
        <f t="shared" si="0"/>
        <v>7211</v>
      </c>
      <c r="F43" s="40">
        <f t="shared" si="1"/>
        <v>5295</v>
      </c>
      <c r="I43" s="89"/>
      <c r="J43" s="97"/>
      <c r="P43" s="40">
        <f t="shared" si="2"/>
        <v>1853</v>
      </c>
    </row>
    <row r="44" spans="1:20" x14ac:dyDescent="0.2">
      <c r="A44" s="45">
        <v>49</v>
      </c>
      <c r="B44" s="39">
        <v>29.66</v>
      </c>
      <c r="C44" s="40">
        <f>'soust.uk.JMK př.č.2'!$O$72+'soust.uk.JMK př.č.2'!$P$72</f>
        <v>13021</v>
      </c>
      <c r="D44" s="40">
        <f>'soust.uk.JMK př.č.2'!$L$72</f>
        <v>63</v>
      </c>
      <c r="E44" s="40">
        <f t="shared" si="0"/>
        <v>7175</v>
      </c>
      <c r="F44" s="40">
        <f t="shared" si="1"/>
        <v>5268</v>
      </c>
      <c r="I44" s="89"/>
      <c r="J44" s="97"/>
      <c r="P44" s="40">
        <f t="shared" si="2"/>
        <v>1844</v>
      </c>
    </row>
    <row r="45" spans="1:20" x14ac:dyDescent="0.2">
      <c r="A45" s="45">
        <v>50</v>
      </c>
      <c r="B45" s="39">
        <v>29.81</v>
      </c>
      <c r="C45" s="40">
        <f>'soust.uk.JMK př.č.2'!$O$72+'soust.uk.JMK př.č.2'!$P$72</f>
        <v>13021</v>
      </c>
      <c r="D45" s="40">
        <f>'soust.uk.JMK př.č.2'!$L$72</f>
        <v>63</v>
      </c>
      <c r="E45" s="40">
        <f t="shared" si="0"/>
        <v>7140</v>
      </c>
      <c r="F45" s="40">
        <f t="shared" si="1"/>
        <v>5242</v>
      </c>
      <c r="I45" s="89"/>
      <c r="J45" s="97"/>
      <c r="P45" s="40">
        <f t="shared" si="2"/>
        <v>1835</v>
      </c>
    </row>
    <row r="46" spans="1:20" x14ac:dyDescent="0.2">
      <c r="A46" s="45">
        <v>51</v>
      </c>
      <c r="B46" s="39">
        <v>29.96</v>
      </c>
      <c r="C46" s="40">
        <f>'soust.uk.JMK př.č.2'!$O$72+'soust.uk.JMK př.č.2'!$P$72</f>
        <v>13021</v>
      </c>
      <c r="D46" s="40">
        <f>'soust.uk.JMK př.č.2'!$L$72</f>
        <v>63</v>
      </c>
      <c r="E46" s="40">
        <f t="shared" si="0"/>
        <v>7103</v>
      </c>
      <c r="F46" s="40">
        <f t="shared" si="1"/>
        <v>5215</v>
      </c>
      <c r="H46" s="56"/>
      <c r="I46" s="89"/>
      <c r="J46" s="97"/>
      <c r="K46" s="47"/>
      <c r="P46" s="40">
        <f t="shared" si="2"/>
        <v>1825</v>
      </c>
      <c r="S46" s="51"/>
      <c r="T46" s="78"/>
    </row>
    <row r="47" spans="1:20" x14ac:dyDescent="0.2">
      <c r="A47" s="45">
        <v>52</v>
      </c>
      <c r="B47" s="39">
        <v>30.11</v>
      </c>
      <c r="C47" s="40">
        <f>'soust.uk.JMK př.č.2'!$O$72+'soust.uk.JMK př.č.2'!$P$72</f>
        <v>13021</v>
      </c>
      <c r="D47" s="40">
        <f>'soust.uk.JMK př.č.2'!$L$72</f>
        <v>63</v>
      </c>
      <c r="E47" s="40">
        <f t="shared" si="0"/>
        <v>7068</v>
      </c>
      <c r="F47" s="40">
        <f t="shared" si="1"/>
        <v>5189</v>
      </c>
      <c r="H47" s="56"/>
      <c r="I47" s="89"/>
      <c r="J47" s="97"/>
      <c r="K47" s="47"/>
      <c r="P47" s="40">
        <f t="shared" si="2"/>
        <v>1816</v>
      </c>
      <c r="S47" s="51"/>
      <c r="T47" s="78"/>
    </row>
    <row r="48" spans="1:20" x14ac:dyDescent="0.2">
      <c r="A48" s="45">
        <v>53</v>
      </c>
      <c r="B48" s="39">
        <v>30.26</v>
      </c>
      <c r="C48" s="40">
        <f>'soust.uk.JMK př.č.2'!$O$72+'soust.uk.JMK př.č.2'!$P$72</f>
        <v>13021</v>
      </c>
      <c r="D48" s="40">
        <f>'soust.uk.JMK př.č.2'!$L$72</f>
        <v>63</v>
      </c>
      <c r="E48" s="40">
        <f t="shared" si="0"/>
        <v>7034</v>
      </c>
      <c r="F48" s="40">
        <f t="shared" si="1"/>
        <v>5164</v>
      </c>
      <c r="H48" s="56"/>
      <c r="I48" s="89"/>
      <c r="J48" s="97"/>
      <c r="K48" s="47"/>
      <c r="P48" s="40">
        <f t="shared" si="2"/>
        <v>1807</v>
      </c>
      <c r="S48" s="51"/>
      <c r="T48" s="78"/>
    </row>
    <row r="49" spans="1:20" x14ac:dyDescent="0.2">
      <c r="A49" s="45">
        <v>54</v>
      </c>
      <c r="B49" s="39">
        <v>30.41</v>
      </c>
      <c r="C49" s="40">
        <f>'soust.uk.JMK př.č.2'!$O$72+'soust.uk.JMK př.č.2'!$P$72</f>
        <v>13021</v>
      </c>
      <c r="D49" s="40">
        <f>'soust.uk.JMK př.č.2'!$L$72</f>
        <v>63</v>
      </c>
      <c r="E49" s="40">
        <f t="shared" si="0"/>
        <v>6999</v>
      </c>
      <c r="F49" s="40">
        <f t="shared" si="1"/>
        <v>5138</v>
      </c>
      <c r="H49" s="56"/>
      <c r="I49" s="89"/>
      <c r="J49" s="97"/>
      <c r="K49" s="47"/>
      <c r="P49" s="40">
        <f t="shared" si="2"/>
        <v>1798</v>
      </c>
      <c r="S49" s="51"/>
      <c r="T49" s="78"/>
    </row>
    <row r="50" spans="1:20" x14ac:dyDescent="0.2">
      <c r="A50" s="45">
        <v>55</v>
      </c>
      <c r="B50" s="39">
        <v>30.57</v>
      </c>
      <c r="C50" s="40">
        <f>'soust.uk.JMK př.č.2'!$O$72+'soust.uk.JMK př.č.2'!$P$72</f>
        <v>13021</v>
      </c>
      <c r="D50" s="40">
        <f>'soust.uk.JMK př.č.2'!$L$72</f>
        <v>63</v>
      </c>
      <c r="E50" s="40">
        <f t="shared" si="0"/>
        <v>6963</v>
      </c>
      <c r="F50" s="40">
        <f t="shared" si="1"/>
        <v>5111</v>
      </c>
      <c r="H50" s="56"/>
      <c r="I50" s="89"/>
      <c r="J50" s="97"/>
      <c r="K50" s="47"/>
      <c r="P50" s="40">
        <f t="shared" si="2"/>
        <v>1789</v>
      </c>
      <c r="S50" s="51"/>
      <c r="T50" s="78"/>
    </row>
    <row r="51" spans="1:20" x14ac:dyDescent="0.2">
      <c r="A51" s="45">
        <v>56</v>
      </c>
      <c r="B51" s="39">
        <v>30.72</v>
      </c>
      <c r="C51" s="40">
        <f>'soust.uk.JMK př.č.2'!$O$72+'soust.uk.JMK př.č.2'!$P$72</f>
        <v>13021</v>
      </c>
      <c r="D51" s="40">
        <f>'soust.uk.JMK př.č.2'!$L$72</f>
        <v>63</v>
      </c>
      <c r="E51" s="40">
        <f t="shared" si="0"/>
        <v>6929</v>
      </c>
      <c r="F51" s="40">
        <f t="shared" si="1"/>
        <v>5086</v>
      </c>
      <c r="H51" s="56"/>
      <c r="I51" s="89"/>
      <c r="J51" s="97"/>
      <c r="K51" s="47"/>
      <c r="P51" s="40">
        <f t="shared" si="2"/>
        <v>1780</v>
      </c>
      <c r="S51" s="51"/>
      <c r="T51" s="78"/>
    </row>
    <row r="52" spans="1:20" x14ac:dyDescent="0.2">
      <c r="A52" s="45">
        <v>57</v>
      </c>
      <c r="B52" s="39">
        <v>30.87</v>
      </c>
      <c r="C52" s="40">
        <f>'soust.uk.JMK př.č.2'!$O$72+'soust.uk.JMK př.č.2'!$P$72</f>
        <v>13021</v>
      </c>
      <c r="D52" s="40">
        <f>'soust.uk.JMK př.č.2'!$L$72</f>
        <v>63</v>
      </c>
      <c r="E52" s="40">
        <f t="shared" si="0"/>
        <v>6897</v>
      </c>
      <c r="F52" s="40">
        <f t="shared" si="1"/>
        <v>5062</v>
      </c>
      <c r="H52" s="56"/>
      <c r="I52" s="89"/>
      <c r="J52" s="97"/>
      <c r="K52" s="47"/>
      <c r="P52" s="40">
        <f t="shared" si="2"/>
        <v>1772</v>
      </c>
      <c r="S52" s="51"/>
      <c r="T52" s="78"/>
    </row>
    <row r="53" spans="1:20" x14ac:dyDescent="0.2">
      <c r="A53" s="45">
        <v>58</v>
      </c>
      <c r="B53" s="39">
        <v>31.03</v>
      </c>
      <c r="C53" s="40">
        <f>'soust.uk.JMK př.č.2'!$O$72+'soust.uk.JMK př.č.2'!$P$72</f>
        <v>13021</v>
      </c>
      <c r="D53" s="40">
        <f>'soust.uk.JMK př.č.2'!$L$72</f>
        <v>63</v>
      </c>
      <c r="E53" s="40">
        <f t="shared" si="0"/>
        <v>6862</v>
      </c>
      <c r="F53" s="40">
        <f t="shared" si="1"/>
        <v>5036</v>
      </c>
      <c r="H53" s="56"/>
      <c r="I53" s="89"/>
      <c r="J53" s="97"/>
      <c r="K53" s="47"/>
      <c r="P53" s="40">
        <f t="shared" si="2"/>
        <v>1763</v>
      </c>
      <c r="S53" s="51"/>
      <c r="T53" s="78"/>
    </row>
    <row r="54" spans="1:20" x14ac:dyDescent="0.2">
      <c r="A54" s="45">
        <v>59</v>
      </c>
      <c r="B54" s="39">
        <v>31.18</v>
      </c>
      <c r="C54" s="40">
        <f>'soust.uk.JMK př.č.2'!$O$72+'soust.uk.JMK př.č.2'!$P$72</f>
        <v>13021</v>
      </c>
      <c r="D54" s="40">
        <f>'soust.uk.JMK př.č.2'!$L$72</f>
        <v>63</v>
      </c>
      <c r="E54" s="40">
        <f t="shared" si="0"/>
        <v>6828</v>
      </c>
      <c r="F54" s="40">
        <f t="shared" si="1"/>
        <v>5011</v>
      </c>
      <c r="H54" s="56"/>
      <c r="I54" s="89"/>
      <c r="J54" s="97"/>
      <c r="K54" s="47"/>
      <c r="P54" s="40">
        <f t="shared" si="2"/>
        <v>1754</v>
      </c>
      <c r="S54" s="51"/>
      <c r="T54" s="78"/>
    </row>
    <row r="55" spans="1:20" x14ac:dyDescent="0.2">
      <c r="A55" s="45">
        <v>60</v>
      </c>
      <c r="B55" s="39">
        <v>31.34</v>
      </c>
      <c r="C55" s="40">
        <f>'soust.uk.JMK př.č.2'!$O$72+'soust.uk.JMK př.č.2'!$P$72</f>
        <v>13021</v>
      </c>
      <c r="D55" s="40">
        <f>'soust.uk.JMK př.č.2'!$L$72</f>
        <v>63</v>
      </c>
      <c r="E55" s="40">
        <f t="shared" si="0"/>
        <v>6794</v>
      </c>
      <c r="F55" s="40">
        <f t="shared" si="1"/>
        <v>4986</v>
      </c>
      <c r="H55" s="56"/>
      <c r="I55" s="89"/>
      <c r="J55" s="97"/>
      <c r="K55" s="47"/>
      <c r="P55" s="40">
        <f t="shared" si="2"/>
        <v>1745</v>
      </c>
      <c r="S55" s="51"/>
      <c r="T55" s="78"/>
    </row>
    <row r="56" spans="1:20" x14ac:dyDescent="0.2">
      <c r="A56" s="45">
        <v>61</v>
      </c>
      <c r="B56" s="39">
        <v>31.49</v>
      </c>
      <c r="C56" s="40">
        <f>'soust.uk.JMK př.č.2'!$O$72+'soust.uk.JMK př.č.2'!$P$72</f>
        <v>13021</v>
      </c>
      <c r="D56" s="40">
        <f>'soust.uk.JMK př.č.2'!$L$72</f>
        <v>63</v>
      </c>
      <c r="E56" s="40">
        <f t="shared" si="0"/>
        <v>6762</v>
      </c>
      <c r="F56" s="40">
        <f t="shared" si="1"/>
        <v>4962</v>
      </c>
      <c r="H56" s="56"/>
      <c r="I56" s="89"/>
      <c r="J56" s="97"/>
      <c r="K56" s="47"/>
      <c r="P56" s="40">
        <f t="shared" si="2"/>
        <v>1737</v>
      </c>
      <c r="S56" s="51"/>
      <c r="T56" s="78"/>
    </row>
    <row r="57" spans="1:20" x14ac:dyDescent="0.2">
      <c r="A57" s="45">
        <v>62</v>
      </c>
      <c r="B57" s="39">
        <v>31.65</v>
      </c>
      <c r="C57" s="40">
        <f>'soust.uk.JMK př.č.2'!$O$72+'soust.uk.JMK př.č.2'!$P$72</f>
        <v>13021</v>
      </c>
      <c r="D57" s="40">
        <f>'soust.uk.JMK př.č.2'!$L$72</f>
        <v>63</v>
      </c>
      <c r="E57" s="40">
        <f t="shared" si="0"/>
        <v>6728</v>
      </c>
      <c r="F57" s="40">
        <f t="shared" si="1"/>
        <v>4937</v>
      </c>
      <c r="H57" s="56"/>
      <c r="I57" s="89"/>
      <c r="J57" s="97"/>
      <c r="K57" s="47"/>
      <c r="P57" s="40">
        <f t="shared" si="2"/>
        <v>1728</v>
      </c>
      <c r="S57" s="51"/>
      <c r="T57" s="78"/>
    </row>
    <row r="58" spans="1:20" x14ac:dyDescent="0.2">
      <c r="A58" s="45">
        <v>63</v>
      </c>
      <c r="B58" s="39">
        <v>31.81</v>
      </c>
      <c r="C58" s="40">
        <f>'soust.uk.JMK př.č.2'!$O$72+'soust.uk.JMK př.č.2'!$P$72</f>
        <v>13021</v>
      </c>
      <c r="D58" s="40">
        <f>'soust.uk.JMK př.č.2'!$L$72</f>
        <v>63</v>
      </c>
      <c r="E58" s="40">
        <f t="shared" si="0"/>
        <v>6694</v>
      </c>
      <c r="F58" s="40">
        <f t="shared" si="1"/>
        <v>4912</v>
      </c>
      <c r="H58" s="56"/>
      <c r="I58" s="89"/>
      <c r="J58" s="97"/>
      <c r="K58" s="47"/>
      <c r="P58" s="40">
        <f t="shared" si="2"/>
        <v>1719</v>
      </c>
      <c r="S58" s="51"/>
      <c r="T58" s="78"/>
    </row>
    <row r="59" spans="1:20" x14ac:dyDescent="0.2">
      <c r="A59" s="45">
        <v>64</v>
      </c>
      <c r="B59" s="39">
        <v>31.96</v>
      </c>
      <c r="C59" s="40">
        <f>'soust.uk.JMK př.č.2'!$O$72+'soust.uk.JMK př.č.2'!$P$72</f>
        <v>13021</v>
      </c>
      <c r="D59" s="40">
        <f>'soust.uk.JMK př.č.2'!$L$72</f>
        <v>63</v>
      </c>
      <c r="E59" s="40">
        <f t="shared" si="0"/>
        <v>6663</v>
      </c>
      <c r="F59" s="40">
        <f t="shared" si="1"/>
        <v>4889</v>
      </c>
      <c r="H59" s="56"/>
      <c r="I59" s="89"/>
      <c r="J59" s="97"/>
      <c r="K59" s="47"/>
      <c r="P59" s="40">
        <f t="shared" si="2"/>
        <v>1711</v>
      </c>
      <c r="S59" s="51"/>
      <c r="T59" s="78"/>
    </row>
    <row r="60" spans="1:20" x14ac:dyDescent="0.2">
      <c r="A60" s="45">
        <v>65</v>
      </c>
      <c r="B60" s="39">
        <v>32.119999999999997</v>
      </c>
      <c r="C60" s="40">
        <f>'soust.uk.JMK př.č.2'!$O$72+'soust.uk.JMK př.č.2'!$P$72</f>
        <v>13021</v>
      </c>
      <c r="D60" s="40">
        <f>'soust.uk.JMK př.č.2'!$L$72</f>
        <v>63</v>
      </c>
      <c r="E60" s="40">
        <f t="shared" si="0"/>
        <v>6631</v>
      </c>
      <c r="F60" s="40">
        <f t="shared" si="1"/>
        <v>4865</v>
      </c>
      <c r="H60" s="56"/>
      <c r="I60" s="89"/>
      <c r="J60" s="97"/>
      <c r="K60" s="47"/>
      <c r="P60" s="40">
        <f t="shared" si="2"/>
        <v>1703</v>
      </c>
      <c r="S60" s="51"/>
      <c r="T60" s="78"/>
    </row>
    <row r="61" spans="1:20" x14ac:dyDescent="0.2">
      <c r="A61" s="45">
        <v>66</v>
      </c>
      <c r="B61" s="39">
        <v>32.270000000000003</v>
      </c>
      <c r="C61" s="40">
        <f>'soust.uk.JMK př.č.2'!$O$72+'soust.uk.JMK př.č.2'!$P$72</f>
        <v>13021</v>
      </c>
      <c r="D61" s="40">
        <f>'soust.uk.JMK př.č.2'!$L$72</f>
        <v>63</v>
      </c>
      <c r="E61" s="40">
        <f t="shared" si="0"/>
        <v>6600</v>
      </c>
      <c r="F61" s="40">
        <f t="shared" si="1"/>
        <v>4842</v>
      </c>
      <c r="H61" s="56"/>
      <c r="I61" s="89"/>
      <c r="J61" s="97"/>
      <c r="K61" s="47"/>
      <c r="P61" s="40">
        <f t="shared" si="2"/>
        <v>1695</v>
      </c>
      <c r="S61" s="51"/>
      <c r="T61" s="78"/>
    </row>
    <row r="62" spans="1:20" x14ac:dyDescent="0.2">
      <c r="A62" s="45">
        <v>67</v>
      </c>
      <c r="B62" s="39">
        <v>32.43</v>
      </c>
      <c r="C62" s="40">
        <f>'soust.uk.JMK př.č.2'!$O$72+'soust.uk.JMK př.č.2'!$P$72</f>
        <v>13021</v>
      </c>
      <c r="D62" s="40">
        <f>'soust.uk.JMK př.č.2'!$L$72</f>
        <v>63</v>
      </c>
      <c r="E62" s="40">
        <f t="shared" si="0"/>
        <v>6567</v>
      </c>
      <c r="F62" s="40">
        <f t="shared" si="1"/>
        <v>4818</v>
      </c>
      <c r="H62" s="56"/>
      <c r="I62" s="89"/>
      <c r="J62" s="97"/>
      <c r="K62" s="47"/>
      <c r="P62" s="40">
        <f t="shared" si="2"/>
        <v>1686</v>
      </c>
      <c r="S62" s="51"/>
      <c r="T62" s="78"/>
    </row>
    <row r="63" spans="1:20" x14ac:dyDescent="0.2">
      <c r="A63" s="45">
        <v>68</v>
      </c>
      <c r="B63" s="39">
        <v>32.58</v>
      </c>
      <c r="C63" s="40">
        <f>'soust.uk.JMK př.č.2'!$O$72+'soust.uk.JMK př.č.2'!$P$72</f>
        <v>13021</v>
      </c>
      <c r="D63" s="40">
        <f>'soust.uk.JMK př.č.2'!$L$72</f>
        <v>63</v>
      </c>
      <c r="E63" s="40">
        <f t="shared" si="0"/>
        <v>6538</v>
      </c>
      <c r="F63" s="40">
        <f t="shared" si="1"/>
        <v>4796</v>
      </c>
      <c r="H63" s="56"/>
      <c r="I63" s="89"/>
      <c r="J63" s="97"/>
      <c r="K63" s="47"/>
      <c r="P63" s="40">
        <f t="shared" si="2"/>
        <v>1679</v>
      </c>
      <c r="S63" s="51"/>
      <c r="T63" s="78"/>
    </row>
    <row r="64" spans="1:20" x14ac:dyDescent="0.2">
      <c r="A64" s="45">
        <v>69</v>
      </c>
      <c r="B64" s="39">
        <v>32.74</v>
      </c>
      <c r="C64" s="40">
        <f>'soust.uk.JMK př.č.2'!$O$72+'soust.uk.JMK př.č.2'!$P$72</f>
        <v>13021</v>
      </c>
      <c r="D64" s="40">
        <f>'soust.uk.JMK př.č.2'!$L$72</f>
        <v>63</v>
      </c>
      <c r="E64" s="40">
        <f t="shared" si="0"/>
        <v>6507</v>
      </c>
      <c r="F64" s="40">
        <f t="shared" si="1"/>
        <v>4773</v>
      </c>
      <c r="H64" s="56"/>
      <c r="I64" s="89"/>
      <c r="J64" s="97"/>
      <c r="K64" s="47"/>
      <c r="P64" s="40">
        <f t="shared" si="2"/>
        <v>1671</v>
      </c>
      <c r="S64" s="51"/>
      <c r="T64" s="78"/>
    </row>
    <row r="65" spans="1:20" x14ac:dyDescent="0.2">
      <c r="A65" s="45">
        <v>70</v>
      </c>
      <c r="B65" s="39">
        <v>32.89</v>
      </c>
      <c r="C65" s="40">
        <f>'soust.uk.JMK př.č.2'!$O$72+'soust.uk.JMK př.č.2'!$P$72</f>
        <v>13021</v>
      </c>
      <c r="D65" s="40">
        <f>'soust.uk.JMK př.č.2'!$L$72</f>
        <v>63</v>
      </c>
      <c r="E65" s="40">
        <f t="shared" si="0"/>
        <v>6477</v>
      </c>
      <c r="F65" s="40">
        <f t="shared" si="1"/>
        <v>4751</v>
      </c>
      <c r="H65" s="56"/>
      <c r="I65" s="89"/>
      <c r="J65" s="97"/>
      <c r="K65" s="47"/>
      <c r="P65" s="40">
        <f t="shared" si="2"/>
        <v>1663</v>
      </c>
      <c r="S65" s="51"/>
      <c r="T65" s="78"/>
    </row>
    <row r="66" spans="1:20" x14ac:dyDescent="0.2">
      <c r="A66" s="45">
        <v>71</v>
      </c>
      <c r="B66" s="39">
        <v>33.049999999999997</v>
      </c>
      <c r="C66" s="40">
        <f>'soust.uk.JMK př.č.2'!$O$72+'soust.uk.JMK př.č.2'!$P$72</f>
        <v>13021</v>
      </c>
      <c r="D66" s="40">
        <f>'soust.uk.JMK př.č.2'!$L$72</f>
        <v>63</v>
      </c>
      <c r="E66" s="40">
        <f t="shared" si="0"/>
        <v>6446</v>
      </c>
      <c r="F66" s="40">
        <f t="shared" si="1"/>
        <v>4728</v>
      </c>
      <c r="H66" s="56"/>
      <c r="I66" s="89"/>
      <c r="J66" s="97"/>
      <c r="K66" s="47"/>
      <c r="P66" s="40">
        <f t="shared" si="2"/>
        <v>1655</v>
      </c>
      <c r="S66" s="51"/>
      <c r="T66" s="78"/>
    </row>
    <row r="67" spans="1:20" x14ac:dyDescent="0.2">
      <c r="A67" s="45">
        <v>72</v>
      </c>
      <c r="B67" s="39">
        <v>33.200000000000003</v>
      </c>
      <c r="C67" s="40">
        <f>'soust.uk.JMK př.č.2'!$O$72+'soust.uk.JMK př.č.2'!$P$72</f>
        <v>13021</v>
      </c>
      <c r="D67" s="40">
        <f>'soust.uk.JMK př.č.2'!$L$72</f>
        <v>63</v>
      </c>
      <c r="E67" s="40">
        <f t="shared" si="0"/>
        <v>6416</v>
      </c>
      <c r="F67" s="40">
        <f t="shared" si="1"/>
        <v>4706</v>
      </c>
      <c r="H67" s="56"/>
      <c r="I67" s="89"/>
      <c r="J67" s="97"/>
      <c r="K67" s="47"/>
      <c r="P67" s="40">
        <f t="shared" si="2"/>
        <v>1647</v>
      </c>
      <c r="S67" s="51"/>
      <c r="T67" s="78"/>
    </row>
    <row r="68" spans="1:20" x14ac:dyDescent="0.2">
      <c r="A68" s="45">
        <v>73</v>
      </c>
      <c r="B68" s="39">
        <v>33.35</v>
      </c>
      <c r="C68" s="40">
        <f>'soust.uk.JMK př.č.2'!$O$72+'soust.uk.JMK př.č.2'!$P$72</f>
        <v>13021</v>
      </c>
      <c r="D68" s="40">
        <f>'soust.uk.JMK př.č.2'!$L$72</f>
        <v>63</v>
      </c>
      <c r="E68" s="40">
        <f t="shared" si="0"/>
        <v>6388</v>
      </c>
      <c r="F68" s="40">
        <f t="shared" si="1"/>
        <v>4685</v>
      </c>
      <c r="H68" s="56"/>
      <c r="I68" s="89"/>
      <c r="J68" s="97"/>
      <c r="K68" s="47"/>
      <c r="P68" s="40">
        <f t="shared" si="2"/>
        <v>1640</v>
      </c>
      <c r="S68" s="51"/>
      <c r="T68" s="78"/>
    </row>
    <row r="69" spans="1:20" x14ac:dyDescent="0.2">
      <c r="A69" s="45">
        <v>74</v>
      </c>
      <c r="B69" s="39">
        <v>33.5</v>
      </c>
      <c r="C69" s="40">
        <f>'soust.uk.JMK př.č.2'!$O$72+'soust.uk.JMK př.č.2'!$P$72</f>
        <v>13021</v>
      </c>
      <c r="D69" s="40">
        <f>'soust.uk.JMK př.č.2'!$L$72</f>
        <v>63</v>
      </c>
      <c r="E69" s="40">
        <f t="shared" si="0"/>
        <v>6359</v>
      </c>
      <c r="F69" s="40">
        <f t="shared" si="1"/>
        <v>4664</v>
      </c>
      <c r="H69" s="56"/>
      <c r="I69" s="89"/>
      <c r="J69" s="97"/>
      <c r="K69" s="47"/>
      <c r="P69" s="40">
        <f t="shared" si="2"/>
        <v>1632</v>
      </c>
      <c r="S69" s="51"/>
      <c r="T69" s="78"/>
    </row>
    <row r="70" spans="1:20" x14ac:dyDescent="0.2">
      <c r="A70" s="45">
        <v>75</v>
      </c>
      <c r="B70" s="39">
        <v>33.65</v>
      </c>
      <c r="C70" s="40">
        <f>'soust.uk.JMK př.č.2'!$O$72+'soust.uk.JMK př.č.2'!$P$72</f>
        <v>13021</v>
      </c>
      <c r="D70" s="40">
        <f>'soust.uk.JMK př.č.2'!$L$72</f>
        <v>63</v>
      </c>
      <c r="E70" s="40">
        <f t="shared" ref="E70:E133" si="3">SUM(F70,P70,D70)</f>
        <v>6331</v>
      </c>
      <c r="F70" s="40">
        <f t="shared" ref="F70:F133" si="4">ROUND(1/B70*C70*12,0)</f>
        <v>4643</v>
      </c>
      <c r="H70" s="56"/>
      <c r="I70" s="89"/>
      <c r="J70" s="97"/>
      <c r="K70" s="47"/>
      <c r="P70" s="40">
        <f t="shared" ref="P70:P133" si="5">ROUND((F70*35%),0)</f>
        <v>1625</v>
      </c>
      <c r="S70" s="51"/>
      <c r="T70" s="78"/>
    </row>
    <row r="71" spans="1:20" x14ac:dyDescent="0.2">
      <c r="A71" s="45">
        <v>76</v>
      </c>
      <c r="B71" s="39">
        <v>33.799999999999997</v>
      </c>
      <c r="C71" s="40">
        <f>'soust.uk.JMK př.č.2'!$O$72+'soust.uk.JMK př.č.2'!$P$72</f>
        <v>13021</v>
      </c>
      <c r="D71" s="40">
        <f>'soust.uk.JMK př.č.2'!$L$72</f>
        <v>63</v>
      </c>
      <c r="E71" s="40">
        <f t="shared" si="3"/>
        <v>6304</v>
      </c>
      <c r="F71" s="40">
        <f t="shared" si="4"/>
        <v>4623</v>
      </c>
      <c r="H71" s="56"/>
      <c r="I71" s="89"/>
      <c r="J71" s="97"/>
      <c r="K71" s="47"/>
      <c r="P71" s="40">
        <f t="shared" si="5"/>
        <v>1618</v>
      </c>
      <c r="S71" s="51"/>
      <c r="T71" s="78"/>
    </row>
    <row r="72" spans="1:20" x14ac:dyDescent="0.2">
      <c r="A72" s="45">
        <v>77</v>
      </c>
      <c r="B72" s="39">
        <v>33.950000000000003</v>
      </c>
      <c r="C72" s="40">
        <f>'soust.uk.JMK př.č.2'!$O$72+'soust.uk.JMK př.č.2'!$P$72</f>
        <v>13021</v>
      </c>
      <c r="D72" s="40">
        <f>'soust.uk.JMK př.č.2'!$L$72</f>
        <v>63</v>
      </c>
      <c r="E72" s="40">
        <f t="shared" si="3"/>
        <v>6276</v>
      </c>
      <c r="F72" s="40">
        <f t="shared" si="4"/>
        <v>4602</v>
      </c>
      <c r="H72" s="56"/>
      <c r="I72" s="89"/>
      <c r="J72" s="97"/>
      <c r="K72" s="47"/>
      <c r="P72" s="40">
        <f t="shared" si="5"/>
        <v>1611</v>
      </c>
      <c r="S72" s="51"/>
      <c r="T72" s="78"/>
    </row>
    <row r="73" spans="1:20" x14ac:dyDescent="0.2">
      <c r="A73" s="45">
        <v>78</v>
      </c>
      <c r="B73" s="39">
        <v>34.1</v>
      </c>
      <c r="C73" s="40">
        <f>'soust.uk.JMK př.č.2'!$O$72+'soust.uk.JMK př.č.2'!$P$72</f>
        <v>13021</v>
      </c>
      <c r="D73" s="40">
        <f>'soust.uk.JMK př.č.2'!$L$72</f>
        <v>63</v>
      </c>
      <c r="E73" s="40">
        <f t="shared" si="3"/>
        <v>6249</v>
      </c>
      <c r="F73" s="40">
        <f t="shared" si="4"/>
        <v>4582</v>
      </c>
      <c r="H73" s="56"/>
      <c r="I73" s="89"/>
      <c r="J73" s="97"/>
      <c r="K73" s="47"/>
      <c r="P73" s="40">
        <f t="shared" si="5"/>
        <v>1604</v>
      </c>
      <c r="S73" s="51"/>
      <c r="T73" s="78"/>
    </row>
    <row r="74" spans="1:20" x14ac:dyDescent="0.2">
      <c r="A74" s="45">
        <v>79</v>
      </c>
      <c r="B74" s="39">
        <v>34.25</v>
      </c>
      <c r="C74" s="40">
        <f>'soust.uk.JMK př.č.2'!$O$72+'soust.uk.JMK př.č.2'!$P$72</f>
        <v>13021</v>
      </c>
      <c r="D74" s="40">
        <f>'soust.uk.JMK př.č.2'!$L$72</f>
        <v>63</v>
      </c>
      <c r="E74" s="40">
        <f t="shared" si="3"/>
        <v>6222</v>
      </c>
      <c r="F74" s="40">
        <f t="shared" si="4"/>
        <v>4562</v>
      </c>
      <c r="H74" s="56"/>
      <c r="I74" s="89"/>
      <c r="J74" s="97"/>
      <c r="K74" s="47"/>
      <c r="P74" s="40">
        <f t="shared" si="5"/>
        <v>1597</v>
      </c>
      <c r="S74" s="51"/>
      <c r="T74" s="78"/>
    </row>
    <row r="75" spans="1:20" x14ac:dyDescent="0.2">
      <c r="A75" s="45">
        <v>80</v>
      </c>
      <c r="B75" s="39">
        <v>34.39</v>
      </c>
      <c r="C75" s="40">
        <f>'soust.uk.JMK př.č.2'!$O$72+'soust.uk.JMK př.č.2'!$P$72</f>
        <v>13021</v>
      </c>
      <c r="D75" s="40">
        <f>'soust.uk.JMK př.č.2'!$L$72</f>
        <v>63</v>
      </c>
      <c r="E75" s="40">
        <f t="shared" si="3"/>
        <v>6197</v>
      </c>
      <c r="F75" s="40">
        <f t="shared" si="4"/>
        <v>4544</v>
      </c>
      <c r="H75" s="56"/>
      <c r="I75" s="89"/>
      <c r="J75" s="97"/>
      <c r="K75" s="47"/>
      <c r="P75" s="40">
        <f t="shared" si="5"/>
        <v>1590</v>
      </c>
      <c r="S75" s="51"/>
      <c r="T75" s="78"/>
    </row>
    <row r="76" spans="1:20" x14ac:dyDescent="0.2">
      <c r="A76" s="45">
        <v>81</v>
      </c>
      <c r="B76" s="39">
        <v>34.54</v>
      </c>
      <c r="C76" s="40">
        <f>'soust.uk.JMK př.č.2'!$O$72+'soust.uk.JMK př.č.2'!$P$72</f>
        <v>13021</v>
      </c>
      <c r="D76" s="40">
        <f>'soust.uk.JMK př.č.2'!$L$72</f>
        <v>63</v>
      </c>
      <c r="E76" s="40">
        <f t="shared" si="3"/>
        <v>6170</v>
      </c>
      <c r="F76" s="40">
        <f t="shared" si="4"/>
        <v>4524</v>
      </c>
      <c r="H76" s="56"/>
      <c r="I76" s="89"/>
      <c r="J76" s="97"/>
      <c r="K76" s="47"/>
      <c r="P76" s="40">
        <f t="shared" si="5"/>
        <v>1583</v>
      </c>
      <c r="S76" s="51"/>
      <c r="T76" s="78"/>
    </row>
    <row r="77" spans="1:20" x14ac:dyDescent="0.2">
      <c r="A77" s="45">
        <v>82</v>
      </c>
      <c r="B77" s="39">
        <v>34.68</v>
      </c>
      <c r="C77" s="40">
        <f>'soust.uk.JMK př.č.2'!$O$72+'soust.uk.JMK př.č.2'!$P$72</f>
        <v>13021</v>
      </c>
      <c r="D77" s="40">
        <f>'soust.uk.JMK př.č.2'!$L$72</f>
        <v>63</v>
      </c>
      <c r="E77" s="40">
        <f t="shared" si="3"/>
        <v>6146</v>
      </c>
      <c r="F77" s="40">
        <f t="shared" si="4"/>
        <v>4506</v>
      </c>
      <c r="H77" s="56"/>
      <c r="I77" s="89"/>
      <c r="J77" s="97"/>
      <c r="K77" s="47"/>
      <c r="P77" s="40">
        <f t="shared" si="5"/>
        <v>1577</v>
      </c>
      <c r="S77" s="51"/>
      <c r="T77" s="78"/>
    </row>
    <row r="78" spans="1:20" x14ac:dyDescent="0.2">
      <c r="A78" s="45">
        <v>83</v>
      </c>
      <c r="B78" s="39">
        <v>34.82</v>
      </c>
      <c r="C78" s="40">
        <f>'soust.uk.JMK př.č.2'!$O$72+'soust.uk.JMK př.č.2'!$P$72</f>
        <v>13021</v>
      </c>
      <c r="D78" s="40">
        <f>'soust.uk.JMK př.č.2'!$L$72</f>
        <v>63</v>
      </c>
      <c r="E78" s="40">
        <f t="shared" si="3"/>
        <v>6120</v>
      </c>
      <c r="F78" s="40">
        <f t="shared" si="4"/>
        <v>4487</v>
      </c>
      <c r="H78" s="56"/>
      <c r="I78" s="89"/>
      <c r="J78" s="97"/>
      <c r="K78" s="47"/>
      <c r="P78" s="40">
        <f t="shared" si="5"/>
        <v>1570</v>
      </c>
      <c r="S78" s="51"/>
      <c r="T78" s="78"/>
    </row>
    <row r="79" spans="1:20" x14ac:dyDescent="0.2">
      <c r="A79" s="45">
        <v>84</v>
      </c>
      <c r="B79" s="39">
        <v>34.96</v>
      </c>
      <c r="C79" s="40">
        <f>'soust.uk.JMK př.č.2'!$O$72+'soust.uk.JMK př.č.2'!$P$72</f>
        <v>13021</v>
      </c>
      <c r="D79" s="40">
        <f>'soust.uk.JMK př.č.2'!$L$72</f>
        <v>63</v>
      </c>
      <c r="E79" s="40">
        <f t="shared" si="3"/>
        <v>6096</v>
      </c>
      <c r="F79" s="40">
        <f t="shared" si="4"/>
        <v>4469</v>
      </c>
      <c r="H79" s="56"/>
      <c r="I79" s="89"/>
      <c r="J79" s="97"/>
      <c r="K79" s="47"/>
      <c r="P79" s="40">
        <f t="shared" si="5"/>
        <v>1564</v>
      </c>
      <c r="S79" s="51"/>
      <c r="T79" s="78"/>
    </row>
    <row r="80" spans="1:20" x14ac:dyDescent="0.2">
      <c r="A80" s="45">
        <v>85</v>
      </c>
      <c r="B80" s="39">
        <v>35.1</v>
      </c>
      <c r="C80" s="40">
        <f>'soust.uk.JMK př.č.2'!$O$72+'soust.uk.JMK př.č.2'!$P$72</f>
        <v>13021</v>
      </c>
      <c r="D80" s="40">
        <f>'soust.uk.JMK př.č.2'!$L$72</f>
        <v>63</v>
      </c>
      <c r="E80" s="40">
        <f t="shared" si="3"/>
        <v>6073</v>
      </c>
      <c r="F80" s="40">
        <f t="shared" si="4"/>
        <v>4452</v>
      </c>
      <c r="H80" s="56"/>
      <c r="I80" s="89"/>
      <c r="J80" s="97"/>
      <c r="K80" s="47"/>
      <c r="P80" s="40">
        <f t="shared" si="5"/>
        <v>1558</v>
      </c>
      <c r="S80" s="51"/>
      <c r="T80" s="78"/>
    </row>
    <row r="81" spans="1:20" x14ac:dyDescent="0.2">
      <c r="A81" s="45">
        <v>86</v>
      </c>
      <c r="B81" s="39">
        <v>35.24</v>
      </c>
      <c r="C81" s="40">
        <f>'soust.uk.JMK př.č.2'!$O$72+'soust.uk.JMK př.č.2'!$P$72</f>
        <v>13021</v>
      </c>
      <c r="D81" s="40">
        <f>'soust.uk.JMK př.č.2'!$L$72</f>
        <v>63</v>
      </c>
      <c r="E81" s="40">
        <f t="shared" si="3"/>
        <v>6049</v>
      </c>
      <c r="F81" s="40">
        <f t="shared" si="4"/>
        <v>4434</v>
      </c>
      <c r="H81" s="56"/>
      <c r="I81" s="89"/>
      <c r="J81" s="97"/>
      <c r="K81" s="47"/>
      <c r="P81" s="40">
        <f t="shared" si="5"/>
        <v>1552</v>
      </c>
      <c r="S81" s="51"/>
      <c r="T81" s="78"/>
    </row>
    <row r="82" spans="1:20" x14ac:dyDescent="0.2">
      <c r="A82" s="45">
        <v>87</v>
      </c>
      <c r="B82" s="39">
        <v>35.369999999999997</v>
      </c>
      <c r="C82" s="40">
        <f>'soust.uk.JMK př.č.2'!$O$72+'soust.uk.JMK př.č.2'!$P$72</f>
        <v>13021</v>
      </c>
      <c r="D82" s="40">
        <f>'soust.uk.JMK př.č.2'!$L$72</f>
        <v>63</v>
      </c>
      <c r="E82" s="40">
        <f t="shared" si="3"/>
        <v>6027</v>
      </c>
      <c r="F82" s="40">
        <f t="shared" si="4"/>
        <v>4418</v>
      </c>
      <c r="H82" s="56"/>
      <c r="I82" s="89"/>
      <c r="J82" s="97"/>
      <c r="K82" s="47"/>
      <c r="P82" s="40">
        <f t="shared" si="5"/>
        <v>1546</v>
      </c>
      <c r="S82" s="51"/>
      <c r="T82" s="78"/>
    </row>
    <row r="83" spans="1:20" x14ac:dyDescent="0.2">
      <c r="A83" s="45">
        <v>88</v>
      </c>
      <c r="B83" s="39">
        <v>35.5</v>
      </c>
      <c r="C83" s="40">
        <f>'soust.uk.JMK př.č.2'!$O$72+'soust.uk.JMK př.č.2'!$P$72</f>
        <v>13021</v>
      </c>
      <c r="D83" s="40">
        <f>'soust.uk.JMK př.č.2'!$L$72</f>
        <v>63</v>
      </c>
      <c r="E83" s="40">
        <f t="shared" si="3"/>
        <v>6004</v>
      </c>
      <c r="F83" s="40">
        <f t="shared" si="4"/>
        <v>4401</v>
      </c>
      <c r="H83" s="56"/>
      <c r="I83" s="89"/>
      <c r="J83" s="97"/>
      <c r="K83" s="47"/>
      <c r="P83" s="40">
        <f t="shared" si="5"/>
        <v>1540</v>
      </c>
      <c r="S83" s="51"/>
      <c r="T83" s="78"/>
    </row>
    <row r="84" spans="1:20" x14ac:dyDescent="0.2">
      <c r="A84" s="45">
        <v>89</v>
      </c>
      <c r="B84" s="39">
        <v>35.64</v>
      </c>
      <c r="C84" s="40">
        <f>'soust.uk.JMK př.č.2'!$O$72+'soust.uk.JMK př.č.2'!$P$72</f>
        <v>13021</v>
      </c>
      <c r="D84" s="40">
        <f>'soust.uk.JMK př.č.2'!$L$72</f>
        <v>63</v>
      </c>
      <c r="E84" s="40">
        <f t="shared" si="3"/>
        <v>5981</v>
      </c>
      <c r="F84" s="40">
        <f t="shared" si="4"/>
        <v>4384</v>
      </c>
      <c r="H84" s="56"/>
      <c r="I84" s="89"/>
      <c r="J84" s="97"/>
      <c r="K84" s="47"/>
      <c r="P84" s="40">
        <f t="shared" si="5"/>
        <v>1534</v>
      </c>
      <c r="S84" s="51"/>
      <c r="T84" s="78"/>
    </row>
    <row r="85" spans="1:20" x14ac:dyDescent="0.2">
      <c r="A85" s="45">
        <v>90</v>
      </c>
      <c r="B85" s="39">
        <v>35.770000000000003</v>
      </c>
      <c r="C85" s="40">
        <f>'soust.uk.JMK př.č.2'!$O$72+'soust.uk.JMK př.č.2'!$P$72</f>
        <v>13021</v>
      </c>
      <c r="D85" s="40">
        <f>'soust.uk.JMK př.č.2'!$L$72</f>
        <v>63</v>
      </c>
      <c r="E85" s="40">
        <f t="shared" si="3"/>
        <v>5960</v>
      </c>
      <c r="F85" s="40">
        <f t="shared" si="4"/>
        <v>4368</v>
      </c>
      <c r="H85" s="56"/>
      <c r="I85" s="89"/>
      <c r="J85" s="97"/>
      <c r="K85" s="47"/>
      <c r="P85" s="40">
        <f t="shared" si="5"/>
        <v>1529</v>
      </c>
      <c r="S85" s="51"/>
      <c r="T85" s="78"/>
    </row>
    <row r="86" spans="1:20" x14ac:dyDescent="0.2">
      <c r="A86" s="45">
        <v>91</v>
      </c>
      <c r="B86" s="39">
        <v>35.89</v>
      </c>
      <c r="C86" s="40">
        <f>'soust.uk.JMK př.č.2'!$O$72+'soust.uk.JMK př.č.2'!$P$72</f>
        <v>13021</v>
      </c>
      <c r="D86" s="40">
        <f>'soust.uk.JMK př.č.2'!$L$72</f>
        <v>63</v>
      </c>
      <c r="E86" s="40">
        <f t="shared" si="3"/>
        <v>5941</v>
      </c>
      <c r="F86" s="40">
        <f t="shared" si="4"/>
        <v>4354</v>
      </c>
      <c r="H86" s="56"/>
      <c r="I86" s="89"/>
      <c r="J86" s="97"/>
      <c r="K86" s="47"/>
      <c r="P86" s="40">
        <f t="shared" si="5"/>
        <v>1524</v>
      </c>
      <c r="S86" s="51"/>
      <c r="T86" s="78"/>
    </row>
    <row r="87" spans="1:20" x14ac:dyDescent="0.2">
      <c r="A87" s="45">
        <v>92</v>
      </c>
      <c r="B87" s="39">
        <v>36.020000000000003</v>
      </c>
      <c r="C87" s="40">
        <f>'soust.uk.JMK př.č.2'!$O$72+'soust.uk.JMK př.č.2'!$P$72</f>
        <v>13021</v>
      </c>
      <c r="D87" s="40">
        <f>'soust.uk.JMK př.č.2'!$L$72</f>
        <v>63</v>
      </c>
      <c r="E87" s="40">
        <f t="shared" si="3"/>
        <v>5919</v>
      </c>
      <c r="F87" s="40">
        <f t="shared" si="4"/>
        <v>4338</v>
      </c>
      <c r="H87" s="56"/>
      <c r="I87" s="89"/>
      <c r="J87" s="97"/>
      <c r="K87" s="47"/>
      <c r="P87" s="40">
        <f t="shared" si="5"/>
        <v>1518</v>
      </c>
      <c r="S87" s="51"/>
      <c r="T87" s="78"/>
    </row>
    <row r="88" spans="1:20" x14ac:dyDescent="0.2">
      <c r="A88" s="45">
        <v>93</v>
      </c>
      <c r="B88" s="39">
        <v>36.14</v>
      </c>
      <c r="C88" s="40">
        <f>'soust.uk.JMK př.č.2'!$O$72+'soust.uk.JMK př.č.2'!$P$72</f>
        <v>13021</v>
      </c>
      <c r="D88" s="40">
        <f>'soust.uk.JMK př.č.2'!$L$72</f>
        <v>63</v>
      </c>
      <c r="E88" s="40">
        <f t="shared" si="3"/>
        <v>5900</v>
      </c>
      <c r="F88" s="40">
        <f t="shared" si="4"/>
        <v>4324</v>
      </c>
      <c r="H88" s="56"/>
      <c r="I88" s="89"/>
      <c r="J88" s="97"/>
      <c r="K88" s="47"/>
      <c r="P88" s="40">
        <f t="shared" si="5"/>
        <v>1513</v>
      </c>
      <c r="S88" s="51"/>
      <c r="T88" s="78"/>
    </row>
    <row r="89" spans="1:20" x14ac:dyDescent="0.2">
      <c r="A89" s="45">
        <v>94</v>
      </c>
      <c r="B89" s="39">
        <v>36.270000000000003</v>
      </c>
      <c r="C89" s="40">
        <f>'soust.uk.JMK př.č.2'!$O$72+'soust.uk.JMK př.č.2'!$P$72</f>
        <v>13021</v>
      </c>
      <c r="D89" s="40">
        <f>'soust.uk.JMK př.č.2'!$L$72</f>
        <v>63</v>
      </c>
      <c r="E89" s="40">
        <f t="shared" si="3"/>
        <v>5879</v>
      </c>
      <c r="F89" s="40">
        <f t="shared" si="4"/>
        <v>4308</v>
      </c>
      <c r="H89" s="56"/>
      <c r="I89" s="89"/>
      <c r="J89" s="97"/>
      <c r="K89" s="47"/>
      <c r="P89" s="40">
        <f t="shared" si="5"/>
        <v>1508</v>
      </c>
      <c r="S89" s="51"/>
      <c r="T89" s="78"/>
    </row>
    <row r="90" spans="1:20" x14ac:dyDescent="0.2">
      <c r="A90" s="45">
        <v>95</v>
      </c>
      <c r="B90" s="39">
        <v>36.39</v>
      </c>
      <c r="C90" s="40">
        <f>'soust.uk.JMK př.č.2'!$O$72+'soust.uk.JMK př.č.2'!$P$72</f>
        <v>13021</v>
      </c>
      <c r="D90" s="40">
        <f>'soust.uk.JMK př.č.2'!$L$72</f>
        <v>63</v>
      </c>
      <c r="E90" s="40">
        <f t="shared" si="3"/>
        <v>5860</v>
      </c>
      <c r="F90" s="40">
        <f t="shared" si="4"/>
        <v>4294</v>
      </c>
      <c r="H90" s="56"/>
      <c r="I90" s="89"/>
      <c r="J90" s="97"/>
      <c r="K90" s="47"/>
      <c r="P90" s="40">
        <f t="shared" si="5"/>
        <v>1503</v>
      </c>
      <c r="S90" s="51"/>
      <c r="T90" s="78"/>
    </row>
    <row r="91" spans="1:20" x14ac:dyDescent="0.2">
      <c r="A91" s="45">
        <v>96</v>
      </c>
      <c r="B91" s="39">
        <v>36.51</v>
      </c>
      <c r="C91" s="40">
        <f>'soust.uk.JMK př.č.2'!$O$72+'soust.uk.JMK př.č.2'!$P$72</f>
        <v>13021</v>
      </c>
      <c r="D91" s="40">
        <f>'soust.uk.JMK př.č.2'!$L$72</f>
        <v>63</v>
      </c>
      <c r="E91" s="40">
        <f t="shared" si="3"/>
        <v>5841</v>
      </c>
      <c r="F91" s="40">
        <f t="shared" si="4"/>
        <v>4280</v>
      </c>
      <c r="H91" s="56"/>
      <c r="I91" s="89"/>
      <c r="J91" s="97"/>
      <c r="K91" s="47"/>
      <c r="P91" s="40">
        <f t="shared" si="5"/>
        <v>1498</v>
      </c>
      <c r="S91" s="51"/>
      <c r="T91" s="78"/>
    </row>
    <row r="92" spans="1:20" x14ac:dyDescent="0.2">
      <c r="A92" s="45">
        <v>97</v>
      </c>
      <c r="B92" s="39">
        <v>36.619999999999997</v>
      </c>
      <c r="C92" s="40">
        <f>'soust.uk.JMK př.č.2'!$O$72+'soust.uk.JMK př.č.2'!$P$72</f>
        <v>13021</v>
      </c>
      <c r="D92" s="40">
        <f>'soust.uk.JMK př.č.2'!$L$72</f>
        <v>63</v>
      </c>
      <c r="E92" s="40">
        <f t="shared" si="3"/>
        <v>5823</v>
      </c>
      <c r="F92" s="40">
        <f t="shared" si="4"/>
        <v>4267</v>
      </c>
      <c r="H92" s="56"/>
      <c r="I92" s="89"/>
      <c r="J92" s="97"/>
      <c r="K92" s="47"/>
      <c r="P92" s="40">
        <f t="shared" si="5"/>
        <v>1493</v>
      </c>
      <c r="S92" s="51"/>
      <c r="T92" s="78"/>
    </row>
    <row r="93" spans="1:20" x14ac:dyDescent="0.2">
      <c r="A93" s="45">
        <v>98</v>
      </c>
      <c r="B93" s="39">
        <v>36.74</v>
      </c>
      <c r="C93" s="40">
        <f>'soust.uk.JMK př.č.2'!$O$72+'soust.uk.JMK př.č.2'!$P$72</f>
        <v>13021</v>
      </c>
      <c r="D93" s="40">
        <f>'soust.uk.JMK př.č.2'!$L$72</f>
        <v>63</v>
      </c>
      <c r="E93" s="40">
        <f t="shared" si="3"/>
        <v>5805</v>
      </c>
      <c r="F93" s="40">
        <f t="shared" si="4"/>
        <v>4253</v>
      </c>
      <c r="H93" s="56"/>
      <c r="I93" s="89"/>
      <c r="J93" s="97"/>
      <c r="K93" s="47"/>
      <c r="P93" s="40">
        <f t="shared" si="5"/>
        <v>1489</v>
      </c>
      <c r="S93" s="51"/>
      <c r="T93" s="78"/>
    </row>
    <row r="94" spans="1:20" x14ac:dyDescent="0.2">
      <c r="A94" s="45">
        <v>99</v>
      </c>
      <c r="B94" s="39">
        <v>36.85</v>
      </c>
      <c r="C94" s="40">
        <f>'soust.uk.JMK př.č.2'!$O$72+'soust.uk.JMK př.č.2'!$P$72</f>
        <v>13021</v>
      </c>
      <c r="D94" s="40">
        <f>'soust.uk.JMK př.č.2'!$L$72</f>
        <v>63</v>
      </c>
      <c r="E94" s="40">
        <f t="shared" si="3"/>
        <v>5787</v>
      </c>
      <c r="F94" s="40">
        <f t="shared" si="4"/>
        <v>4240</v>
      </c>
      <c r="H94" s="56"/>
      <c r="I94" s="89"/>
      <c r="J94" s="97"/>
      <c r="K94" s="47"/>
      <c r="P94" s="40">
        <f t="shared" si="5"/>
        <v>1484</v>
      </c>
      <c r="S94" s="51"/>
      <c r="T94" s="78"/>
    </row>
    <row r="95" spans="1:20" x14ac:dyDescent="0.2">
      <c r="A95" s="45">
        <v>100</v>
      </c>
      <c r="B95" s="39">
        <v>36.96</v>
      </c>
      <c r="C95" s="40">
        <f>'soust.uk.JMK př.č.2'!$O$72+'soust.uk.JMK př.č.2'!$P$72</f>
        <v>13021</v>
      </c>
      <c r="D95" s="40">
        <f>'soust.uk.JMK př.č.2'!$L$72</f>
        <v>63</v>
      </c>
      <c r="E95" s="40">
        <f t="shared" si="3"/>
        <v>5771</v>
      </c>
      <c r="F95" s="40">
        <f t="shared" si="4"/>
        <v>4228</v>
      </c>
      <c r="H95" s="56"/>
      <c r="I95" s="89"/>
      <c r="J95" s="97"/>
      <c r="K95" s="47"/>
      <c r="P95" s="40">
        <f t="shared" si="5"/>
        <v>1480</v>
      </c>
      <c r="S95" s="51"/>
      <c r="T95" s="78"/>
    </row>
    <row r="96" spans="1:20" x14ac:dyDescent="0.2">
      <c r="A96" s="45">
        <v>101</v>
      </c>
      <c r="B96" s="39">
        <v>37.07</v>
      </c>
      <c r="C96" s="40">
        <f>'soust.uk.JMK př.č.2'!$O$72+'soust.uk.JMK př.č.2'!$P$72</f>
        <v>13021</v>
      </c>
      <c r="D96" s="40">
        <f>'soust.uk.JMK př.č.2'!$L$72</f>
        <v>63</v>
      </c>
      <c r="E96" s="40">
        <f t="shared" si="3"/>
        <v>5753</v>
      </c>
      <c r="F96" s="40">
        <f t="shared" si="4"/>
        <v>4215</v>
      </c>
      <c r="H96" s="56"/>
      <c r="I96" s="89"/>
      <c r="J96" s="97"/>
      <c r="K96" s="47"/>
      <c r="P96" s="40">
        <f t="shared" si="5"/>
        <v>1475</v>
      </c>
      <c r="S96" s="51"/>
      <c r="T96" s="78"/>
    </row>
    <row r="97" spans="1:20" x14ac:dyDescent="0.2">
      <c r="A97" s="45">
        <v>102</v>
      </c>
      <c r="B97" s="39">
        <v>37.17</v>
      </c>
      <c r="C97" s="40">
        <f>'soust.uk.JMK př.č.2'!$O$72+'soust.uk.JMK př.č.2'!$P$72</f>
        <v>13021</v>
      </c>
      <c r="D97" s="40">
        <f>'soust.uk.JMK př.č.2'!$L$72</f>
        <v>63</v>
      </c>
      <c r="E97" s="40">
        <f t="shared" si="3"/>
        <v>5738</v>
      </c>
      <c r="F97" s="40">
        <f t="shared" si="4"/>
        <v>4204</v>
      </c>
      <c r="H97" s="56"/>
      <c r="I97" s="89"/>
      <c r="J97" s="97"/>
      <c r="K97" s="47"/>
      <c r="P97" s="40">
        <f t="shared" si="5"/>
        <v>1471</v>
      </c>
      <c r="S97" s="51"/>
      <c r="T97" s="78"/>
    </row>
    <row r="98" spans="1:20" x14ac:dyDescent="0.2">
      <c r="A98" s="45">
        <v>103</v>
      </c>
      <c r="B98" s="39">
        <v>37.270000000000003</v>
      </c>
      <c r="C98" s="40">
        <f>'soust.uk.JMK př.č.2'!$O$72+'soust.uk.JMK př.č.2'!$P$72</f>
        <v>13021</v>
      </c>
      <c r="D98" s="40">
        <f>'soust.uk.JMK př.č.2'!$L$72</f>
        <v>63</v>
      </c>
      <c r="E98" s="40">
        <f t="shared" si="3"/>
        <v>5722</v>
      </c>
      <c r="F98" s="40">
        <f t="shared" si="4"/>
        <v>4192</v>
      </c>
      <c r="H98" s="56"/>
      <c r="I98" s="89"/>
      <c r="J98" s="97"/>
      <c r="K98" s="47"/>
      <c r="P98" s="40">
        <f t="shared" si="5"/>
        <v>1467</v>
      </c>
      <c r="S98" s="51"/>
      <c r="T98" s="78"/>
    </row>
    <row r="99" spans="1:20" x14ac:dyDescent="0.2">
      <c r="A99" s="45">
        <v>104</v>
      </c>
      <c r="B99" s="39">
        <v>37.380000000000003</v>
      </c>
      <c r="C99" s="40">
        <f>'soust.uk.JMK př.č.2'!$O$72+'soust.uk.JMK př.č.2'!$P$72</f>
        <v>13021</v>
      </c>
      <c r="D99" s="40">
        <f>'soust.uk.JMK př.č.2'!$L$72</f>
        <v>63</v>
      </c>
      <c r="E99" s="40">
        <f t="shared" si="3"/>
        <v>5706</v>
      </c>
      <c r="F99" s="40">
        <f t="shared" si="4"/>
        <v>4180</v>
      </c>
      <c r="H99" s="56"/>
      <c r="I99" s="89"/>
      <c r="J99" s="97"/>
      <c r="K99" s="47"/>
      <c r="P99" s="40">
        <f t="shared" si="5"/>
        <v>1463</v>
      </c>
      <c r="S99" s="51"/>
      <c r="T99" s="78"/>
    </row>
    <row r="100" spans="1:20" x14ac:dyDescent="0.2">
      <c r="A100" s="45">
        <v>105</v>
      </c>
      <c r="B100" s="39">
        <v>37.47</v>
      </c>
      <c r="C100" s="40">
        <f>'soust.uk.JMK př.č.2'!$O$72+'soust.uk.JMK př.č.2'!$P$72</f>
        <v>13021</v>
      </c>
      <c r="D100" s="40">
        <f>'soust.uk.JMK př.č.2'!$L$72</f>
        <v>63</v>
      </c>
      <c r="E100" s="40">
        <f t="shared" si="3"/>
        <v>5693</v>
      </c>
      <c r="F100" s="40">
        <f t="shared" si="4"/>
        <v>4170</v>
      </c>
      <c r="H100" s="56"/>
      <c r="I100" s="89"/>
      <c r="J100" s="97"/>
      <c r="K100" s="47"/>
      <c r="P100" s="40">
        <f t="shared" si="5"/>
        <v>1460</v>
      </c>
      <c r="S100" s="51"/>
      <c r="T100" s="78"/>
    </row>
    <row r="101" spans="1:20" x14ac:dyDescent="0.2">
      <c r="A101" s="45">
        <v>106</v>
      </c>
      <c r="B101" s="39">
        <v>37.57</v>
      </c>
      <c r="C101" s="40">
        <f>'soust.uk.JMK př.č.2'!$O$72+'soust.uk.JMK př.č.2'!$P$72</f>
        <v>13021</v>
      </c>
      <c r="D101" s="40">
        <f>'soust.uk.JMK př.č.2'!$L$72</f>
        <v>63</v>
      </c>
      <c r="E101" s="40">
        <f t="shared" si="3"/>
        <v>5678</v>
      </c>
      <c r="F101" s="40">
        <f t="shared" si="4"/>
        <v>4159</v>
      </c>
      <c r="H101" s="56"/>
      <c r="I101" s="89"/>
      <c r="J101" s="97"/>
      <c r="K101" s="47"/>
      <c r="P101" s="40">
        <f t="shared" si="5"/>
        <v>1456</v>
      </c>
      <c r="S101" s="51"/>
      <c r="T101" s="78"/>
    </row>
    <row r="102" spans="1:20" x14ac:dyDescent="0.2">
      <c r="A102" s="45">
        <v>107</v>
      </c>
      <c r="B102" s="39">
        <v>37.67</v>
      </c>
      <c r="C102" s="40">
        <f>'soust.uk.JMK př.č.2'!$O$72+'soust.uk.JMK př.č.2'!$P$72</f>
        <v>13021</v>
      </c>
      <c r="D102" s="40">
        <f>'soust.uk.JMK př.č.2'!$L$72</f>
        <v>63</v>
      </c>
      <c r="E102" s="40">
        <f t="shared" si="3"/>
        <v>5663</v>
      </c>
      <c r="F102" s="40">
        <f t="shared" si="4"/>
        <v>4148</v>
      </c>
      <c r="H102" s="56"/>
      <c r="I102" s="89"/>
      <c r="J102" s="97"/>
      <c r="K102" s="47"/>
      <c r="P102" s="40">
        <f t="shared" si="5"/>
        <v>1452</v>
      </c>
      <c r="S102" s="51"/>
      <c r="T102" s="78"/>
    </row>
    <row r="103" spans="1:20" x14ac:dyDescent="0.2">
      <c r="A103" s="45">
        <v>108</v>
      </c>
      <c r="B103" s="39">
        <v>37.76</v>
      </c>
      <c r="C103" s="40">
        <f>'soust.uk.JMK př.č.2'!$O$72+'soust.uk.JMK př.č.2'!$P$72</f>
        <v>13021</v>
      </c>
      <c r="D103" s="40">
        <f>'soust.uk.JMK př.č.2'!$L$72</f>
        <v>63</v>
      </c>
      <c r="E103" s="40">
        <f t="shared" si="3"/>
        <v>5649</v>
      </c>
      <c r="F103" s="40">
        <f t="shared" si="4"/>
        <v>4138</v>
      </c>
      <c r="H103" s="56"/>
      <c r="I103" s="89"/>
      <c r="J103" s="97"/>
      <c r="K103" s="47"/>
      <c r="P103" s="40">
        <f t="shared" si="5"/>
        <v>1448</v>
      </c>
      <c r="S103" s="51"/>
      <c r="T103" s="78"/>
    </row>
    <row r="104" spans="1:20" x14ac:dyDescent="0.2">
      <c r="A104" s="45">
        <v>109</v>
      </c>
      <c r="B104" s="39">
        <v>37.85</v>
      </c>
      <c r="C104" s="40">
        <f>'soust.uk.JMK př.č.2'!$O$72+'soust.uk.JMK př.č.2'!$P$72</f>
        <v>13021</v>
      </c>
      <c r="D104" s="40">
        <f>'soust.uk.JMK př.č.2'!$L$72</f>
        <v>63</v>
      </c>
      <c r="E104" s="40">
        <f t="shared" si="3"/>
        <v>5636</v>
      </c>
      <c r="F104" s="40">
        <f t="shared" si="4"/>
        <v>4128</v>
      </c>
      <c r="H104" s="56"/>
      <c r="I104" s="89"/>
      <c r="J104" s="97"/>
      <c r="K104" s="47"/>
      <c r="P104" s="40">
        <f t="shared" si="5"/>
        <v>1445</v>
      </c>
      <c r="S104" s="51"/>
      <c r="T104" s="78"/>
    </row>
    <row r="105" spans="1:20" x14ac:dyDescent="0.2">
      <c r="A105" s="45">
        <v>110</v>
      </c>
      <c r="B105" s="39">
        <v>37.94</v>
      </c>
      <c r="C105" s="40">
        <f>'soust.uk.JMK př.č.2'!$O$72+'soust.uk.JMK př.č.2'!$P$72</f>
        <v>13021</v>
      </c>
      <c r="D105" s="40">
        <f>'soust.uk.JMK př.č.2'!$L$72</f>
        <v>63</v>
      </c>
      <c r="E105" s="40">
        <f t="shared" si="3"/>
        <v>5622</v>
      </c>
      <c r="F105" s="40">
        <f t="shared" si="4"/>
        <v>4118</v>
      </c>
      <c r="H105" s="56"/>
      <c r="I105" s="89"/>
      <c r="J105" s="97"/>
      <c r="K105" s="47"/>
      <c r="P105" s="40">
        <f t="shared" si="5"/>
        <v>1441</v>
      </c>
      <c r="S105" s="51"/>
      <c r="T105" s="78"/>
    </row>
    <row r="106" spans="1:20" x14ac:dyDescent="0.2">
      <c r="A106" s="45">
        <v>111</v>
      </c>
      <c r="B106" s="39">
        <v>38.020000000000003</v>
      </c>
      <c r="C106" s="40">
        <f>'soust.uk.JMK př.č.2'!$O$72+'soust.uk.JMK př.č.2'!$P$72</f>
        <v>13021</v>
      </c>
      <c r="D106" s="40">
        <f>'soust.uk.JMK př.č.2'!$L$72</f>
        <v>63</v>
      </c>
      <c r="E106" s="40">
        <f t="shared" si="3"/>
        <v>5612</v>
      </c>
      <c r="F106" s="40">
        <f t="shared" si="4"/>
        <v>4110</v>
      </c>
      <c r="H106" s="56"/>
      <c r="I106" s="89"/>
      <c r="J106" s="97"/>
      <c r="K106" s="47"/>
      <c r="P106" s="40">
        <f t="shared" si="5"/>
        <v>1439</v>
      </c>
      <c r="S106" s="51"/>
      <c r="T106" s="78"/>
    </row>
    <row r="107" spans="1:20" x14ac:dyDescent="0.2">
      <c r="A107" s="45">
        <v>112</v>
      </c>
      <c r="B107" s="39">
        <v>38.11</v>
      </c>
      <c r="C107" s="40">
        <f>'soust.uk.JMK př.č.2'!$O$72+'soust.uk.JMK př.č.2'!$P$72</f>
        <v>13021</v>
      </c>
      <c r="D107" s="40">
        <f>'soust.uk.JMK př.č.2'!$L$72</f>
        <v>63</v>
      </c>
      <c r="E107" s="40">
        <f t="shared" si="3"/>
        <v>5598</v>
      </c>
      <c r="F107" s="40">
        <f t="shared" si="4"/>
        <v>4100</v>
      </c>
      <c r="H107" s="56"/>
      <c r="I107" s="89"/>
      <c r="J107" s="97"/>
      <c r="K107" s="47"/>
      <c r="P107" s="40">
        <f t="shared" si="5"/>
        <v>1435</v>
      </c>
      <c r="S107" s="51"/>
      <c r="T107" s="78"/>
    </row>
    <row r="108" spans="1:20" x14ac:dyDescent="0.2">
      <c r="A108" s="45">
        <v>113</v>
      </c>
      <c r="B108" s="39">
        <v>38.19</v>
      </c>
      <c r="C108" s="40">
        <f>'soust.uk.JMK př.č.2'!$O$72+'soust.uk.JMK př.č.2'!$P$72</f>
        <v>13021</v>
      </c>
      <c r="D108" s="40">
        <f>'soust.uk.JMK př.č.2'!$L$72</f>
        <v>63</v>
      </c>
      <c r="E108" s="40">
        <f t="shared" si="3"/>
        <v>5586</v>
      </c>
      <c r="F108" s="40">
        <f t="shared" si="4"/>
        <v>4091</v>
      </c>
      <c r="H108" s="56"/>
      <c r="I108" s="89"/>
      <c r="J108" s="97"/>
      <c r="K108" s="47"/>
      <c r="P108" s="40">
        <f t="shared" si="5"/>
        <v>1432</v>
      </c>
      <c r="S108" s="51"/>
      <c r="T108" s="78"/>
    </row>
    <row r="109" spans="1:20" x14ac:dyDescent="0.2">
      <c r="A109" s="45">
        <v>114</v>
      </c>
      <c r="B109" s="39">
        <v>38.270000000000003</v>
      </c>
      <c r="C109" s="40">
        <f>'soust.uk.JMK př.č.2'!$O$72+'soust.uk.JMK př.č.2'!$P$72</f>
        <v>13021</v>
      </c>
      <c r="D109" s="40">
        <f>'soust.uk.JMK př.č.2'!$L$72</f>
        <v>63</v>
      </c>
      <c r="E109" s="40">
        <f t="shared" si="3"/>
        <v>5575</v>
      </c>
      <c r="F109" s="40">
        <f t="shared" si="4"/>
        <v>4083</v>
      </c>
      <c r="H109" s="56"/>
      <c r="I109" s="89"/>
      <c r="J109" s="97"/>
      <c r="K109" s="47"/>
      <c r="P109" s="40">
        <f t="shared" si="5"/>
        <v>1429</v>
      </c>
      <c r="S109" s="51"/>
      <c r="T109" s="78"/>
    </row>
    <row r="110" spans="1:20" x14ac:dyDescent="0.2">
      <c r="A110" s="45">
        <v>115</v>
      </c>
      <c r="B110" s="39">
        <v>38.35</v>
      </c>
      <c r="C110" s="40">
        <f>'soust.uk.JMK př.č.2'!$O$72+'soust.uk.JMK př.č.2'!$P$72</f>
        <v>13021</v>
      </c>
      <c r="D110" s="40">
        <f>'soust.uk.JMK př.č.2'!$L$72</f>
        <v>63</v>
      </c>
      <c r="E110" s="40">
        <f t="shared" si="3"/>
        <v>5563</v>
      </c>
      <c r="F110" s="40">
        <f t="shared" si="4"/>
        <v>4074</v>
      </c>
      <c r="H110" s="56"/>
      <c r="I110" s="89"/>
      <c r="J110" s="97"/>
      <c r="K110" s="47"/>
      <c r="P110" s="40">
        <f t="shared" si="5"/>
        <v>1426</v>
      </c>
      <c r="S110" s="51"/>
      <c r="T110" s="78"/>
    </row>
    <row r="111" spans="1:20" x14ac:dyDescent="0.2">
      <c r="A111" s="45">
        <v>116</v>
      </c>
      <c r="B111" s="39">
        <v>38.42</v>
      </c>
      <c r="C111" s="40">
        <f>'soust.uk.JMK př.č.2'!$O$72+'soust.uk.JMK př.č.2'!$P$72</f>
        <v>13021</v>
      </c>
      <c r="D111" s="40">
        <f>'soust.uk.JMK př.č.2'!$L$72</f>
        <v>63</v>
      </c>
      <c r="E111" s="40">
        <f t="shared" si="3"/>
        <v>5553</v>
      </c>
      <c r="F111" s="40">
        <f t="shared" si="4"/>
        <v>4067</v>
      </c>
      <c r="H111" s="56"/>
      <c r="I111" s="89"/>
      <c r="J111" s="97"/>
      <c r="K111" s="47"/>
      <c r="P111" s="40">
        <f t="shared" si="5"/>
        <v>1423</v>
      </c>
      <c r="S111" s="51"/>
      <c r="T111" s="78"/>
    </row>
    <row r="112" spans="1:20" x14ac:dyDescent="0.2">
      <c r="A112" s="45">
        <v>117</v>
      </c>
      <c r="B112" s="39">
        <v>38.5</v>
      </c>
      <c r="C112" s="40">
        <f>'soust.uk.JMK př.č.2'!$O$72+'soust.uk.JMK př.č.2'!$P$72</f>
        <v>13021</v>
      </c>
      <c r="D112" s="40">
        <f>'soust.uk.JMK př.č.2'!$L$72</f>
        <v>63</v>
      </c>
      <c r="E112" s="40">
        <f t="shared" si="3"/>
        <v>5541</v>
      </c>
      <c r="F112" s="40">
        <f t="shared" si="4"/>
        <v>4058</v>
      </c>
      <c r="H112" s="56"/>
      <c r="I112" s="89"/>
      <c r="J112" s="97"/>
      <c r="K112" s="47"/>
      <c r="P112" s="40">
        <f t="shared" si="5"/>
        <v>1420</v>
      </c>
      <c r="S112" s="51"/>
      <c r="T112" s="78"/>
    </row>
    <row r="113" spans="1:20" x14ac:dyDescent="0.2">
      <c r="A113" s="45">
        <v>118</v>
      </c>
      <c r="B113" s="39">
        <v>38.57</v>
      </c>
      <c r="C113" s="40">
        <f>'soust.uk.JMK př.č.2'!$O$72+'soust.uk.JMK př.č.2'!$P$72</f>
        <v>13021</v>
      </c>
      <c r="D113" s="40">
        <f>'soust.uk.JMK př.č.2'!$L$72</f>
        <v>63</v>
      </c>
      <c r="E113" s="40">
        <f t="shared" si="3"/>
        <v>5532</v>
      </c>
      <c r="F113" s="40">
        <f t="shared" si="4"/>
        <v>4051</v>
      </c>
      <c r="H113" s="56"/>
      <c r="I113" s="89"/>
      <c r="J113" s="97"/>
      <c r="K113" s="47"/>
      <c r="P113" s="40">
        <f t="shared" si="5"/>
        <v>1418</v>
      </c>
      <c r="S113" s="51"/>
      <c r="T113" s="78"/>
    </row>
    <row r="114" spans="1:20" x14ac:dyDescent="0.2">
      <c r="A114" s="45">
        <v>119</v>
      </c>
      <c r="B114" s="39">
        <v>38.64</v>
      </c>
      <c r="C114" s="40">
        <f>'soust.uk.JMK př.č.2'!$O$72+'soust.uk.JMK př.č.2'!$P$72</f>
        <v>13021</v>
      </c>
      <c r="D114" s="40">
        <f>'soust.uk.JMK př.č.2'!$L$72</f>
        <v>63</v>
      </c>
      <c r="E114" s="40">
        <f t="shared" si="3"/>
        <v>5522</v>
      </c>
      <c r="F114" s="40">
        <f t="shared" si="4"/>
        <v>4044</v>
      </c>
      <c r="H114" s="56"/>
      <c r="I114" s="89"/>
      <c r="J114" s="97"/>
      <c r="K114" s="47"/>
      <c r="P114" s="40">
        <f t="shared" si="5"/>
        <v>1415</v>
      </c>
      <c r="S114" s="51"/>
      <c r="T114" s="78"/>
    </row>
    <row r="115" spans="1:20" x14ac:dyDescent="0.2">
      <c r="A115" s="45">
        <v>120</v>
      </c>
      <c r="B115" s="39">
        <v>38.71</v>
      </c>
      <c r="C115" s="40">
        <f>'soust.uk.JMK př.č.2'!$O$72+'soust.uk.JMK př.č.2'!$P$72</f>
        <v>13021</v>
      </c>
      <c r="D115" s="40">
        <f>'soust.uk.JMK př.č.2'!$L$72</f>
        <v>63</v>
      </c>
      <c r="E115" s="40">
        <f t="shared" si="3"/>
        <v>5512</v>
      </c>
      <c r="F115" s="40">
        <f t="shared" si="4"/>
        <v>4036</v>
      </c>
      <c r="H115" s="56"/>
      <c r="I115" s="89"/>
      <c r="J115" s="97"/>
      <c r="K115" s="47"/>
      <c r="P115" s="40">
        <f t="shared" si="5"/>
        <v>1413</v>
      </c>
      <c r="S115" s="51"/>
      <c r="T115" s="78"/>
    </row>
    <row r="116" spans="1:20" x14ac:dyDescent="0.2">
      <c r="A116" s="45">
        <v>121</v>
      </c>
      <c r="B116" s="39">
        <v>38.770000000000003</v>
      </c>
      <c r="C116" s="40">
        <f>'soust.uk.JMK př.č.2'!$O$72+'soust.uk.JMK př.č.2'!$P$72</f>
        <v>13021</v>
      </c>
      <c r="D116" s="40">
        <f>'soust.uk.JMK př.č.2'!$L$72</f>
        <v>63</v>
      </c>
      <c r="E116" s="40">
        <f t="shared" si="3"/>
        <v>5504</v>
      </c>
      <c r="F116" s="40">
        <f t="shared" si="4"/>
        <v>4030</v>
      </c>
      <c r="H116" s="56"/>
      <c r="I116" s="89"/>
      <c r="J116" s="97"/>
      <c r="K116" s="47"/>
      <c r="P116" s="40">
        <f t="shared" si="5"/>
        <v>1411</v>
      </c>
      <c r="S116" s="51"/>
      <c r="T116" s="78"/>
    </row>
    <row r="117" spans="1:20" x14ac:dyDescent="0.2">
      <c r="A117" s="45">
        <v>122</v>
      </c>
      <c r="B117" s="39">
        <v>38.840000000000003</v>
      </c>
      <c r="C117" s="40">
        <f>'soust.uk.JMK př.č.2'!$O$72+'soust.uk.JMK př.č.2'!$P$72</f>
        <v>13021</v>
      </c>
      <c r="D117" s="40">
        <f>'soust.uk.JMK př.č.2'!$L$72</f>
        <v>63</v>
      </c>
      <c r="E117" s="40">
        <f t="shared" si="3"/>
        <v>5494</v>
      </c>
      <c r="F117" s="40">
        <f t="shared" si="4"/>
        <v>4023</v>
      </c>
      <c r="H117" s="56"/>
      <c r="I117" s="89"/>
      <c r="J117" s="97"/>
      <c r="K117" s="47"/>
      <c r="P117" s="40">
        <f t="shared" si="5"/>
        <v>1408</v>
      </c>
      <c r="S117" s="51"/>
      <c r="T117" s="78"/>
    </row>
    <row r="118" spans="1:20" x14ac:dyDescent="0.2">
      <c r="A118" s="45">
        <v>123</v>
      </c>
      <c r="B118" s="39">
        <v>38.9</v>
      </c>
      <c r="C118" s="40">
        <f>'soust.uk.JMK př.č.2'!$O$72+'soust.uk.JMK př.č.2'!$P$72</f>
        <v>13021</v>
      </c>
      <c r="D118" s="40">
        <f>'soust.uk.JMK př.č.2'!$L$72</f>
        <v>63</v>
      </c>
      <c r="E118" s="40">
        <f t="shared" si="3"/>
        <v>5486</v>
      </c>
      <c r="F118" s="40">
        <f t="shared" si="4"/>
        <v>4017</v>
      </c>
      <c r="H118" s="56"/>
      <c r="I118" s="89"/>
      <c r="J118" s="97"/>
      <c r="K118" s="47"/>
      <c r="P118" s="40">
        <f t="shared" si="5"/>
        <v>1406</v>
      </c>
      <c r="S118" s="51"/>
      <c r="T118" s="78"/>
    </row>
    <row r="119" spans="1:20" x14ac:dyDescent="0.2">
      <c r="A119" s="45">
        <v>124</v>
      </c>
      <c r="B119" s="39">
        <v>38.96</v>
      </c>
      <c r="C119" s="40">
        <f>'soust.uk.JMK př.č.2'!$O$72+'soust.uk.JMK př.č.2'!$P$72</f>
        <v>13021</v>
      </c>
      <c r="D119" s="40">
        <f>'soust.uk.JMK př.č.2'!$L$72</f>
        <v>63</v>
      </c>
      <c r="E119" s="40">
        <f t="shared" si="3"/>
        <v>5478</v>
      </c>
      <c r="F119" s="40">
        <f t="shared" si="4"/>
        <v>4011</v>
      </c>
      <c r="H119" s="56"/>
      <c r="I119" s="89"/>
      <c r="J119" s="97"/>
      <c r="K119" s="47"/>
      <c r="P119" s="40">
        <f t="shared" si="5"/>
        <v>1404</v>
      </c>
      <c r="S119" s="51"/>
      <c r="T119" s="78"/>
    </row>
    <row r="120" spans="1:20" x14ac:dyDescent="0.2">
      <c r="A120" s="45">
        <v>125</v>
      </c>
      <c r="B120" s="39">
        <v>39.020000000000003</v>
      </c>
      <c r="C120" s="40">
        <f>'soust.uk.JMK př.č.2'!$O$72+'soust.uk.JMK př.č.2'!$P$72</f>
        <v>13021</v>
      </c>
      <c r="D120" s="40">
        <f>'soust.uk.JMK př.č.2'!$L$72</f>
        <v>63</v>
      </c>
      <c r="E120" s="40">
        <f t="shared" si="3"/>
        <v>5468</v>
      </c>
      <c r="F120" s="40">
        <f t="shared" si="4"/>
        <v>4004</v>
      </c>
      <c r="H120" s="56"/>
      <c r="I120" s="89"/>
      <c r="J120" s="97"/>
      <c r="K120" s="47"/>
      <c r="P120" s="40">
        <f t="shared" si="5"/>
        <v>1401</v>
      </c>
      <c r="S120" s="51"/>
      <c r="T120" s="78"/>
    </row>
    <row r="121" spans="1:20" x14ac:dyDescent="0.2">
      <c r="A121" s="45">
        <v>126</v>
      </c>
      <c r="B121" s="39">
        <v>39.08</v>
      </c>
      <c r="C121" s="40">
        <f>'soust.uk.JMK př.č.2'!$O$72+'soust.uk.JMK př.č.2'!$P$72</f>
        <v>13021</v>
      </c>
      <c r="D121" s="40">
        <f>'soust.uk.JMK př.č.2'!$L$72</f>
        <v>63</v>
      </c>
      <c r="E121" s="40">
        <f t="shared" si="3"/>
        <v>5460</v>
      </c>
      <c r="F121" s="40">
        <f t="shared" si="4"/>
        <v>3998</v>
      </c>
      <c r="H121" s="56"/>
      <c r="I121" s="89"/>
      <c r="J121" s="97"/>
      <c r="K121" s="47"/>
      <c r="P121" s="40">
        <f t="shared" si="5"/>
        <v>1399</v>
      </c>
      <c r="S121" s="51"/>
      <c r="T121" s="78"/>
    </row>
    <row r="122" spans="1:20" x14ac:dyDescent="0.2">
      <c r="A122" s="45">
        <v>127</v>
      </c>
      <c r="B122" s="39">
        <v>39.14</v>
      </c>
      <c r="C122" s="40">
        <f>'soust.uk.JMK př.č.2'!$O$72+'soust.uk.JMK př.č.2'!$P$72</f>
        <v>13021</v>
      </c>
      <c r="D122" s="40">
        <f>'soust.uk.JMK př.č.2'!$L$72</f>
        <v>63</v>
      </c>
      <c r="E122" s="40">
        <f t="shared" si="3"/>
        <v>5452</v>
      </c>
      <c r="F122" s="40">
        <f t="shared" si="4"/>
        <v>3992</v>
      </c>
      <c r="H122" s="56"/>
      <c r="I122" s="89"/>
      <c r="J122" s="97"/>
      <c r="K122" s="47"/>
      <c r="P122" s="40">
        <f t="shared" si="5"/>
        <v>1397</v>
      </c>
      <c r="S122" s="51"/>
      <c r="T122" s="78"/>
    </row>
    <row r="123" spans="1:20" x14ac:dyDescent="0.2">
      <c r="A123" s="45">
        <v>128</v>
      </c>
      <c r="B123" s="39">
        <v>39.19</v>
      </c>
      <c r="C123" s="40">
        <f>'soust.uk.JMK př.č.2'!$O$72+'soust.uk.JMK př.č.2'!$P$72</f>
        <v>13021</v>
      </c>
      <c r="D123" s="40">
        <f>'soust.uk.JMK př.č.2'!$L$72</f>
        <v>63</v>
      </c>
      <c r="E123" s="40">
        <f t="shared" si="3"/>
        <v>5445</v>
      </c>
      <c r="F123" s="40">
        <f t="shared" si="4"/>
        <v>3987</v>
      </c>
      <c r="H123" s="56"/>
      <c r="I123" s="89"/>
      <c r="J123" s="97"/>
      <c r="K123" s="47"/>
      <c r="P123" s="40">
        <f t="shared" si="5"/>
        <v>1395</v>
      </c>
      <c r="S123" s="51"/>
      <c r="T123" s="78"/>
    </row>
    <row r="124" spans="1:20" x14ac:dyDescent="0.2">
      <c r="A124" s="45">
        <v>129</v>
      </c>
      <c r="B124" s="39">
        <v>39.25</v>
      </c>
      <c r="C124" s="40">
        <f>'soust.uk.JMK př.č.2'!$O$72+'soust.uk.JMK př.č.2'!$P$72</f>
        <v>13021</v>
      </c>
      <c r="D124" s="40">
        <f>'soust.uk.JMK př.č.2'!$L$72</f>
        <v>63</v>
      </c>
      <c r="E124" s="40">
        <f t="shared" si="3"/>
        <v>5437</v>
      </c>
      <c r="F124" s="40">
        <f t="shared" si="4"/>
        <v>3981</v>
      </c>
      <c r="H124" s="56"/>
      <c r="I124" s="89"/>
      <c r="J124" s="97"/>
      <c r="K124" s="47"/>
      <c r="P124" s="40">
        <f t="shared" si="5"/>
        <v>1393</v>
      </c>
      <c r="S124" s="51"/>
      <c r="T124" s="78"/>
    </row>
    <row r="125" spans="1:20" x14ac:dyDescent="0.2">
      <c r="A125" s="45">
        <v>130</v>
      </c>
      <c r="B125" s="39">
        <v>39.299999999999997</v>
      </c>
      <c r="C125" s="40">
        <f>'soust.uk.JMK př.č.2'!$O$72+'soust.uk.JMK př.č.2'!$P$72</f>
        <v>13021</v>
      </c>
      <c r="D125" s="40">
        <f>'soust.uk.JMK př.č.2'!$L$72</f>
        <v>63</v>
      </c>
      <c r="E125" s="40">
        <f t="shared" si="3"/>
        <v>5431</v>
      </c>
      <c r="F125" s="40">
        <f t="shared" si="4"/>
        <v>3976</v>
      </c>
      <c r="H125" s="56"/>
      <c r="I125" s="89"/>
      <c r="J125" s="97"/>
      <c r="K125" s="47"/>
      <c r="P125" s="40">
        <f t="shared" si="5"/>
        <v>1392</v>
      </c>
      <c r="S125" s="51"/>
      <c r="T125" s="78"/>
    </row>
    <row r="126" spans="1:20" x14ac:dyDescent="0.2">
      <c r="A126" s="45">
        <v>131</v>
      </c>
      <c r="B126" s="39">
        <v>39.35</v>
      </c>
      <c r="C126" s="40">
        <f>'soust.uk.JMK př.č.2'!$O$72+'soust.uk.JMK př.č.2'!$P$72</f>
        <v>13021</v>
      </c>
      <c r="D126" s="40">
        <f>'soust.uk.JMK př.č.2'!$L$72</f>
        <v>63</v>
      </c>
      <c r="E126" s="40">
        <f t="shared" si="3"/>
        <v>5424</v>
      </c>
      <c r="F126" s="40">
        <f t="shared" si="4"/>
        <v>3971</v>
      </c>
      <c r="H126" s="56"/>
      <c r="I126" s="89"/>
      <c r="J126" s="97"/>
      <c r="K126" s="47"/>
      <c r="P126" s="40">
        <f t="shared" si="5"/>
        <v>1390</v>
      </c>
      <c r="S126" s="51"/>
      <c r="T126" s="78"/>
    </row>
    <row r="127" spans="1:20" x14ac:dyDescent="0.2">
      <c r="A127" s="45">
        <v>132</v>
      </c>
      <c r="B127" s="39">
        <v>39.4</v>
      </c>
      <c r="C127" s="40">
        <f>'soust.uk.JMK př.č.2'!$O$72+'soust.uk.JMK př.č.2'!$P$72</f>
        <v>13021</v>
      </c>
      <c r="D127" s="40">
        <f>'soust.uk.JMK př.č.2'!$L$72</f>
        <v>63</v>
      </c>
      <c r="E127" s="40">
        <f t="shared" si="3"/>
        <v>5417</v>
      </c>
      <c r="F127" s="40">
        <f t="shared" si="4"/>
        <v>3966</v>
      </c>
      <c r="H127" s="56"/>
      <c r="I127" s="89"/>
      <c r="J127" s="97"/>
      <c r="K127" s="47"/>
      <c r="P127" s="40">
        <f t="shared" si="5"/>
        <v>1388</v>
      </c>
      <c r="S127" s="51"/>
      <c r="T127" s="78"/>
    </row>
    <row r="128" spans="1:20" x14ac:dyDescent="0.2">
      <c r="A128" s="45">
        <v>133</v>
      </c>
      <c r="B128" s="39">
        <v>39.450000000000003</v>
      </c>
      <c r="C128" s="40">
        <f>'soust.uk.JMK př.č.2'!$O$72+'soust.uk.JMK př.č.2'!$P$72</f>
        <v>13021</v>
      </c>
      <c r="D128" s="40">
        <f>'soust.uk.JMK př.č.2'!$L$72</f>
        <v>63</v>
      </c>
      <c r="E128" s="40">
        <f t="shared" si="3"/>
        <v>5410</v>
      </c>
      <c r="F128" s="40">
        <f t="shared" si="4"/>
        <v>3961</v>
      </c>
      <c r="H128" s="56"/>
      <c r="I128" s="89"/>
      <c r="J128" s="97"/>
      <c r="K128" s="47"/>
      <c r="P128" s="40">
        <f t="shared" si="5"/>
        <v>1386</v>
      </c>
      <c r="S128" s="51"/>
      <c r="T128" s="78"/>
    </row>
    <row r="129" spans="1:20" x14ac:dyDescent="0.2">
      <c r="A129" s="45">
        <v>134</v>
      </c>
      <c r="B129" s="39">
        <v>39.5</v>
      </c>
      <c r="C129" s="40">
        <f>'soust.uk.JMK př.č.2'!$O$72+'soust.uk.JMK př.č.2'!$P$72</f>
        <v>13021</v>
      </c>
      <c r="D129" s="40">
        <f>'soust.uk.JMK př.č.2'!$L$72</f>
        <v>63</v>
      </c>
      <c r="E129" s="40">
        <f t="shared" si="3"/>
        <v>5404</v>
      </c>
      <c r="F129" s="40">
        <f t="shared" si="4"/>
        <v>3956</v>
      </c>
      <c r="H129" s="56"/>
      <c r="I129" s="89"/>
      <c r="J129" s="97"/>
      <c r="K129" s="47"/>
      <c r="P129" s="40">
        <f t="shared" si="5"/>
        <v>1385</v>
      </c>
      <c r="S129" s="51"/>
      <c r="T129" s="78"/>
    </row>
    <row r="130" spans="1:20" x14ac:dyDescent="0.2">
      <c r="A130" s="45">
        <v>135</v>
      </c>
      <c r="B130" s="39">
        <v>39.549999999999997</v>
      </c>
      <c r="C130" s="40">
        <f>'soust.uk.JMK př.č.2'!$O$72+'soust.uk.JMK př.č.2'!$P$72</f>
        <v>13021</v>
      </c>
      <c r="D130" s="40">
        <f>'soust.uk.JMK př.č.2'!$L$72</f>
        <v>63</v>
      </c>
      <c r="E130" s="40">
        <f t="shared" si="3"/>
        <v>5397</v>
      </c>
      <c r="F130" s="40">
        <f t="shared" si="4"/>
        <v>3951</v>
      </c>
      <c r="H130" s="56"/>
      <c r="I130" s="89"/>
      <c r="J130" s="97"/>
      <c r="K130" s="47"/>
      <c r="P130" s="40">
        <f t="shared" si="5"/>
        <v>1383</v>
      </c>
      <c r="S130" s="51"/>
      <c r="T130" s="78"/>
    </row>
    <row r="131" spans="1:20" x14ac:dyDescent="0.2">
      <c r="A131" s="45">
        <v>136</v>
      </c>
      <c r="B131" s="39">
        <v>39.590000000000003</v>
      </c>
      <c r="C131" s="40">
        <f>'soust.uk.JMK př.č.2'!$O$72+'soust.uk.JMK př.č.2'!$P$72</f>
        <v>13021</v>
      </c>
      <c r="D131" s="40">
        <f>'soust.uk.JMK př.č.2'!$L$72</f>
        <v>63</v>
      </c>
      <c r="E131" s="40">
        <f t="shared" si="3"/>
        <v>5391</v>
      </c>
      <c r="F131" s="40">
        <f t="shared" si="4"/>
        <v>3947</v>
      </c>
      <c r="H131" s="56"/>
      <c r="I131" s="89"/>
      <c r="J131" s="97"/>
      <c r="K131" s="47"/>
      <c r="P131" s="40">
        <f t="shared" si="5"/>
        <v>1381</v>
      </c>
      <c r="S131" s="51"/>
      <c r="T131" s="78"/>
    </row>
    <row r="132" spans="1:20" x14ac:dyDescent="0.2">
      <c r="A132" s="45">
        <v>137</v>
      </c>
      <c r="B132" s="39">
        <v>39.64</v>
      </c>
      <c r="C132" s="40">
        <f>'soust.uk.JMK př.č.2'!$O$72+'soust.uk.JMK př.č.2'!$P$72</f>
        <v>13021</v>
      </c>
      <c r="D132" s="40">
        <f>'soust.uk.JMK př.č.2'!$L$72</f>
        <v>63</v>
      </c>
      <c r="E132" s="40">
        <f t="shared" si="3"/>
        <v>5385</v>
      </c>
      <c r="F132" s="40">
        <f t="shared" si="4"/>
        <v>3942</v>
      </c>
      <c r="H132" s="56"/>
      <c r="I132" s="89"/>
      <c r="J132" s="97"/>
      <c r="K132" s="47"/>
      <c r="P132" s="40">
        <f t="shared" si="5"/>
        <v>1380</v>
      </c>
      <c r="S132" s="51"/>
      <c r="T132" s="78"/>
    </row>
    <row r="133" spans="1:20" x14ac:dyDescent="0.2">
      <c r="A133" s="45">
        <v>138</v>
      </c>
      <c r="B133" s="39">
        <v>39.69</v>
      </c>
      <c r="C133" s="40">
        <f>'soust.uk.JMK př.č.2'!$O$72+'soust.uk.JMK př.č.2'!$P$72</f>
        <v>13021</v>
      </c>
      <c r="D133" s="40">
        <f>'soust.uk.JMK př.č.2'!$L$72</f>
        <v>63</v>
      </c>
      <c r="E133" s="40">
        <f t="shared" si="3"/>
        <v>5378</v>
      </c>
      <c r="F133" s="40">
        <f t="shared" si="4"/>
        <v>3937</v>
      </c>
      <c r="H133" s="56"/>
      <c r="I133" s="89"/>
      <c r="J133" s="97"/>
      <c r="K133" s="47"/>
      <c r="P133" s="40">
        <f t="shared" si="5"/>
        <v>1378</v>
      </c>
      <c r="S133" s="51"/>
      <c r="T133" s="78"/>
    </row>
    <row r="134" spans="1:20" x14ac:dyDescent="0.2">
      <c r="A134" s="45">
        <v>139</v>
      </c>
      <c r="B134" s="39">
        <v>39.729999999999997</v>
      </c>
      <c r="C134" s="40">
        <f>'soust.uk.JMK př.č.2'!$O$72+'soust.uk.JMK př.č.2'!$P$72</f>
        <v>13021</v>
      </c>
      <c r="D134" s="40">
        <f>'soust.uk.JMK př.č.2'!$L$72</f>
        <v>63</v>
      </c>
      <c r="E134" s="40">
        <f t="shared" ref="E134:E197" si="6">SUM(F134,P134,D134)</f>
        <v>5373</v>
      </c>
      <c r="F134" s="40">
        <f t="shared" ref="F134:F197" si="7">ROUND(1/B134*C134*12,0)</f>
        <v>3933</v>
      </c>
      <c r="H134" s="56"/>
      <c r="I134" s="89"/>
      <c r="J134" s="97"/>
      <c r="K134" s="47"/>
      <c r="P134" s="40">
        <f t="shared" ref="P134:P197" si="8">ROUND((F134*35%),0)</f>
        <v>1377</v>
      </c>
      <c r="S134" s="51"/>
      <c r="T134" s="78"/>
    </row>
    <row r="135" spans="1:20" x14ac:dyDescent="0.2">
      <c r="A135" s="45">
        <v>140</v>
      </c>
      <c r="B135" s="39">
        <v>39.770000000000003</v>
      </c>
      <c r="C135" s="40">
        <f>'soust.uk.JMK př.č.2'!$O$72+'soust.uk.JMK př.č.2'!$P$72</f>
        <v>13021</v>
      </c>
      <c r="D135" s="40">
        <f>'soust.uk.JMK př.č.2'!$L$72</f>
        <v>63</v>
      </c>
      <c r="E135" s="40">
        <f t="shared" si="6"/>
        <v>5367</v>
      </c>
      <c r="F135" s="40">
        <f t="shared" si="7"/>
        <v>3929</v>
      </c>
      <c r="H135" s="56"/>
      <c r="I135" s="89"/>
      <c r="J135" s="97"/>
      <c r="K135" s="47"/>
      <c r="P135" s="40">
        <f t="shared" si="8"/>
        <v>1375</v>
      </c>
      <c r="S135" s="51"/>
      <c r="T135" s="78"/>
    </row>
    <row r="136" spans="1:20" x14ac:dyDescent="0.2">
      <c r="A136" s="45">
        <v>141</v>
      </c>
      <c r="B136" s="39">
        <v>39.82</v>
      </c>
      <c r="C136" s="40">
        <f>'soust.uk.JMK př.č.2'!$O$72+'soust.uk.JMK př.č.2'!$P$72</f>
        <v>13021</v>
      </c>
      <c r="D136" s="40">
        <f>'soust.uk.JMK př.č.2'!$L$72</f>
        <v>63</v>
      </c>
      <c r="E136" s="40">
        <f t="shared" si="6"/>
        <v>5360</v>
      </c>
      <c r="F136" s="40">
        <f t="shared" si="7"/>
        <v>3924</v>
      </c>
      <c r="H136" s="56"/>
      <c r="I136" s="89"/>
      <c r="J136" s="97"/>
      <c r="K136" s="47"/>
      <c r="P136" s="40">
        <f t="shared" si="8"/>
        <v>1373</v>
      </c>
      <c r="S136" s="51"/>
      <c r="T136" s="78"/>
    </row>
    <row r="137" spans="1:20" x14ac:dyDescent="0.2">
      <c r="A137" s="45">
        <v>142</v>
      </c>
      <c r="B137" s="39">
        <v>39.86</v>
      </c>
      <c r="C137" s="40">
        <f>'soust.uk.JMK př.č.2'!$O$72+'soust.uk.JMK př.č.2'!$P$72</f>
        <v>13021</v>
      </c>
      <c r="D137" s="40">
        <f>'soust.uk.JMK př.č.2'!$L$72</f>
        <v>63</v>
      </c>
      <c r="E137" s="40">
        <f t="shared" si="6"/>
        <v>5355</v>
      </c>
      <c r="F137" s="40">
        <f t="shared" si="7"/>
        <v>3920</v>
      </c>
      <c r="H137" s="56"/>
      <c r="I137" s="89"/>
      <c r="J137" s="97"/>
      <c r="K137" s="47"/>
      <c r="P137" s="40">
        <f t="shared" si="8"/>
        <v>1372</v>
      </c>
      <c r="S137" s="51"/>
      <c r="T137" s="78"/>
    </row>
    <row r="138" spans="1:20" x14ac:dyDescent="0.2">
      <c r="A138" s="45">
        <v>143</v>
      </c>
      <c r="B138" s="39">
        <v>39.909999999999997</v>
      </c>
      <c r="C138" s="40">
        <f>'soust.uk.JMK př.č.2'!$O$72+'soust.uk.JMK př.č.2'!$P$72</f>
        <v>13021</v>
      </c>
      <c r="D138" s="40">
        <f>'soust.uk.JMK př.č.2'!$L$72</f>
        <v>63</v>
      </c>
      <c r="E138" s="40">
        <f t="shared" si="6"/>
        <v>5348</v>
      </c>
      <c r="F138" s="40">
        <f t="shared" si="7"/>
        <v>3915</v>
      </c>
      <c r="H138" s="56"/>
      <c r="I138" s="89"/>
      <c r="J138" s="97"/>
      <c r="K138" s="47"/>
      <c r="P138" s="40">
        <f t="shared" si="8"/>
        <v>1370</v>
      </c>
      <c r="S138" s="51"/>
      <c r="T138" s="78"/>
    </row>
    <row r="139" spans="1:20" x14ac:dyDescent="0.2">
      <c r="A139" s="45">
        <v>144</v>
      </c>
      <c r="B139" s="39">
        <v>39.950000000000003</v>
      </c>
      <c r="C139" s="40">
        <f>'soust.uk.JMK př.č.2'!$O$72+'soust.uk.JMK př.č.2'!$P$72</f>
        <v>13021</v>
      </c>
      <c r="D139" s="40">
        <f>'soust.uk.JMK př.č.2'!$L$72</f>
        <v>63</v>
      </c>
      <c r="E139" s="40">
        <f t="shared" si="6"/>
        <v>5343</v>
      </c>
      <c r="F139" s="40">
        <f t="shared" si="7"/>
        <v>3911</v>
      </c>
      <c r="H139" s="56"/>
      <c r="I139" s="89"/>
      <c r="J139" s="97"/>
      <c r="K139" s="47"/>
      <c r="P139" s="40">
        <f t="shared" si="8"/>
        <v>1369</v>
      </c>
      <c r="S139" s="51"/>
      <c r="T139" s="78"/>
    </row>
    <row r="140" spans="1:20" x14ac:dyDescent="0.2">
      <c r="A140" s="45">
        <v>145</v>
      </c>
      <c r="B140" s="39">
        <v>39.99</v>
      </c>
      <c r="C140" s="40">
        <f>'soust.uk.JMK př.č.2'!$O$72+'soust.uk.JMK př.č.2'!$P$72</f>
        <v>13021</v>
      </c>
      <c r="D140" s="40">
        <f>'soust.uk.JMK př.č.2'!$L$72</f>
        <v>63</v>
      </c>
      <c r="E140" s="40">
        <f t="shared" si="6"/>
        <v>5337</v>
      </c>
      <c r="F140" s="40">
        <f t="shared" si="7"/>
        <v>3907</v>
      </c>
      <c r="H140" s="56"/>
      <c r="I140" s="89"/>
      <c r="J140" s="97"/>
      <c r="K140" s="47"/>
      <c r="P140" s="40">
        <f t="shared" si="8"/>
        <v>1367</v>
      </c>
      <c r="S140" s="51"/>
      <c r="T140" s="78"/>
    </row>
    <row r="141" spans="1:20" x14ac:dyDescent="0.2">
      <c r="A141" s="45">
        <v>146</v>
      </c>
      <c r="B141" s="39">
        <v>40.03</v>
      </c>
      <c r="C141" s="40">
        <f>'soust.uk.JMK př.č.2'!$O$72+'soust.uk.JMK př.č.2'!$P$72</f>
        <v>13021</v>
      </c>
      <c r="D141" s="40">
        <f>'soust.uk.JMK př.č.2'!$L$72</f>
        <v>63</v>
      </c>
      <c r="E141" s="40">
        <f t="shared" si="6"/>
        <v>5332</v>
      </c>
      <c r="F141" s="40">
        <f t="shared" si="7"/>
        <v>3903</v>
      </c>
      <c r="H141" s="56"/>
      <c r="I141" s="89"/>
      <c r="J141" s="97"/>
      <c r="K141" s="47"/>
      <c r="P141" s="40">
        <f t="shared" si="8"/>
        <v>1366</v>
      </c>
      <c r="S141" s="51"/>
      <c r="T141" s="78"/>
    </row>
    <row r="142" spans="1:20" x14ac:dyDescent="0.2">
      <c r="A142" s="45">
        <v>147</v>
      </c>
      <c r="B142" s="39">
        <v>40.08</v>
      </c>
      <c r="C142" s="40">
        <f>'soust.uk.JMK př.č.2'!$O$72+'soust.uk.JMK př.č.2'!$P$72</f>
        <v>13021</v>
      </c>
      <c r="D142" s="40">
        <f>'soust.uk.JMK př.č.2'!$L$72</f>
        <v>63</v>
      </c>
      <c r="E142" s="40">
        <f t="shared" si="6"/>
        <v>5327</v>
      </c>
      <c r="F142" s="40">
        <f t="shared" si="7"/>
        <v>3899</v>
      </c>
      <c r="H142" s="56"/>
      <c r="I142" s="89"/>
      <c r="J142" s="97"/>
      <c r="K142" s="47"/>
      <c r="P142" s="40">
        <f t="shared" si="8"/>
        <v>1365</v>
      </c>
      <c r="S142" s="51"/>
      <c r="T142" s="78"/>
    </row>
    <row r="143" spans="1:20" x14ac:dyDescent="0.2">
      <c r="A143" s="45">
        <v>148</v>
      </c>
      <c r="B143" s="39">
        <v>40.119999999999997</v>
      </c>
      <c r="C143" s="40">
        <f>'soust.uk.JMK př.č.2'!$O$72+'soust.uk.JMK př.č.2'!$P$72</f>
        <v>13021</v>
      </c>
      <c r="D143" s="40">
        <f>'soust.uk.JMK př.č.2'!$L$72</f>
        <v>63</v>
      </c>
      <c r="E143" s="40">
        <f t="shared" si="6"/>
        <v>5321</v>
      </c>
      <c r="F143" s="40">
        <f t="shared" si="7"/>
        <v>3895</v>
      </c>
      <c r="H143" s="56"/>
      <c r="I143" s="89"/>
      <c r="J143" s="97"/>
      <c r="K143" s="47"/>
      <c r="P143" s="40">
        <f t="shared" si="8"/>
        <v>1363</v>
      </c>
      <c r="S143" s="51"/>
      <c r="T143" s="78"/>
    </row>
    <row r="144" spans="1:20" x14ac:dyDescent="0.2">
      <c r="A144" s="45">
        <v>149</v>
      </c>
      <c r="B144" s="39">
        <v>40.159999999999997</v>
      </c>
      <c r="C144" s="40">
        <f>'soust.uk.JMK př.č.2'!$O$72+'soust.uk.JMK př.č.2'!$P$72</f>
        <v>13021</v>
      </c>
      <c r="D144" s="40">
        <f>'soust.uk.JMK př.č.2'!$L$72</f>
        <v>63</v>
      </c>
      <c r="E144" s="40">
        <f t="shared" si="6"/>
        <v>5316</v>
      </c>
      <c r="F144" s="40">
        <f t="shared" si="7"/>
        <v>3891</v>
      </c>
      <c r="H144" s="56"/>
      <c r="I144" s="89"/>
      <c r="J144" s="97"/>
      <c r="K144" s="47"/>
      <c r="P144" s="40">
        <f t="shared" si="8"/>
        <v>1362</v>
      </c>
      <c r="S144" s="51"/>
      <c r="T144" s="78"/>
    </row>
    <row r="145" spans="1:20" x14ac:dyDescent="0.2">
      <c r="A145" s="45">
        <v>150</v>
      </c>
      <c r="B145" s="39">
        <v>40.21</v>
      </c>
      <c r="C145" s="40">
        <f>'soust.uk.JMK př.č.2'!$O$72+'soust.uk.JMK př.č.2'!$P$72</f>
        <v>13021</v>
      </c>
      <c r="D145" s="40">
        <f>'soust.uk.JMK př.č.2'!$L$72</f>
        <v>63</v>
      </c>
      <c r="E145" s="40">
        <f t="shared" si="6"/>
        <v>5309</v>
      </c>
      <c r="F145" s="40">
        <f t="shared" si="7"/>
        <v>3886</v>
      </c>
      <c r="H145" s="56"/>
      <c r="I145" s="89"/>
      <c r="J145" s="97"/>
      <c r="K145" s="47"/>
      <c r="P145" s="40">
        <f t="shared" si="8"/>
        <v>1360</v>
      </c>
      <c r="S145" s="51"/>
      <c r="T145" s="78"/>
    </row>
    <row r="146" spans="1:20" x14ac:dyDescent="0.2">
      <c r="A146" s="45">
        <v>151</v>
      </c>
      <c r="B146" s="39">
        <v>40.25</v>
      </c>
      <c r="C146" s="40">
        <f>'soust.uk.JMK př.č.2'!$O$72+'soust.uk.JMK př.č.2'!$P$72</f>
        <v>13021</v>
      </c>
      <c r="D146" s="40">
        <f>'soust.uk.JMK př.č.2'!$L$72</f>
        <v>63</v>
      </c>
      <c r="E146" s="40">
        <f t="shared" si="6"/>
        <v>5304</v>
      </c>
      <c r="F146" s="40">
        <f t="shared" si="7"/>
        <v>3882</v>
      </c>
      <c r="H146" s="56"/>
      <c r="I146" s="89"/>
      <c r="J146" s="97"/>
      <c r="K146" s="47"/>
      <c r="P146" s="40">
        <f t="shared" si="8"/>
        <v>1359</v>
      </c>
      <c r="S146" s="51"/>
      <c r="T146" s="78"/>
    </row>
    <row r="147" spans="1:20" x14ac:dyDescent="0.2">
      <c r="A147" s="45">
        <v>152</v>
      </c>
      <c r="B147" s="39">
        <v>40.29</v>
      </c>
      <c r="C147" s="40">
        <f>'soust.uk.JMK př.č.2'!$O$72+'soust.uk.JMK př.č.2'!$P$72</f>
        <v>13021</v>
      </c>
      <c r="D147" s="40">
        <f>'soust.uk.JMK př.č.2'!$L$72</f>
        <v>63</v>
      </c>
      <c r="E147" s="40">
        <f t="shared" si="6"/>
        <v>5298</v>
      </c>
      <c r="F147" s="40">
        <f t="shared" si="7"/>
        <v>3878</v>
      </c>
      <c r="H147" s="56"/>
      <c r="I147" s="89"/>
      <c r="J147" s="97"/>
      <c r="K147" s="47"/>
      <c r="P147" s="40">
        <f t="shared" si="8"/>
        <v>1357</v>
      </c>
      <c r="S147" s="51"/>
      <c r="T147" s="78"/>
    </row>
    <row r="148" spans="1:20" x14ac:dyDescent="0.2">
      <c r="A148" s="45">
        <v>153</v>
      </c>
      <c r="B148" s="39">
        <v>40.340000000000003</v>
      </c>
      <c r="C148" s="40">
        <f>'soust.uk.JMK př.č.2'!$O$72+'soust.uk.JMK př.č.2'!$P$72</f>
        <v>13021</v>
      </c>
      <c r="D148" s="40">
        <f>'soust.uk.JMK př.č.2'!$L$72</f>
        <v>63</v>
      </c>
      <c r="E148" s="40">
        <f t="shared" si="6"/>
        <v>5292</v>
      </c>
      <c r="F148" s="40">
        <f t="shared" si="7"/>
        <v>3873</v>
      </c>
      <c r="H148" s="56"/>
      <c r="I148" s="89"/>
      <c r="J148" s="97"/>
      <c r="K148" s="47"/>
      <c r="P148" s="40">
        <f t="shared" si="8"/>
        <v>1356</v>
      </c>
      <c r="S148" s="51"/>
      <c r="T148" s="78"/>
    </row>
    <row r="149" spans="1:20" x14ac:dyDescent="0.2">
      <c r="A149" s="45">
        <v>154</v>
      </c>
      <c r="B149" s="39">
        <v>40.380000000000003</v>
      </c>
      <c r="C149" s="40">
        <f>'soust.uk.JMK př.č.2'!$O$72+'soust.uk.JMK př.č.2'!$P$72</f>
        <v>13021</v>
      </c>
      <c r="D149" s="40">
        <f>'soust.uk.JMK př.č.2'!$L$72</f>
        <v>63</v>
      </c>
      <c r="E149" s="40">
        <f t="shared" si="6"/>
        <v>5288</v>
      </c>
      <c r="F149" s="40">
        <f t="shared" si="7"/>
        <v>3870</v>
      </c>
      <c r="H149" s="56"/>
      <c r="I149" s="89"/>
      <c r="J149" s="97"/>
      <c r="K149" s="47"/>
      <c r="P149" s="40">
        <f t="shared" si="8"/>
        <v>1355</v>
      </c>
      <c r="S149" s="51"/>
      <c r="T149" s="78"/>
    </row>
    <row r="150" spans="1:20" x14ac:dyDescent="0.2">
      <c r="A150" s="45">
        <v>155</v>
      </c>
      <c r="B150" s="39">
        <v>40.43</v>
      </c>
      <c r="C150" s="40">
        <f>'soust.uk.JMK př.č.2'!$O$72+'soust.uk.JMK př.č.2'!$P$72</f>
        <v>13021</v>
      </c>
      <c r="D150" s="40">
        <f>'soust.uk.JMK př.č.2'!$L$72</f>
        <v>63</v>
      </c>
      <c r="E150" s="40">
        <f t="shared" si="6"/>
        <v>5281</v>
      </c>
      <c r="F150" s="40">
        <f t="shared" si="7"/>
        <v>3865</v>
      </c>
      <c r="H150" s="56"/>
      <c r="I150" s="89"/>
      <c r="J150" s="97"/>
      <c r="K150" s="47"/>
      <c r="P150" s="40">
        <f t="shared" si="8"/>
        <v>1353</v>
      </c>
      <c r="S150" s="51"/>
      <c r="T150" s="78"/>
    </row>
    <row r="151" spans="1:20" x14ac:dyDescent="0.2">
      <c r="A151" s="45">
        <v>156</v>
      </c>
      <c r="B151" s="39">
        <v>40.47</v>
      </c>
      <c r="C151" s="40">
        <f>'soust.uk.JMK př.č.2'!$O$72+'soust.uk.JMK př.č.2'!$P$72</f>
        <v>13021</v>
      </c>
      <c r="D151" s="40">
        <f>'soust.uk.JMK př.č.2'!$L$72</f>
        <v>63</v>
      </c>
      <c r="E151" s="40">
        <f t="shared" si="6"/>
        <v>5275</v>
      </c>
      <c r="F151" s="40">
        <f t="shared" si="7"/>
        <v>3861</v>
      </c>
      <c r="H151" s="56"/>
      <c r="I151" s="89"/>
      <c r="J151" s="97"/>
      <c r="K151" s="47"/>
      <c r="P151" s="40">
        <f t="shared" si="8"/>
        <v>1351</v>
      </c>
      <c r="S151" s="51"/>
      <c r="T151" s="78"/>
    </row>
    <row r="152" spans="1:20" x14ac:dyDescent="0.2">
      <c r="A152" s="45">
        <v>157</v>
      </c>
      <c r="B152" s="39">
        <v>40.520000000000003</v>
      </c>
      <c r="C152" s="40">
        <f>'soust.uk.JMK př.č.2'!$O$72+'soust.uk.JMK př.č.2'!$P$72</f>
        <v>13021</v>
      </c>
      <c r="D152" s="40">
        <f>'soust.uk.JMK př.č.2'!$L$72</f>
        <v>63</v>
      </c>
      <c r="E152" s="40">
        <f t="shared" si="6"/>
        <v>5269</v>
      </c>
      <c r="F152" s="40">
        <f t="shared" si="7"/>
        <v>3856</v>
      </c>
      <c r="H152" s="56"/>
      <c r="I152" s="89"/>
      <c r="J152" s="97"/>
      <c r="K152" s="47"/>
      <c r="P152" s="40">
        <f t="shared" si="8"/>
        <v>1350</v>
      </c>
      <c r="S152" s="51"/>
      <c r="T152" s="78"/>
    </row>
    <row r="153" spans="1:20" x14ac:dyDescent="0.2">
      <c r="A153" s="45">
        <v>158</v>
      </c>
      <c r="B153" s="39">
        <v>40.57</v>
      </c>
      <c r="C153" s="40">
        <f>'soust.uk.JMK př.č.2'!$O$72+'soust.uk.JMK př.č.2'!$P$72</f>
        <v>13021</v>
      </c>
      <c r="D153" s="40">
        <f>'soust.uk.JMK př.č.2'!$L$72</f>
        <v>63</v>
      </c>
      <c r="E153" s="40">
        <f t="shared" si="6"/>
        <v>5262</v>
      </c>
      <c r="F153" s="40">
        <f t="shared" si="7"/>
        <v>3851</v>
      </c>
      <c r="H153" s="56"/>
      <c r="I153" s="89"/>
      <c r="J153" s="97"/>
      <c r="K153" s="47"/>
      <c r="P153" s="40">
        <f t="shared" si="8"/>
        <v>1348</v>
      </c>
      <c r="S153" s="51"/>
      <c r="T153" s="78"/>
    </row>
    <row r="154" spans="1:20" x14ac:dyDescent="0.2">
      <c r="A154" s="45">
        <v>159</v>
      </c>
      <c r="B154" s="39">
        <v>40.619999999999997</v>
      </c>
      <c r="C154" s="40">
        <f>'soust.uk.JMK př.č.2'!$O$72+'soust.uk.JMK př.č.2'!$P$72</f>
        <v>13021</v>
      </c>
      <c r="D154" s="40">
        <f>'soust.uk.JMK př.č.2'!$L$72</f>
        <v>63</v>
      </c>
      <c r="E154" s="40">
        <f t="shared" si="6"/>
        <v>5256</v>
      </c>
      <c r="F154" s="40">
        <f t="shared" si="7"/>
        <v>3847</v>
      </c>
      <c r="H154" s="56"/>
      <c r="I154" s="89"/>
      <c r="J154" s="97"/>
      <c r="K154" s="47"/>
      <c r="P154" s="40">
        <f t="shared" si="8"/>
        <v>1346</v>
      </c>
      <c r="S154" s="51"/>
      <c r="T154" s="78"/>
    </row>
    <row r="155" spans="1:20" x14ac:dyDescent="0.2">
      <c r="A155" s="45">
        <v>160</v>
      </c>
      <c r="B155" s="39">
        <v>40.67</v>
      </c>
      <c r="C155" s="40">
        <f>'soust.uk.JMK př.č.2'!$O$72+'soust.uk.JMK př.č.2'!$P$72</f>
        <v>13021</v>
      </c>
      <c r="D155" s="40">
        <f>'soust.uk.JMK př.č.2'!$L$72</f>
        <v>63</v>
      </c>
      <c r="E155" s="40">
        <f t="shared" si="6"/>
        <v>5250</v>
      </c>
      <c r="F155" s="40">
        <f t="shared" si="7"/>
        <v>3842</v>
      </c>
      <c r="H155" s="56"/>
      <c r="I155" s="89"/>
      <c r="J155" s="97"/>
      <c r="K155" s="47"/>
      <c r="P155" s="40">
        <f t="shared" si="8"/>
        <v>1345</v>
      </c>
      <c r="S155" s="51"/>
      <c r="T155" s="78"/>
    </row>
    <row r="156" spans="1:20" x14ac:dyDescent="0.2">
      <c r="A156" s="45">
        <v>161</v>
      </c>
      <c r="B156" s="39">
        <v>40.72</v>
      </c>
      <c r="C156" s="40">
        <f>'soust.uk.JMK př.č.2'!$O$72+'soust.uk.JMK př.č.2'!$P$72</f>
        <v>13021</v>
      </c>
      <c r="D156" s="40">
        <f>'soust.uk.JMK př.č.2'!$L$72</f>
        <v>63</v>
      </c>
      <c r="E156" s="40">
        <f t="shared" si="6"/>
        <v>5243</v>
      </c>
      <c r="F156" s="40">
        <f t="shared" si="7"/>
        <v>3837</v>
      </c>
      <c r="H156" s="56"/>
      <c r="I156" s="89"/>
      <c r="J156" s="97"/>
      <c r="K156" s="47"/>
      <c r="P156" s="40">
        <f t="shared" si="8"/>
        <v>1343</v>
      </c>
      <c r="S156" s="51"/>
      <c r="T156" s="78"/>
    </row>
    <row r="157" spans="1:20" x14ac:dyDescent="0.2">
      <c r="A157" s="45">
        <v>162</v>
      </c>
      <c r="B157" s="39">
        <v>40.770000000000003</v>
      </c>
      <c r="C157" s="40">
        <f>'soust.uk.JMK př.č.2'!$O$72+'soust.uk.JMK př.č.2'!$P$72</f>
        <v>13021</v>
      </c>
      <c r="D157" s="40">
        <f>'soust.uk.JMK př.č.2'!$L$72</f>
        <v>63</v>
      </c>
      <c r="E157" s="40">
        <f t="shared" si="6"/>
        <v>5238</v>
      </c>
      <c r="F157" s="40">
        <f t="shared" si="7"/>
        <v>3833</v>
      </c>
      <c r="H157" s="56"/>
      <c r="I157" s="89"/>
      <c r="J157" s="97"/>
      <c r="K157" s="47"/>
      <c r="P157" s="40">
        <f t="shared" si="8"/>
        <v>1342</v>
      </c>
      <c r="S157" s="51"/>
      <c r="T157" s="78"/>
    </row>
    <row r="158" spans="1:20" x14ac:dyDescent="0.2">
      <c r="A158" s="45">
        <v>163</v>
      </c>
      <c r="B158" s="39">
        <v>40.82</v>
      </c>
      <c r="C158" s="40">
        <f>'soust.uk.JMK př.č.2'!$O$72+'soust.uk.JMK př.č.2'!$P$72</f>
        <v>13021</v>
      </c>
      <c r="D158" s="40">
        <f>'soust.uk.JMK př.č.2'!$L$72</f>
        <v>63</v>
      </c>
      <c r="E158" s="40">
        <f t="shared" si="6"/>
        <v>5231</v>
      </c>
      <c r="F158" s="40">
        <f t="shared" si="7"/>
        <v>3828</v>
      </c>
      <c r="H158" s="56"/>
      <c r="I158" s="89"/>
      <c r="J158" s="97"/>
      <c r="K158" s="47"/>
      <c r="P158" s="40">
        <f t="shared" si="8"/>
        <v>1340</v>
      </c>
      <c r="S158" s="51"/>
      <c r="T158" s="78"/>
    </row>
    <row r="159" spans="1:20" x14ac:dyDescent="0.2">
      <c r="A159" s="45">
        <v>164</v>
      </c>
      <c r="B159" s="39">
        <v>40.869999999999997</v>
      </c>
      <c r="C159" s="40">
        <f>'soust.uk.JMK př.č.2'!$O$72+'soust.uk.JMK př.č.2'!$P$72</f>
        <v>13021</v>
      </c>
      <c r="D159" s="40">
        <f>'soust.uk.JMK př.č.2'!$L$72</f>
        <v>63</v>
      </c>
      <c r="E159" s="40">
        <f t="shared" si="6"/>
        <v>5224</v>
      </c>
      <c r="F159" s="40">
        <f t="shared" si="7"/>
        <v>3823</v>
      </c>
      <c r="H159" s="56"/>
      <c r="I159" s="89"/>
      <c r="J159" s="97"/>
      <c r="K159" s="47"/>
      <c r="P159" s="40">
        <f t="shared" si="8"/>
        <v>1338</v>
      </c>
      <c r="S159" s="51"/>
      <c r="T159" s="78"/>
    </row>
    <row r="160" spans="1:20" x14ac:dyDescent="0.2">
      <c r="A160" s="45">
        <v>165</v>
      </c>
      <c r="B160" s="39">
        <v>40.92</v>
      </c>
      <c r="C160" s="40">
        <f>'soust.uk.JMK př.č.2'!$O$72+'soust.uk.JMK př.č.2'!$P$72</f>
        <v>13021</v>
      </c>
      <c r="D160" s="40">
        <f>'soust.uk.JMK př.č.2'!$L$72</f>
        <v>63</v>
      </c>
      <c r="E160" s="40">
        <f t="shared" si="6"/>
        <v>5217</v>
      </c>
      <c r="F160" s="40">
        <f t="shared" si="7"/>
        <v>3818</v>
      </c>
      <c r="H160" s="56"/>
      <c r="I160" s="89"/>
      <c r="J160" s="97"/>
      <c r="K160" s="47"/>
      <c r="P160" s="40">
        <f t="shared" si="8"/>
        <v>1336</v>
      </c>
      <c r="S160" s="51"/>
      <c r="T160" s="78"/>
    </row>
    <row r="161" spans="1:20" x14ac:dyDescent="0.2">
      <c r="A161" s="45">
        <v>166</v>
      </c>
      <c r="B161" s="39">
        <v>40.98</v>
      </c>
      <c r="C161" s="40">
        <f>'soust.uk.JMK př.č.2'!$O$72+'soust.uk.JMK př.č.2'!$P$72</f>
        <v>13021</v>
      </c>
      <c r="D161" s="40">
        <f>'soust.uk.JMK př.č.2'!$L$72</f>
        <v>63</v>
      </c>
      <c r="E161" s="40">
        <f t="shared" si="6"/>
        <v>5211</v>
      </c>
      <c r="F161" s="40">
        <f t="shared" si="7"/>
        <v>3813</v>
      </c>
      <c r="H161" s="56"/>
      <c r="I161" s="89"/>
      <c r="J161" s="97"/>
      <c r="K161" s="47"/>
      <c r="P161" s="40">
        <f t="shared" si="8"/>
        <v>1335</v>
      </c>
      <c r="S161" s="51"/>
      <c r="T161" s="78"/>
    </row>
    <row r="162" spans="1:20" x14ac:dyDescent="0.2">
      <c r="A162" s="45">
        <v>167</v>
      </c>
      <c r="B162" s="39">
        <v>41.03</v>
      </c>
      <c r="C162" s="40">
        <f>'soust.uk.JMK př.č.2'!$O$72+'soust.uk.JMK př.č.2'!$P$72</f>
        <v>13021</v>
      </c>
      <c r="D162" s="40">
        <f>'soust.uk.JMK př.č.2'!$L$72</f>
        <v>63</v>
      </c>
      <c r="E162" s="40">
        <f t="shared" si="6"/>
        <v>5204</v>
      </c>
      <c r="F162" s="40">
        <f t="shared" si="7"/>
        <v>3808</v>
      </c>
      <c r="H162" s="56"/>
      <c r="I162" s="89"/>
      <c r="J162" s="97"/>
      <c r="K162" s="47"/>
      <c r="P162" s="40">
        <f t="shared" si="8"/>
        <v>1333</v>
      </c>
      <c r="S162" s="51"/>
      <c r="T162" s="78"/>
    </row>
    <row r="163" spans="1:20" x14ac:dyDescent="0.2">
      <c r="A163" s="45">
        <v>168</v>
      </c>
      <c r="B163" s="39">
        <v>41.09</v>
      </c>
      <c r="C163" s="40">
        <f>'soust.uk.JMK př.č.2'!$O$72+'soust.uk.JMK př.č.2'!$P$72</f>
        <v>13021</v>
      </c>
      <c r="D163" s="40">
        <f>'soust.uk.JMK př.č.2'!$L$72</f>
        <v>63</v>
      </c>
      <c r="E163" s="40">
        <f t="shared" si="6"/>
        <v>5197</v>
      </c>
      <c r="F163" s="40">
        <f t="shared" si="7"/>
        <v>3803</v>
      </c>
      <c r="H163" s="56"/>
      <c r="I163" s="89"/>
      <c r="J163" s="97"/>
      <c r="K163" s="47"/>
      <c r="P163" s="40">
        <f t="shared" si="8"/>
        <v>1331</v>
      </c>
      <c r="S163" s="51"/>
      <c r="T163" s="78"/>
    </row>
    <row r="164" spans="1:20" x14ac:dyDescent="0.2">
      <c r="A164" s="45">
        <v>169</v>
      </c>
      <c r="B164" s="39">
        <v>41.15</v>
      </c>
      <c r="C164" s="40">
        <f>'soust.uk.JMK př.č.2'!$O$72+'soust.uk.JMK př.č.2'!$P$72</f>
        <v>13021</v>
      </c>
      <c r="D164" s="40">
        <f>'soust.uk.JMK př.č.2'!$L$72</f>
        <v>63</v>
      </c>
      <c r="E164" s="40">
        <f t="shared" si="6"/>
        <v>5189</v>
      </c>
      <c r="F164" s="40">
        <f t="shared" si="7"/>
        <v>3797</v>
      </c>
      <c r="H164" s="56"/>
      <c r="I164" s="89"/>
      <c r="J164" s="97"/>
      <c r="K164" s="47"/>
      <c r="P164" s="40">
        <f t="shared" si="8"/>
        <v>1329</v>
      </c>
      <c r="S164" s="51"/>
      <c r="T164" s="78"/>
    </row>
    <row r="165" spans="1:20" x14ac:dyDescent="0.2">
      <c r="A165" s="45">
        <v>170</v>
      </c>
      <c r="B165" s="39">
        <v>41.21</v>
      </c>
      <c r="C165" s="40">
        <f>'soust.uk.JMK př.č.2'!$O$72+'soust.uk.JMK př.č.2'!$P$72</f>
        <v>13021</v>
      </c>
      <c r="D165" s="40">
        <f>'soust.uk.JMK př.č.2'!$L$72</f>
        <v>63</v>
      </c>
      <c r="E165" s="40">
        <f t="shared" si="6"/>
        <v>5182</v>
      </c>
      <c r="F165" s="40">
        <f t="shared" si="7"/>
        <v>3792</v>
      </c>
      <c r="H165" s="56"/>
      <c r="I165" s="89"/>
      <c r="J165" s="97"/>
      <c r="K165" s="47"/>
      <c r="P165" s="40">
        <f t="shared" si="8"/>
        <v>1327</v>
      </c>
      <c r="S165" s="51"/>
      <c r="T165" s="78"/>
    </row>
    <row r="166" spans="1:20" x14ac:dyDescent="0.2">
      <c r="A166" s="45">
        <v>171</v>
      </c>
      <c r="B166" s="39">
        <v>41.27</v>
      </c>
      <c r="C166" s="40">
        <f>'soust.uk.JMK př.č.2'!$O$72+'soust.uk.JMK př.č.2'!$P$72</f>
        <v>13021</v>
      </c>
      <c r="D166" s="40">
        <f>'soust.uk.JMK př.č.2'!$L$72</f>
        <v>63</v>
      </c>
      <c r="E166" s="40">
        <f t="shared" si="6"/>
        <v>5174</v>
      </c>
      <c r="F166" s="40">
        <f t="shared" si="7"/>
        <v>3786</v>
      </c>
      <c r="H166" s="56"/>
      <c r="I166" s="89"/>
      <c r="J166" s="97"/>
      <c r="K166" s="47"/>
      <c r="P166" s="40">
        <f t="shared" si="8"/>
        <v>1325</v>
      </c>
      <c r="S166" s="51"/>
      <c r="T166" s="78"/>
    </row>
    <row r="167" spans="1:20" x14ac:dyDescent="0.2">
      <c r="A167" s="45">
        <v>172</v>
      </c>
      <c r="B167" s="39">
        <v>41.33</v>
      </c>
      <c r="C167" s="40">
        <f>'soust.uk.JMK př.č.2'!$O$72+'soust.uk.JMK př.č.2'!$P$72</f>
        <v>13021</v>
      </c>
      <c r="D167" s="40">
        <f>'soust.uk.JMK př.č.2'!$L$72</f>
        <v>63</v>
      </c>
      <c r="E167" s="40">
        <f t="shared" si="6"/>
        <v>5167</v>
      </c>
      <c r="F167" s="40">
        <f t="shared" si="7"/>
        <v>3781</v>
      </c>
      <c r="H167" s="56"/>
      <c r="I167" s="89"/>
      <c r="J167" s="97"/>
      <c r="K167" s="47"/>
      <c r="P167" s="40">
        <f t="shared" si="8"/>
        <v>1323</v>
      </c>
      <c r="S167" s="51"/>
      <c r="T167" s="78"/>
    </row>
    <row r="168" spans="1:20" x14ac:dyDescent="0.2">
      <c r="A168" s="45">
        <v>173</v>
      </c>
      <c r="B168" s="39">
        <v>41.39</v>
      </c>
      <c r="C168" s="40">
        <f>'soust.uk.JMK př.č.2'!$O$72+'soust.uk.JMK př.č.2'!$P$72</f>
        <v>13021</v>
      </c>
      <c r="D168" s="40">
        <f>'soust.uk.JMK př.č.2'!$L$72</f>
        <v>63</v>
      </c>
      <c r="E168" s="40">
        <f t="shared" si="6"/>
        <v>5159</v>
      </c>
      <c r="F168" s="40">
        <f t="shared" si="7"/>
        <v>3775</v>
      </c>
      <c r="H168" s="56"/>
      <c r="I168" s="89"/>
      <c r="J168" s="97"/>
      <c r="K168" s="47"/>
      <c r="P168" s="40">
        <f t="shared" si="8"/>
        <v>1321</v>
      </c>
      <c r="S168" s="51"/>
      <c r="T168" s="78"/>
    </row>
    <row r="169" spans="1:20" x14ac:dyDescent="0.2">
      <c r="A169" s="45">
        <v>174</v>
      </c>
      <c r="B169" s="39">
        <v>41.45</v>
      </c>
      <c r="C169" s="40">
        <f>'soust.uk.JMK př.č.2'!$O$72+'soust.uk.JMK př.č.2'!$P$72</f>
        <v>13021</v>
      </c>
      <c r="D169" s="40">
        <f>'soust.uk.JMK př.č.2'!$L$72</f>
        <v>63</v>
      </c>
      <c r="E169" s="40">
        <f t="shared" si="6"/>
        <v>5153</v>
      </c>
      <c r="F169" s="40">
        <f t="shared" si="7"/>
        <v>3770</v>
      </c>
      <c r="H169" s="56"/>
      <c r="I169" s="89"/>
      <c r="J169" s="97"/>
      <c r="K169" s="47"/>
      <c r="P169" s="40">
        <f t="shared" si="8"/>
        <v>1320</v>
      </c>
      <c r="S169" s="51"/>
      <c r="T169" s="78"/>
    </row>
    <row r="170" spans="1:20" x14ac:dyDescent="0.2">
      <c r="A170" s="45">
        <v>175</v>
      </c>
      <c r="B170" s="39">
        <v>41.51</v>
      </c>
      <c r="C170" s="40">
        <f>'soust.uk.JMK př.č.2'!$O$72+'soust.uk.JMK př.č.2'!$P$72</f>
        <v>13021</v>
      </c>
      <c r="D170" s="40">
        <f>'soust.uk.JMK př.č.2'!$L$72</f>
        <v>63</v>
      </c>
      <c r="E170" s="40">
        <f t="shared" si="6"/>
        <v>5144</v>
      </c>
      <c r="F170" s="40">
        <f t="shared" si="7"/>
        <v>3764</v>
      </c>
      <c r="H170" s="56"/>
      <c r="I170" s="89"/>
      <c r="J170" s="97"/>
      <c r="K170" s="47"/>
      <c r="P170" s="40">
        <f t="shared" si="8"/>
        <v>1317</v>
      </c>
      <c r="S170" s="51"/>
      <c r="T170" s="78"/>
    </row>
    <row r="171" spans="1:20" x14ac:dyDescent="0.2">
      <c r="A171" s="45">
        <v>176</v>
      </c>
      <c r="B171" s="39">
        <v>41.58</v>
      </c>
      <c r="C171" s="40">
        <f>'soust.uk.JMK př.č.2'!$O$72+'soust.uk.JMK př.č.2'!$P$72</f>
        <v>13021</v>
      </c>
      <c r="D171" s="40">
        <f>'soust.uk.JMK př.č.2'!$L$72</f>
        <v>63</v>
      </c>
      <c r="E171" s="40">
        <f t="shared" si="6"/>
        <v>5136</v>
      </c>
      <c r="F171" s="40">
        <f t="shared" si="7"/>
        <v>3758</v>
      </c>
      <c r="H171" s="56"/>
      <c r="I171" s="89"/>
      <c r="J171" s="97"/>
      <c r="K171" s="47"/>
      <c r="P171" s="40">
        <f t="shared" si="8"/>
        <v>1315</v>
      </c>
      <c r="S171" s="51"/>
      <c r="T171" s="78"/>
    </row>
    <row r="172" spans="1:20" x14ac:dyDescent="0.2">
      <c r="A172" s="45">
        <v>177</v>
      </c>
      <c r="B172" s="39">
        <v>41.64</v>
      </c>
      <c r="C172" s="40">
        <f>'soust.uk.JMK př.č.2'!$O$72+'soust.uk.JMK př.č.2'!$P$72</f>
        <v>13021</v>
      </c>
      <c r="D172" s="40">
        <f>'soust.uk.JMK př.č.2'!$L$72</f>
        <v>63</v>
      </c>
      <c r="E172" s="40">
        <f t="shared" si="6"/>
        <v>5128</v>
      </c>
      <c r="F172" s="40">
        <f t="shared" si="7"/>
        <v>3752</v>
      </c>
      <c r="H172" s="56"/>
      <c r="I172" s="89"/>
      <c r="J172" s="97"/>
      <c r="K172" s="47"/>
      <c r="P172" s="40">
        <f t="shared" si="8"/>
        <v>1313</v>
      </c>
      <c r="S172" s="51"/>
      <c r="T172" s="78"/>
    </row>
    <row r="173" spans="1:20" x14ac:dyDescent="0.2">
      <c r="A173" s="45">
        <v>178</v>
      </c>
      <c r="B173" s="39">
        <v>41.71</v>
      </c>
      <c r="C173" s="40">
        <f>'soust.uk.JMK př.č.2'!$O$72+'soust.uk.JMK př.č.2'!$P$72</f>
        <v>13021</v>
      </c>
      <c r="D173" s="40">
        <f>'soust.uk.JMK př.č.2'!$L$72</f>
        <v>63</v>
      </c>
      <c r="E173" s="40">
        <f t="shared" si="6"/>
        <v>5120</v>
      </c>
      <c r="F173" s="40">
        <f t="shared" si="7"/>
        <v>3746</v>
      </c>
      <c r="H173" s="56"/>
      <c r="I173" s="89"/>
      <c r="J173" s="97"/>
      <c r="K173" s="47"/>
      <c r="P173" s="40">
        <f t="shared" si="8"/>
        <v>1311</v>
      </c>
      <c r="S173" s="51"/>
      <c r="T173" s="78"/>
    </row>
    <row r="174" spans="1:20" x14ac:dyDescent="0.2">
      <c r="A174" s="45">
        <v>179</v>
      </c>
      <c r="B174" s="39">
        <v>41.77</v>
      </c>
      <c r="C174" s="40">
        <f>'soust.uk.JMK př.č.2'!$O$72+'soust.uk.JMK př.č.2'!$P$72</f>
        <v>13021</v>
      </c>
      <c r="D174" s="40">
        <f>'soust.uk.JMK př.č.2'!$L$72</f>
        <v>63</v>
      </c>
      <c r="E174" s="40">
        <f t="shared" si="6"/>
        <v>5113</v>
      </c>
      <c r="F174" s="40">
        <f t="shared" si="7"/>
        <v>3741</v>
      </c>
      <c r="H174" s="56"/>
      <c r="I174" s="89"/>
      <c r="J174" s="97"/>
      <c r="K174" s="47"/>
      <c r="P174" s="40">
        <f t="shared" si="8"/>
        <v>1309</v>
      </c>
      <c r="S174" s="51"/>
      <c r="T174" s="78"/>
    </row>
    <row r="175" spans="1:20" x14ac:dyDescent="0.2">
      <c r="A175" s="45">
        <v>180</v>
      </c>
      <c r="B175" s="39">
        <v>41.84</v>
      </c>
      <c r="C175" s="40">
        <f>'soust.uk.JMK př.č.2'!$O$72+'soust.uk.JMK př.č.2'!$P$72</f>
        <v>13021</v>
      </c>
      <c r="D175" s="40">
        <f>'soust.uk.JMK př.č.2'!$L$72</f>
        <v>63</v>
      </c>
      <c r="E175" s="40">
        <f t="shared" si="6"/>
        <v>5105</v>
      </c>
      <c r="F175" s="40">
        <f t="shared" si="7"/>
        <v>3735</v>
      </c>
      <c r="H175" s="56"/>
      <c r="I175" s="89"/>
      <c r="J175" s="97"/>
      <c r="K175" s="47"/>
      <c r="P175" s="40">
        <f t="shared" si="8"/>
        <v>1307</v>
      </c>
      <c r="S175" s="51"/>
      <c r="T175" s="78"/>
    </row>
    <row r="176" spans="1:20" x14ac:dyDescent="0.2">
      <c r="A176" s="45">
        <v>181</v>
      </c>
      <c r="B176" s="39">
        <v>41.9</v>
      </c>
      <c r="C176" s="40">
        <f>'soust.uk.JMK př.č.2'!$O$72+'soust.uk.JMK př.č.2'!$P$72</f>
        <v>13021</v>
      </c>
      <c r="D176" s="40">
        <f>'soust.uk.JMK př.č.2'!$L$72</f>
        <v>63</v>
      </c>
      <c r="E176" s="40">
        <f t="shared" si="6"/>
        <v>5097</v>
      </c>
      <c r="F176" s="40">
        <f t="shared" si="7"/>
        <v>3729</v>
      </c>
      <c r="H176" s="56"/>
      <c r="I176" s="89"/>
      <c r="J176" s="97"/>
      <c r="K176" s="47"/>
      <c r="P176" s="40">
        <f t="shared" si="8"/>
        <v>1305</v>
      </c>
      <c r="S176" s="51"/>
      <c r="T176" s="78"/>
    </row>
    <row r="177" spans="1:20" x14ac:dyDescent="0.2">
      <c r="A177" s="45">
        <v>182</v>
      </c>
      <c r="B177" s="39">
        <v>41.97</v>
      </c>
      <c r="C177" s="40">
        <f>'soust.uk.JMK př.č.2'!$O$72+'soust.uk.JMK př.č.2'!$P$72</f>
        <v>13021</v>
      </c>
      <c r="D177" s="40">
        <f>'soust.uk.JMK př.č.2'!$L$72</f>
        <v>63</v>
      </c>
      <c r="E177" s="40">
        <f t="shared" si="6"/>
        <v>5089</v>
      </c>
      <c r="F177" s="40">
        <f t="shared" si="7"/>
        <v>3723</v>
      </c>
      <c r="H177" s="56"/>
      <c r="I177" s="89"/>
      <c r="J177" s="97"/>
      <c r="K177" s="47"/>
      <c r="P177" s="40">
        <f t="shared" si="8"/>
        <v>1303</v>
      </c>
      <c r="S177" s="51"/>
      <c r="T177" s="78"/>
    </row>
    <row r="178" spans="1:20" x14ac:dyDescent="0.2">
      <c r="A178" s="45">
        <v>183</v>
      </c>
      <c r="B178" s="39">
        <v>42.04</v>
      </c>
      <c r="C178" s="40">
        <f>'soust.uk.JMK př.č.2'!$O$72+'soust.uk.JMK př.č.2'!$P$72</f>
        <v>13021</v>
      </c>
      <c r="D178" s="40">
        <f>'soust.uk.JMK př.č.2'!$L$72</f>
        <v>63</v>
      </c>
      <c r="E178" s="40">
        <f t="shared" si="6"/>
        <v>5081</v>
      </c>
      <c r="F178" s="40">
        <f t="shared" si="7"/>
        <v>3717</v>
      </c>
      <c r="H178" s="56"/>
      <c r="I178" s="89"/>
      <c r="J178" s="97"/>
      <c r="K178" s="47"/>
      <c r="P178" s="40">
        <f t="shared" si="8"/>
        <v>1301</v>
      </c>
      <c r="S178" s="51"/>
      <c r="T178" s="78"/>
    </row>
    <row r="179" spans="1:20" x14ac:dyDescent="0.2">
      <c r="A179" s="45">
        <v>184</v>
      </c>
      <c r="B179" s="39">
        <v>42.1</v>
      </c>
      <c r="C179" s="40">
        <f>'soust.uk.JMK př.č.2'!$O$72+'soust.uk.JMK př.č.2'!$P$72</f>
        <v>13021</v>
      </c>
      <c r="D179" s="40">
        <f>'soust.uk.JMK př.č.2'!$L$72</f>
        <v>63</v>
      </c>
      <c r="E179" s="40">
        <f t="shared" si="6"/>
        <v>5073</v>
      </c>
      <c r="F179" s="40">
        <f t="shared" si="7"/>
        <v>3711</v>
      </c>
      <c r="H179" s="56"/>
      <c r="I179" s="89"/>
      <c r="J179" s="97"/>
      <c r="K179" s="47"/>
      <c r="P179" s="40">
        <f t="shared" si="8"/>
        <v>1299</v>
      </c>
      <c r="S179" s="51"/>
      <c r="T179" s="78"/>
    </row>
    <row r="180" spans="1:20" x14ac:dyDescent="0.2">
      <c r="A180" s="45">
        <v>185</v>
      </c>
      <c r="B180" s="39">
        <v>42.17</v>
      </c>
      <c r="C180" s="40">
        <f>'soust.uk.JMK př.č.2'!$O$72+'soust.uk.JMK př.č.2'!$P$72</f>
        <v>13021</v>
      </c>
      <c r="D180" s="40">
        <f>'soust.uk.JMK př.č.2'!$L$72</f>
        <v>63</v>
      </c>
      <c r="E180" s="40">
        <f t="shared" si="6"/>
        <v>5065</v>
      </c>
      <c r="F180" s="40">
        <f t="shared" si="7"/>
        <v>3705</v>
      </c>
      <c r="H180" s="56"/>
      <c r="I180" s="89"/>
      <c r="J180" s="97"/>
      <c r="K180" s="47"/>
      <c r="P180" s="40">
        <f t="shared" si="8"/>
        <v>1297</v>
      </c>
      <c r="S180" s="51"/>
      <c r="T180" s="78"/>
    </row>
    <row r="181" spans="1:20" x14ac:dyDescent="0.2">
      <c r="A181" s="45">
        <v>186</v>
      </c>
      <c r="B181" s="39">
        <v>42.24</v>
      </c>
      <c r="C181" s="40">
        <f>'soust.uk.JMK př.č.2'!$O$72+'soust.uk.JMK př.č.2'!$P$72</f>
        <v>13021</v>
      </c>
      <c r="D181" s="40">
        <f>'soust.uk.JMK př.č.2'!$L$72</f>
        <v>63</v>
      </c>
      <c r="E181" s="40">
        <f t="shared" si="6"/>
        <v>5057</v>
      </c>
      <c r="F181" s="40">
        <f t="shared" si="7"/>
        <v>3699</v>
      </c>
      <c r="H181" s="56"/>
      <c r="I181" s="89"/>
      <c r="J181" s="97"/>
      <c r="K181" s="47"/>
      <c r="P181" s="40">
        <f t="shared" si="8"/>
        <v>1295</v>
      </c>
      <c r="S181" s="51"/>
      <c r="T181" s="78"/>
    </row>
    <row r="182" spans="1:20" x14ac:dyDescent="0.2">
      <c r="A182" s="45">
        <v>187</v>
      </c>
      <c r="B182" s="39">
        <v>42.3</v>
      </c>
      <c r="C182" s="40">
        <f>'soust.uk.JMK př.č.2'!$O$72+'soust.uk.JMK př.č.2'!$P$72</f>
        <v>13021</v>
      </c>
      <c r="D182" s="40">
        <f>'soust.uk.JMK př.č.2'!$L$72</f>
        <v>63</v>
      </c>
      <c r="E182" s="40">
        <f t="shared" si="6"/>
        <v>5050</v>
      </c>
      <c r="F182" s="40">
        <f t="shared" si="7"/>
        <v>3694</v>
      </c>
      <c r="H182" s="56"/>
      <c r="I182" s="89"/>
      <c r="J182" s="97"/>
      <c r="K182" s="47"/>
      <c r="P182" s="40">
        <f t="shared" si="8"/>
        <v>1293</v>
      </c>
      <c r="S182" s="51"/>
      <c r="T182" s="78"/>
    </row>
    <row r="183" spans="1:20" x14ac:dyDescent="0.2">
      <c r="A183" s="45">
        <v>188</v>
      </c>
      <c r="B183" s="39">
        <v>42.36</v>
      </c>
      <c r="C183" s="40">
        <f>'soust.uk.JMK př.č.2'!$O$72+'soust.uk.JMK př.č.2'!$P$72</f>
        <v>13021</v>
      </c>
      <c r="D183" s="40">
        <f>'soust.uk.JMK př.č.2'!$L$72</f>
        <v>63</v>
      </c>
      <c r="E183" s="40">
        <f t="shared" si="6"/>
        <v>5043</v>
      </c>
      <c r="F183" s="40">
        <f t="shared" si="7"/>
        <v>3689</v>
      </c>
      <c r="H183" s="56"/>
      <c r="I183" s="89"/>
      <c r="J183" s="97"/>
      <c r="K183" s="47"/>
      <c r="P183" s="40">
        <f t="shared" si="8"/>
        <v>1291</v>
      </c>
      <c r="S183" s="51"/>
      <c r="T183" s="78"/>
    </row>
    <row r="184" spans="1:20" x14ac:dyDescent="0.2">
      <c r="A184" s="45">
        <v>189</v>
      </c>
      <c r="B184" s="39">
        <v>42.43</v>
      </c>
      <c r="C184" s="40">
        <f>'soust.uk.JMK př.č.2'!$O$72+'soust.uk.JMK př.č.2'!$P$72</f>
        <v>13021</v>
      </c>
      <c r="D184" s="40">
        <f>'soust.uk.JMK př.č.2'!$L$72</f>
        <v>63</v>
      </c>
      <c r="E184" s="40">
        <f t="shared" si="6"/>
        <v>5035</v>
      </c>
      <c r="F184" s="40">
        <f t="shared" si="7"/>
        <v>3683</v>
      </c>
      <c r="H184" s="56"/>
      <c r="I184" s="89"/>
      <c r="J184" s="97"/>
      <c r="K184" s="47"/>
      <c r="P184" s="40">
        <f t="shared" si="8"/>
        <v>1289</v>
      </c>
      <c r="S184" s="51"/>
      <c r="T184" s="78"/>
    </row>
    <row r="185" spans="1:20" x14ac:dyDescent="0.2">
      <c r="A185" s="45">
        <v>190</v>
      </c>
      <c r="B185" s="39">
        <v>42.49</v>
      </c>
      <c r="C185" s="40">
        <f>'soust.uk.JMK př.č.2'!$O$72+'soust.uk.JMK př.č.2'!$P$72</f>
        <v>13021</v>
      </c>
      <c r="D185" s="40">
        <f>'soust.uk.JMK př.č.2'!$L$72</f>
        <v>63</v>
      </c>
      <c r="E185" s="40">
        <f t="shared" si="6"/>
        <v>5027</v>
      </c>
      <c r="F185" s="40">
        <f t="shared" si="7"/>
        <v>3677</v>
      </c>
      <c r="H185" s="56"/>
      <c r="I185" s="89"/>
      <c r="J185" s="97"/>
      <c r="K185" s="47"/>
      <c r="P185" s="40">
        <f t="shared" si="8"/>
        <v>1287</v>
      </c>
      <c r="S185" s="51"/>
      <c r="T185" s="78"/>
    </row>
    <row r="186" spans="1:20" x14ac:dyDescent="0.2">
      <c r="A186" s="45">
        <v>191</v>
      </c>
      <c r="B186" s="39">
        <v>42.55</v>
      </c>
      <c r="C186" s="40">
        <f>'soust.uk.JMK př.č.2'!$O$72+'soust.uk.JMK př.č.2'!$P$72</f>
        <v>13021</v>
      </c>
      <c r="D186" s="40">
        <f>'soust.uk.JMK př.č.2'!$L$72</f>
        <v>63</v>
      </c>
      <c r="E186" s="40">
        <f t="shared" si="6"/>
        <v>5020</v>
      </c>
      <c r="F186" s="40">
        <f t="shared" si="7"/>
        <v>3672</v>
      </c>
      <c r="H186" s="56"/>
      <c r="I186" s="89"/>
      <c r="J186" s="97"/>
      <c r="K186" s="47"/>
      <c r="P186" s="40">
        <f t="shared" si="8"/>
        <v>1285</v>
      </c>
      <c r="S186" s="51"/>
      <c r="T186" s="78"/>
    </row>
    <row r="187" spans="1:20" x14ac:dyDescent="0.2">
      <c r="A187" s="45">
        <v>192</v>
      </c>
      <c r="B187" s="39">
        <v>42.61</v>
      </c>
      <c r="C187" s="40">
        <f>'soust.uk.JMK př.č.2'!$O$72+'soust.uk.JMK př.č.2'!$P$72</f>
        <v>13021</v>
      </c>
      <c r="D187" s="40">
        <f>'soust.uk.JMK př.č.2'!$L$72</f>
        <v>63</v>
      </c>
      <c r="E187" s="40">
        <f t="shared" si="6"/>
        <v>5013</v>
      </c>
      <c r="F187" s="40">
        <f t="shared" si="7"/>
        <v>3667</v>
      </c>
      <c r="H187" s="56"/>
      <c r="I187" s="89"/>
      <c r="J187" s="97"/>
      <c r="K187" s="47"/>
      <c r="P187" s="40">
        <f t="shared" si="8"/>
        <v>1283</v>
      </c>
      <c r="S187" s="51"/>
      <c r="T187" s="78"/>
    </row>
    <row r="188" spans="1:20" x14ac:dyDescent="0.2">
      <c r="A188" s="45">
        <v>193</v>
      </c>
      <c r="B188" s="39">
        <v>42.67</v>
      </c>
      <c r="C188" s="40">
        <f>'soust.uk.JMK př.č.2'!$O$72+'soust.uk.JMK př.č.2'!$P$72</f>
        <v>13021</v>
      </c>
      <c r="D188" s="40">
        <f>'soust.uk.JMK př.č.2'!$L$72</f>
        <v>63</v>
      </c>
      <c r="E188" s="40">
        <f t="shared" si="6"/>
        <v>5007</v>
      </c>
      <c r="F188" s="40">
        <f t="shared" si="7"/>
        <v>3662</v>
      </c>
      <c r="H188" s="56"/>
      <c r="I188" s="89"/>
      <c r="J188" s="97"/>
      <c r="K188" s="47"/>
      <c r="P188" s="40">
        <f t="shared" si="8"/>
        <v>1282</v>
      </c>
      <c r="S188" s="51"/>
      <c r="T188" s="78"/>
    </row>
    <row r="189" spans="1:20" x14ac:dyDescent="0.2">
      <c r="A189" s="45">
        <v>194</v>
      </c>
      <c r="B189" s="39">
        <v>42.72</v>
      </c>
      <c r="C189" s="40">
        <f>'soust.uk.JMK př.č.2'!$O$72+'soust.uk.JMK př.č.2'!$P$72</f>
        <v>13021</v>
      </c>
      <c r="D189" s="40">
        <f>'soust.uk.JMK př.č.2'!$L$72</f>
        <v>63</v>
      </c>
      <c r="E189" s="40">
        <f t="shared" si="6"/>
        <v>5001</v>
      </c>
      <c r="F189" s="40">
        <f t="shared" si="7"/>
        <v>3658</v>
      </c>
      <c r="H189" s="56"/>
      <c r="I189" s="89"/>
      <c r="J189" s="97"/>
      <c r="K189" s="47"/>
      <c r="P189" s="40">
        <f t="shared" si="8"/>
        <v>1280</v>
      </c>
      <c r="S189" s="51"/>
      <c r="T189" s="78"/>
    </row>
    <row r="190" spans="1:20" x14ac:dyDescent="0.2">
      <c r="A190" s="45">
        <v>195</v>
      </c>
      <c r="B190" s="39">
        <v>42.77</v>
      </c>
      <c r="C190" s="40">
        <f>'soust.uk.JMK př.č.2'!$O$72+'soust.uk.JMK př.č.2'!$P$72</f>
        <v>13021</v>
      </c>
      <c r="D190" s="40">
        <f>'soust.uk.JMK př.č.2'!$L$72</f>
        <v>63</v>
      </c>
      <c r="E190" s="40">
        <f t="shared" si="6"/>
        <v>4995</v>
      </c>
      <c r="F190" s="40">
        <f t="shared" si="7"/>
        <v>3653</v>
      </c>
      <c r="H190" s="56"/>
      <c r="I190" s="89"/>
      <c r="J190" s="97"/>
      <c r="K190" s="47"/>
      <c r="P190" s="40">
        <f t="shared" si="8"/>
        <v>1279</v>
      </c>
      <c r="S190" s="51"/>
      <c r="T190" s="78"/>
    </row>
    <row r="191" spans="1:20" x14ac:dyDescent="0.2">
      <c r="A191" s="45">
        <v>196</v>
      </c>
      <c r="B191" s="39">
        <v>42.82</v>
      </c>
      <c r="C191" s="40">
        <f>'soust.uk.JMK př.č.2'!$O$72+'soust.uk.JMK př.č.2'!$P$72</f>
        <v>13021</v>
      </c>
      <c r="D191" s="40">
        <f>'soust.uk.JMK př.č.2'!$L$72</f>
        <v>63</v>
      </c>
      <c r="E191" s="40">
        <f t="shared" si="6"/>
        <v>4989</v>
      </c>
      <c r="F191" s="40">
        <f t="shared" si="7"/>
        <v>3649</v>
      </c>
      <c r="H191" s="56"/>
      <c r="I191" s="89"/>
      <c r="J191" s="97"/>
      <c r="K191" s="47"/>
      <c r="P191" s="40">
        <f t="shared" si="8"/>
        <v>1277</v>
      </c>
      <c r="S191" s="51"/>
      <c r="T191" s="78"/>
    </row>
    <row r="192" spans="1:20" x14ac:dyDescent="0.2">
      <c r="A192" s="45">
        <v>197</v>
      </c>
      <c r="B192" s="39">
        <v>42.87</v>
      </c>
      <c r="C192" s="40">
        <f>'soust.uk.JMK př.č.2'!$O$72+'soust.uk.JMK př.č.2'!$P$72</f>
        <v>13021</v>
      </c>
      <c r="D192" s="40">
        <f>'soust.uk.JMK př.č.2'!$L$72</f>
        <v>63</v>
      </c>
      <c r="E192" s="40">
        <f t="shared" si="6"/>
        <v>4984</v>
      </c>
      <c r="F192" s="40">
        <f t="shared" si="7"/>
        <v>3645</v>
      </c>
      <c r="H192" s="56"/>
      <c r="I192" s="89"/>
      <c r="J192" s="97"/>
      <c r="K192" s="47"/>
      <c r="P192" s="40">
        <f t="shared" si="8"/>
        <v>1276</v>
      </c>
      <c r="S192" s="51"/>
      <c r="T192" s="78"/>
    </row>
    <row r="193" spans="1:20" x14ac:dyDescent="0.2">
      <c r="A193" s="45">
        <v>198</v>
      </c>
      <c r="B193" s="39">
        <v>42.91</v>
      </c>
      <c r="C193" s="40">
        <f>'soust.uk.JMK př.č.2'!$O$72+'soust.uk.JMK př.č.2'!$P$72</f>
        <v>13021</v>
      </c>
      <c r="D193" s="40">
        <f>'soust.uk.JMK př.č.2'!$L$72</f>
        <v>63</v>
      </c>
      <c r="E193" s="40">
        <f t="shared" si="6"/>
        <v>4978</v>
      </c>
      <c r="F193" s="40">
        <f t="shared" si="7"/>
        <v>3641</v>
      </c>
      <c r="H193" s="56"/>
      <c r="I193" s="89"/>
      <c r="J193" s="97"/>
      <c r="K193" s="47"/>
      <c r="P193" s="40">
        <f t="shared" si="8"/>
        <v>1274</v>
      </c>
      <c r="S193" s="51"/>
      <c r="T193" s="78"/>
    </row>
    <row r="194" spans="1:20" x14ac:dyDescent="0.2">
      <c r="A194" s="45">
        <v>199</v>
      </c>
      <c r="B194" s="39">
        <v>42.95</v>
      </c>
      <c r="C194" s="40">
        <f>'soust.uk.JMK př.č.2'!$O$72+'soust.uk.JMK př.č.2'!$P$72</f>
        <v>13021</v>
      </c>
      <c r="D194" s="40">
        <f>'soust.uk.JMK př.č.2'!$L$72</f>
        <v>63</v>
      </c>
      <c r="E194" s="40">
        <f t="shared" si="6"/>
        <v>4974</v>
      </c>
      <c r="F194" s="40">
        <f t="shared" si="7"/>
        <v>3638</v>
      </c>
      <c r="H194" s="56"/>
      <c r="I194" s="89"/>
      <c r="J194" s="97"/>
      <c r="K194" s="47"/>
      <c r="P194" s="40">
        <f t="shared" si="8"/>
        <v>1273</v>
      </c>
      <c r="S194" s="51"/>
      <c r="T194" s="78"/>
    </row>
    <row r="195" spans="1:20" x14ac:dyDescent="0.2">
      <c r="A195" s="45">
        <v>200</v>
      </c>
      <c r="B195" s="39">
        <v>42.98</v>
      </c>
      <c r="C195" s="40">
        <f>'soust.uk.JMK př.č.2'!$O$72+'soust.uk.JMK př.č.2'!$P$72</f>
        <v>13021</v>
      </c>
      <c r="D195" s="40">
        <f>'soust.uk.JMK př.č.2'!$L$72</f>
        <v>63</v>
      </c>
      <c r="E195" s="40">
        <f t="shared" si="6"/>
        <v>4970</v>
      </c>
      <c r="F195" s="40">
        <f t="shared" si="7"/>
        <v>3635</v>
      </c>
      <c r="H195" s="56"/>
      <c r="I195" s="89"/>
      <c r="J195" s="97"/>
      <c r="K195" s="47"/>
      <c r="P195" s="40">
        <f t="shared" si="8"/>
        <v>1272</v>
      </c>
      <c r="S195" s="51"/>
      <c r="T195" s="78"/>
    </row>
    <row r="196" spans="1:20" x14ac:dyDescent="0.2">
      <c r="A196" s="45">
        <v>201</v>
      </c>
      <c r="B196" s="39">
        <v>43.01</v>
      </c>
      <c r="C196" s="40">
        <f>'soust.uk.JMK př.č.2'!$O$72+'soust.uk.JMK př.č.2'!$P$72</f>
        <v>13021</v>
      </c>
      <c r="D196" s="40">
        <f>'soust.uk.JMK př.č.2'!$L$72</f>
        <v>63</v>
      </c>
      <c r="E196" s="40">
        <f t="shared" si="6"/>
        <v>4968</v>
      </c>
      <c r="F196" s="40">
        <f t="shared" si="7"/>
        <v>3633</v>
      </c>
      <c r="H196" s="56"/>
      <c r="I196" s="89"/>
      <c r="J196" s="97"/>
      <c r="K196" s="47"/>
      <c r="P196" s="40">
        <f t="shared" si="8"/>
        <v>1272</v>
      </c>
      <c r="S196" s="51"/>
      <c r="T196" s="78"/>
    </row>
    <row r="197" spans="1:20" x14ac:dyDescent="0.2">
      <c r="A197" s="45">
        <v>202</v>
      </c>
      <c r="B197" s="39">
        <v>43.03</v>
      </c>
      <c r="C197" s="40">
        <f>'soust.uk.JMK př.č.2'!$O$72+'soust.uk.JMK př.č.2'!$P$72</f>
        <v>13021</v>
      </c>
      <c r="D197" s="40">
        <f>'soust.uk.JMK př.č.2'!$L$72</f>
        <v>63</v>
      </c>
      <c r="E197" s="40">
        <f t="shared" si="6"/>
        <v>4965</v>
      </c>
      <c r="F197" s="40">
        <f t="shared" si="7"/>
        <v>3631</v>
      </c>
      <c r="H197" s="56"/>
      <c r="I197" s="89"/>
      <c r="J197" s="97"/>
      <c r="K197" s="47"/>
      <c r="P197" s="40">
        <f t="shared" si="8"/>
        <v>1271</v>
      </c>
      <c r="S197" s="51"/>
      <c r="T197" s="78"/>
    </row>
    <row r="198" spans="1:20" x14ac:dyDescent="0.2">
      <c r="A198" s="45">
        <v>203</v>
      </c>
      <c r="B198" s="39">
        <v>43.05</v>
      </c>
      <c r="C198" s="40">
        <f>'soust.uk.JMK př.č.2'!$O$72+'soust.uk.JMK př.č.2'!$P$72</f>
        <v>13021</v>
      </c>
      <c r="D198" s="40">
        <f>'soust.uk.JMK př.č.2'!$L$72</f>
        <v>63</v>
      </c>
      <c r="E198" s="40">
        <f>SUM(F198,P198,D198)</f>
        <v>4964</v>
      </c>
      <c r="F198" s="40">
        <f>ROUND(1/B198*C198*12,0)</f>
        <v>3630</v>
      </c>
      <c r="H198" s="56"/>
      <c r="I198" s="89"/>
      <c r="J198" s="97"/>
      <c r="K198" s="47"/>
      <c r="P198" s="40">
        <f>ROUND((F198*35%),0)</f>
        <v>1271</v>
      </c>
      <c r="S198" s="51"/>
      <c r="T198" s="78"/>
    </row>
    <row r="199" spans="1:20" x14ac:dyDescent="0.2">
      <c r="A199" s="45">
        <v>204</v>
      </c>
      <c r="B199" s="39">
        <v>43.06</v>
      </c>
      <c r="C199" s="40">
        <f>'soust.uk.JMK př.č.2'!$O$72+'soust.uk.JMK př.č.2'!$P$72</f>
        <v>13021</v>
      </c>
      <c r="D199" s="40">
        <f>'soust.uk.JMK př.č.2'!$L$72</f>
        <v>63</v>
      </c>
      <c r="E199" s="40">
        <f>SUM(F199,P199,D199)</f>
        <v>4962</v>
      </c>
      <c r="F199" s="40">
        <f>ROUND(1/B199*C199*12,0)</f>
        <v>3629</v>
      </c>
      <c r="H199" s="56"/>
      <c r="I199" s="89"/>
      <c r="J199" s="97"/>
      <c r="K199" s="47"/>
      <c r="P199" s="40">
        <f>ROUND((F199*35%),0)</f>
        <v>1270</v>
      </c>
      <c r="S199" s="51"/>
      <c r="T199" s="78"/>
    </row>
    <row r="200" spans="1:20" x14ac:dyDescent="0.2">
      <c r="A200" s="45" t="s">
        <v>788</v>
      </c>
      <c r="B200" s="39">
        <v>43.07</v>
      </c>
      <c r="C200" s="40">
        <f>'soust.uk.JMK př.č.2'!$O$72+'soust.uk.JMK př.č.2'!$P$72</f>
        <v>13021</v>
      </c>
      <c r="D200" s="40">
        <f>'soust.uk.JMK př.č.2'!$L$72</f>
        <v>63</v>
      </c>
      <c r="E200" s="40">
        <f>SUM(F200,P200,D200)</f>
        <v>4961</v>
      </c>
      <c r="F200" s="40">
        <f>ROUND(1/B200*C200*12,0)</f>
        <v>3628</v>
      </c>
      <c r="H200" s="56"/>
      <c r="I200" s="89"/>
      <c r="J200" s="97"/>
      <c r="K200" s="47"/>
      <c r="P200" s="40">
        <f>ROUND((F200*35%),0)</f>
        <v>1270</v>
      </c>
      <c r="S200" s="51"/>
      <c r="T200" s="78"/>
    </row>
    <row r="201" spans="1:20" x14ac:dyDescent="0.2">
      <c r="A201" s="79"/>
      <c r="B201" s="56"/>
      <c r="C201" s="79"/>
      <c r="D201" s="79"/>
      <c r="E201" s="56"/>
      <c r="F201" s="79"/>
      <c r="G201" s="79"/>
      <c r="H201" s="56"/>
      <c r="I201" s="79"/>
      <c r="J201" s="51"/>
      <c r="K201" s="47"/>
      <c r="R201" s="51"/>
      <c r="S201" s="78"/>
    </row>
    <row r="202" spans="1:20" x14ac:dyDescent="0.2">
      <c r="A202" s="79"/>
      <c r="B202" s="56"/>
      <c r="C202" s="79"/>
      <c r="D202" s="79"/>
      <c r="E202" s="56"/>
      <c r="F202" s="79"/>
      <c r="G202" s="79"/>
      <c r="H202" s="56"/>
      <c r="I202" s="79"/>
      <c r="J202" s="51"/>
      <c r="K202" s="47"/>
      <c r="R202" s="51"/>
      <c r="S202" s="78"/>
    </row>
    <row r="203" spans="1:20" x14ac:dyDescent="0.2">
      <c r="A203" s="79"/>
      <c r="B203" s="56"/>
      <c r="C203" s="79"/>
      <c r="D203" s="79"/>
      <c r="E203" s="56"/>
      <c r="F203" s="79"/>
      <c r="G203" s="79"/>
      <c r="H203" s="56"/>
      <c r="I203" s="79"/>
      <c r="J203" s="51"/>
      <c r="K203" s="47"/>
      <c r="R203" s="51"/>
      <c r="S203" s="78"/>
    </row>
    <row r="204" spans="1:20" x14ac:dyDescent="0.2">
      <c r="A204" s="79"/>
      <c r="B204" s="56"/>
      <c r="C204" s="79"/>
      <c r="D204" s="79"/>
      <c r="E204" s="56"/>
      <c r="F204" s="79"/>
      <c r="G204" s="79"/>
      <c r="H204" s="56"/>
      <c r="I204" s="79"/>
      <c r="J204" s="51"/>
      <c r="K204" s="47"/>
      <c r="R204" s="51"/>
      <c r="S204" s="78"/>
    </row>
    <row r="205" spans="1:20" ht="13.5" thickBot="1" x14ac:dyDescent="0.25">
      <c r="A205" s="48" t="s">
        <v>742</v>
      </c>
      <c r="B205" s="53"/>
      <c r="C205" s="53"/>
      <c r="D205" s="32"/>
      <c r="E205" s="32"/>
      <c r="F205" s="53"/>
      <c r="G205" s="53"/>
      <c r="H205" s="32"/>
      <c r="I205" s="51"/>
      <c r="J205" s="80"/>
      <c r="K205" s="53"/>
      <c r="N205" s="53"/>
      <c r="O205" s="53"/>
      <c r="R205" s="51"/>
      <c r="S205" s="78"/>
    </row>
    <row r="206" spans="1:20" ht="13.5" thickBot="1" x14ac:dyDescent="0.25">
      <c r="A206" s="243" t="s">
        <v>786</v>
      </c>
      <c r="B206" s="520" t="s">
        <v>752</v>
      </c>
      <c r="C206" s="521"/>
      <c r="D206" s="509" t="s">
        <v>753</v>
      </c>
      <c r="E206" s="521"/>
      <c r="F206" s="509" t="s">
        <v>754</v>
      </c>
      <c r="G206" s="521"/>
      <c r="H206" s="509" t="s">
        <v>755</v>
      </c>
      <c r="I206" s="521"/>
      <c r="J206" s="509" t="s">
        <v>756</v>
      </c>
      <c r="K206" s="521"/>
      <c r="L206" s="509" t="s">
        <v>757</v>
      </c>
      <c r="M206" s="521"/>
      <c r="N206" s="509" t="s">
        <v>758</v>
      </c>
      <c r="O206" s="510"/>
    </row>
    <row r="207" spans="1:20" x14ac:dyDescent="0.2">
      <c r="A207" s="244" t="s">
        <v>787</v>
      </c>
      <c r="B207" s="544">
        <v>23.56</v>
      </c>
      <c r="C207" s="545"/>
      <c r="D207" s="546"/>
      <c r="E207" s="547"/>
      <c r="F207" s="548"/>
      <c r="G207" s="549"/>
      <c r="H207" s="548"/>
      <c r="I207" s="549"/>
      <c r="J207" s="548"/>
      <c r="K207" s="549"/>
      <c r="L207" s="548"/>
      <c r="M207" s="549"/>
      <c r="N207" s="548"/>
      <c r="O207" s="550"/>
    </row>
    <row r="208" spans="1:20" x14ac:dyDescent="0.2">
      <c r="A208" s="245" t="s">
        <v>789</v>
      </c>
      <c r="B208" s="563">
        <v>22.141276699999999</v>
      </c>
      <c r="C208" s="564"/>
      <c r="D208" s="567">
        <v>0.133055433</v>
      </c>
      <c r="E208" s="564"/>
      <c r="F208" s="567">
        <v>1.0091404999999999E-3</v>
      </c>
      <c r="G208" s="564"/>
      <c r="H208" s="595"/>
      <c r="I208" s="596">
        <v>7.9744816599999996E-6</v>
      </c>
      <c r="J208" s="258"/>
      <c r="K208" s="259"/>
      <c r="L208" s="258"/>
      <c r="M208" s="259"/>
      <c r="N208" s="258"/>
      <c r="O208" s="260"/>
    </row>
    <row r="209" spans="1:19" x14ac:dyDescent="0.2">
      <c r="A209" s="245" t="s">
        <v>790</v>
      </c>
      <c r="B209" s="597">
        <v>22.4494863</v>
      </c>
      <c r="C209" s="596"/>
      <c r="D209" s="598">
        <v>0.21937416800000001</v>
      </c>
      <c r="E209" s="598"/>
      <c r="F209" s="595">
        <v>-4.4693897700000002E-3</v>
      </c>
      <c r="G209" s="596"/>
      <c r="H209" s="595">
        <v>1.00238667E-4</v>
      </c>
      <c r="I209" s="596"/>
      <c r="J209" s="595">
        <v>-9.9424795499999994E-7</v>
      </c>
      <c r="K209" s="596"/>
      <c r="L209" s="595">
        <v>4.3390956800000002E-9</v>
      </c>
      <c r="M209" s="596"/>
      <c r="N209" s="595">
        <v>-6.9404967900000002E-12</v>
      </c>
      <c r="O209" s="599"/>
    </row>
    <row r="210" spans="1:19" ht="13.5" thickBot="1" x14ac:dyDescent="0.25">
      <c r="A210" s="246" t="s">
        <v>791</v>
      </c>
      <c r="B210" s="588">
        <v>43.07</v>
      </c>
      <c r="C210" s="589"/>
      <c r="D210" s="590"/>
      <c r="E210" s="591"/>
      <c r="F210" s="590"/>
      <c r="G210" s="591"/>
      <c r="H210" s="590"/>
      <c r="I210" s="591"/>
      <c r="J210" s="592"/>
      <c r="K210" s="593"/>
      <c r="L210" s="590"/>
      <c r="M210" s="591"/>
      <c r="N210" s="590"/>
      <c r="O210" s="594"/>
    </row>
    <row r="211" spans="1:19" x14ac:dyDescent="0.2">
      <c r="A211" s="79"/>
      <c r="B211" s="56"/>
      <c r="C211" s="79"/>
      <c r="D211" s="79"/>
      <c r="E211" s="56"/>
      <c r="F211" s="79"/>
      <c r="G211" s="79"/>
      <c r="H211" s="56"/>
      <c r="I211" s="79"/>
      <c r="J211" s="51"/>
      <c r="K211" s="47"/>
      <c r="R211" s="51"/>
      <c r="S211" s="78"/>
    </row>
    <row r="212" spans="1:19" x14ac:dyDescent="0.2">
      <c r="A212" s="79"/>
      <c r="B212" s="56"/>
      <c r="C212" s="79"/>
      <c r="D212" s="79"/>
      <c r="E212" s="56"/>
      <c r="F212" s="79"/>
      <c r="G212" s="79"/>
      <c r="H212" s="56"/>
      <c r="I212" s="79"/>
      <c r="J212" s="51"/>
      <c r="K212" s="47"/>
      <c r="R212" s="51"/>
      <c r="S212" s="78"/>
    </row>
    <row r="213" spans="1:19" x14ac:dyDescent="0.2">
      <c r="L213" s="54"/>
      <c r="M213" s="54"/>
      <c r="N213" s="54"/>
      <c r="O213" s="79"/>
    </row>
  </sheetData>
  <mergeCells count="34">
    <mergeCell ref="B208:C208"/>
    <mergeCell ref="D208:E208"/>
    <mergeCell ref="F208:G208"/>
    <mergeCell ref="B3:D3"/>
    <mergeCell ref="E3:F3"/>
    <mergeCell ref="B206:C206"/>
    <mergeCell ref="D206:E206"/>
    <mergeCell ref="F206:G206"/>
    <mergeCell ref="B209:C209"/>
    <mergeCell ref="D209:E209"/>
    <mergeCell ref="F209:G209"/>
    <mergeCell ref="L206:M206"/>
    <mergeCell ref="N206:O206"/>
    <mergeCell ref="B207:C207"/>
    <mergeCell ref="D207:E207"/>
    <mergeCell ref="F207:G207"/>
    <mergeCell ref="H207:I207"/>
    <mergeCell ref="J207:K207"/>
    <mergeCell ref="L207:M207"/>
    <mergeCell ref="N207:O207"/>
    <mergeCell ref="J206:K206"/>
    <mergeCell ref="H206:I206"/>
    <mergeCell ref="N209:O209"/>
    <mergeCell ref="H208:I208"/>
    <mergeCell ref="N210:O210"/>
    <mergeCell ref="H209:I209"/>
    <mergeCell ref="J209:K209"/>
    <mergeCell ref="L209:M209"/>
    <mergeCell ref="L210:M210"/>
    <mergeCell ref="B210:C210"/>
    <mergeCell ref="D210:E210"/>
    <mergeCell ref="F210:G210"/>
    <mergeCell ref="H210:I210"/>
    <mergeCell ref="J210:K210"/>
  </mergeCells>
  <conditionalFormatting sqref="G5:G200">
    <cfRule type="cellIs" dxfId="4" priority="1" stopIfTrue="1" operator="greaterThan">
      <formula>0</formula>
    </cfRule>
  </conditionalFormatting>
  <printOptions horizontalCentered="1"/>
  <pageMargins left="0.98425196850393704" right="0.39370078740157483" top="0.51181102362204722" bottom="0.39370078740157483" header="0.31496062992125984" footer="0.11811023622047245"/>
  <pageSetup paperSize="9" scale="72" orientation="portrait" horizontalDpi="300" verticalDpi="300" r:id="rId1"/>
  <headerFooter alignWithMargins="0">
    <oddHeader xml:space="preserve">&amp;R&amp;"Times New Roman,Kurzíva"&amp;12&amp;UPříloha č. 2h
 pracovního postupu  Rozpis rozpočtu přímých výdajů na vzdělávání </oddHeader>
    <oddFooter>&amp;C&amp;P /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>
    <tabColor indexed="47"/>
  </sheetPr>
  <dimension ref="A1:S214"/>
  <sheetViews>
    <sheetView zoomScaleNormal="100" zoomScaleSheetLayoutView="100" workbookViewId="0">
      <pane xSplit="1" ySplit="4" topLeftCell="B5" activePane="bottomRight" state="frozen"/>
      <selection pane="topRight"/>
      <selection pane="bottomLeft"/>
      <selection pane="bottomRight" activeCell="B5" sqref="B5"/>
    </sheetView>
  </sheetViews>
  <sheetFormatPr defaultRowHeight="12.75" x14ac:dyDescent="0.2"/>
  <cols>
    <col min="1" max="1" width="9.42578125" style="56" customWidth="1"/>
    <col min="2" max="2" width="7.7109375" style="52" customWidth="1"/>
    <col min="3" max="3" width="9.85546875" style="46" customWidth="1"/>
    <col min="4" max="4" width="8.140625" style="46" customWidth="1"/>
    <col min="5" max="5" width="9.7109375" style="52" customWidth="1"/>
    <col min="6" max="6" width="8.85546875" style="46" customWidth="1"/>
    <col min="7" max="7" width="7.7109375" style="46" customWidth="1"/>
    <col min="8" max="8" width="7.7109375" style="52" customWidth="1"/>
    <col min="9" max="9" width="7.42578125" style="46" customWidth="1"/>
    <col min="10" max="10" width="7.7109375" style="46" customWidth="1"/>
    <col min="11" max="11" width="7.5703125" style="56" customWidth="1"/>
    <col min="12" max="12" width="7" style="32" customWidth="1"/>
    <col min="13" max="13" width="7.5703125" style="32" customWidth="1"/>
    <col min="14" max="14" width="8.5703125" style="32" customWidth="1"/>
    <col min="15" max="15" width="7.42578125" style="32" customWidth="1"/>
    <col min="16" max="16" width="10.85546875" style="32" customWidth="1"/>
    <col min="17" max="17" width="8.42578125" style="32" customWidth="1"/>
    <col min="18" max="16384" width="9.140625" style="32"/>
  </cols>
  <sheetData>
    <row r="1" spans="1:16" s="26" customFormat="1" ht="15.75" x14ac:dyDescent="0.25">
      <c r="A1" s="16" t="s">
        <v>792</v>
      </c>
      <c r="B1" s="77"/>
      <c r="C1" s="19"/>
      <c r="D1" s="19"/>
      <c r="E1" s="77"/>
      <c r="F1" s="19"/>
      <c r="G1" s="19"/>
      <c r="H1" s="77"/>
      <c r="I1" s="19"/>
      <c r="J1" s="19"/>
      <c r="K1" s="20"/>
    </row>
    <row r="3" spans="1:16" ht="30" customHeight="1" x14ac:dyDescent="0.2">
      <c r="A3" s="251"/>
      <c r="B3" s="581" t="s">
        <v>738</v>
      </c>
      <c r="C3" s="581"/>
      <c r="D3" s="581"/>
      <c r="E3" s="542" t="s">
        <v>739</v>
      </c>
      <c r="F3" s="542"/>
    </row>
    <row r="4" spans="1:16" x14ac:dyDescent="0.2">
      <c r="A4" s="241" t="s">
        <v>786</v>
      </c>
      <c r="B4" s="242" t="s">
        <v>742</v>
      </c>
      <c r="C4" s="242" t="s">
        <v>744</v>
      </c>
      <c r="D4" s="242" t="s">
        <v>9</v>
      </c>
      <c r="E4" s="242" t="s">
        <v>745</v>
      </c>
      <c r="F4" s="242" t="s">
        <v>746</v>
      </c>
      <c r="G4" s="65"/>
      <c r="H4" s="33"/>
      <c r="I4" s="33"/>
      <c r="J4" s="65"/>
      <c r="K4" s="33"/>
      <c r="L4" s="34"/>
      <c r="M4" s="65"/>
      <c r="N4" s="33"/>
      <c r="P4" s="35" t="s">
        <v>747</v>
      </c>
    </row>
    <row r="5" spans="1:16" x14ac:dyDescent="0.2">
      <c r="A5" s="38" t="s">
        <v>787</v>
      </c>
      <c r="B5" s="39">
        <v>30.63</v>
      </c>
      <c r="C5" s="40">
        <f>'soust.uk.JMK př.č.2'!$O$75+'soust.uk.JMK př.č.2'!$P$75</f>
        <v>13021</v>
      </c>
      <c r="D5" s="40">
        <f>'soust.uk.JMK př.č.2'!$L$75</f>
        <v>38</v>
      </c>
      <c r="E5" s="40">
        <f t="shared" ref="E5:E68" si="0">SUM(F5,P5,D5)</f>
        <v>6924</v>
      </c>
      <c r="F5" s="40">
        <f t="shared" ref="F5:F68" si="1">ROUND(1/B5*C5*12,0)</f>
        <v>5101</v>
      </c>
      <c r="I5" s="89"/>
      <c r="P5" s="40">
        <f>ROUND((F5*35%),0)</f>
        <v>1785</v>
      </c>
    </row>
    <row r="6" spans="1:16" x14ac:dyDescent="0.2">
      <c r="A6" s="45">
        <v>11</v>
      </c>
      <c r="B6" s="39">
        <v>30.83</v>
      </c>
      <c r="C6" s="40">
        <f>'soust.uk.JMK př.č.2'!$O$75+'soust.uk.JMK př.č.2'!$P$75</f>
        <v>13021</v>
      </c>
      <c r="D6" s="40">
        <f>'soust.uk.JMK př.č.2'!$L$75</f>
        <v>38</v>
      </c>
      <c r="E6" s="40">
        <f t="shared" si="0"/>
        <v>6880</v>
      </c>
      <c r="F6" s="40">
        <f t="shared" si="1"/>
        <v>5068</v>
      </c>
      <c r="H6" s="44"/>
      <c r="I6" s="42"/>
      <c r="K6" s="64"/>
      <c r="L6" s="34"/>
      <c r="M6" s="34"/>
      <c r="N6" s="34"/>
      <c r="P6" s="40">
        <f t="shared" ref="P6:P69" si="2">ROUND((F6*35%),0)</f>
        <v>1774</v>
      </c>
    </row>
    <row r="7" spans="1:16" x14ac:dyDescent="0.2">
      <c r="A7" s="45">
        <v>12</v>
      </c>
      <c r="B7" s="39">
        <v>31.04</v>
      </c>
      <c r="C7" s="40">
        <f>'soust.uk.JMK př.č.2'!$O$75+'soust.uk.JMK př.č.2'!$P$75</f>
        <v>13021</v>
      </c>
      <c r="D7" s="40">
        <f>'soust.uk.JMK př.č.2'!$L$75</f>
        <v>38</v>
      </c>
      <c r="E7" s="40">
        <f t="shared" si="0"/>
        <v>6834</v>
      </c>
      <c r="F7" s="40">
        <f t="shared" si="1"/>
        <v>5034</v>
      </c>
      <c r="I7" s="89"/>
      <c r="P7" s="40">
        <f t="shared" si="2"/>
        <v>1762</v>
      </c>
    </row>
    <row r="8" spans="1:16" x14ac:dyDescent="0.2">
      <c r="A8" s="45">
        <v>13</v>
      </c>
      <c r="B8" s="39">
        <v>31.25</v>
      </c>
      <c r="C8" s="40">
        <f>'soust.uk.JMK př.č.2'!$O$75+'soust.uk.JMK př.č.2'!$P$75</f>
        <v>13021</v>
      </c>
      <c r="D8" s="40">
        <f>'soust.uk.JMK př.č.2'!$L$75</f>
        <v>38</v>
      </c>
      <c r="E8" s="40">
        <f t="shared" si="0"/>
        <v>6788</v>
      </c>
      <c r="F8" s="40">
        <f t="shared" si="1"/>
        <v>5000</v>
      </c>
      <c r="H8" s="44"/>
      <c r="I8" s="42"/>
      <c r="K8" s="64"/>
      <c r="L8" s="34"/>
      <c r="M8" s="34"/>
      <c r="N8" s="34"/>
      <c r="P8" s="40">
        <f t="shared" si="2"/>
        <v>1750</v>
      </c>
    </row>
    <row r="9" spans="1:16" x14ac:dyDescent="0.2">
      <c r="A9" s="45">
        <v>14</v>
      </c>
      <c r="B9" s="39">
        <v>31.46</v>
      </c>
      <c r="C9" s="40">
        <f>'soust.uk.JMK př.č.2'!$O$75+'soust.uk.JMK př.č.2'!$P$75</f>
        <v>13021</v>
      </c>
      <c r="D9" s="40">
        <f>'soust.uk.JMK př.č.2'!$L$75</f>
        <v>38</v>
      </c>
      <c r="E9" s="40">
        <f t="shared" si="0"/>
        <v>6743</v>
      </c>
      <c r="F9" s="40">
        <f t="shared" si="1"/>
        <v>4967</v>
      </c>
      <c r="I9" s="89"/>
      <c r="P9" s="40">
        <f t="shared" si="2"/>
        <v>1738</v>
      </c>
    </row>
    <row r="10" spans="1:16" x14ac:dyDescent="0.2">
      <c r="A10" s="45">
        <v>15</v>
      </c>
      <c r="B10" s="39">
        <v>31.67</v>
      </c>
      <c r="C10" s="40">
        <f>'soust.uk.JMK př.č.2'!$O$75+'soust.uk.JMK př.č.2'!$P$75</f>
        <v>13021</v>
      </c>
      <c r="D10" s="40">
        <f>'soust.uk.JMK př.č.2'!$L$75</f>
        <v>38</v>
      </c>
      <c r="E10" s="40">
        <f t="shared" si="0"/>
        <v>6699</v>
      </c>
      <c r="F10" s="40">
        <f t="shared" si="1"/>
        <v>4934</v>
      </c>
      <c r="H10" s="44"/>
      <c r="I10" s="42"/>
      <c r="K10" s="64"/>
      <c r="L10" s="34"/>
      <c r="M10" s="34"/>
      <c r="N10" s="34"/>
      <c r="P10" s="40">
        <f t="shared" si="2"/>
        <v>1727</v>
      </c>
    </row>
    <row r="11" spans="1:16" x14ac:dyDescent="0.2">
      <c r="A11" s="45">
        <v>16</v>
      </c>
      <c r="B11" s="39">
        <v>31.89</v>
      </c>
      <c r="C11" s="40">
        <f>'soust.uk.JMK př.č.2'!$O$75+'soust.uk.JMK př.č.2'!$P$75</f>
        <v>13021</v>
      </c>
      <c r="D11" s="40">
        <f>'soust.uk.JMK př.č.2'!$L$75</f>
        <v>38</v>
      </c>
      <c r="E11" s="40">
        <f t="shared" si="0"/>
        <v>6653</v>
      </c>
      <c r="F11" s="40">
        <f t="shared" si="1"/>
        <v>4900</v>
      </c>
      <c r="I11" s="89"/>
      <c r="P11" s="40">
        <f t="shared" si="2"/>
        <v>1715</v>
      </c>
    </row>
    <row r="12" spans="1:16" x14ac:dyDescent="0.2">
      <c r="A12" s="45">
        <v>17</v>
      </c>
      <c r="B12" s="39">
        <v>32.11</v>
      </c>
      <c r="C12" s="40">
        <f>'soust.uk.JMK př.č.2'!$O$75+'soust.uk.JMK př.č.2'!$P$75</f>
        <v>13021</v>
      </c>
      <c r="D12" s="40">
        <f>'soust.uk.JMK př.č.2'!$L$75</f>
        <v>38</v>
      </c>
      <c r="E12" s="40">
        <f t="shared" si="0"/>
        <v>6607</v>
      </c>
      <c r="F12" s="40">
        <f t="shared" si="1"/>
        <v>4866</v>
      </c>
      <c r="H12" s="44"/>
      <c r="I12" s="42"/>
      <c r="K12" s="64"/>
      <c r="L12" s="34"/>
      <c r="M12" s="34"/>
      <c r="N12" s="34"/>
      <c r="P12" s="40">
        <f t="shared" si="2"/>
        <v>1703</v>
      </c>
    </row>
    <row r="13" spans="1:16" x14ac:dyDescent="0.2">
      <c r="A13" s="45">
        <v>18</v>
      </c>
      <c r="B13" s="39">
        <v>32.33</v>
      </c>
      <c r="C13" s="40">
        <f>'soust.uk.JMK př.č.2'!$O$75+'soust.uk.JMK př.č.2'!$P$75</f>
        <v>13021</v>
      </c>
      <c r="D13" s="40">
        <f>'soust.uk.JMK př.č.2'!$L$75</f>
        <v>38</v>
      </c>
      <c r="E13" s="40">
        <f t="shared" si="0"/>
        <v>6563</v>
      </c>
      <c r="F13" s="40">
        <f t="shared" si="1"/>
        <v>4833</v>
      </c>
      <c r="I13" s="89"/>
      <c r="P13" s="40">
        <f t="shared" si="2"/>
        <v>1692</v>
      </c>
    </row>
    <row r="14" spans="1:16" x14ac:dyDescent="0.2">
      <c r="A14" s="45">
        <v>19</v>
      </c>
      <c r="B14" s="39">
        <v>32.549999999999997</v>
      </c>
      <c r="C14" s="40">
        <f>'soust.uk.JMK př.č.2'!$O$75+'soust.uk.JMK př.č.2'!$P$75</f>
        <v>13021</v>
      </c>
      <c r="D14" s="40">
        <f>'soust.uk.JMK př.č.2'!$L$75</f>
        <v>38</v>
      </c>
      <c r="E14" s="40">
        <f t="shared" si="0"/>
        <v>6518</v>
      </c>
      <c r="F14" s="40">
        <f t="shared" si="1"/>
        <v>4800</v>
      </c>
      <c r="H14" s="44"/>
      <c r="I14" s="42"/>
      <c r="K14" s="64"/>
      <c r="L14" s="34"/>
      <c r="M14" s="34"/>
      <c r="N14" s="34"/>
      <c r="P14" s="40">
        <f t="shared" si="2"/>
        <v>1680</v>
      </c>
    </row>
    <row r="15" spans="1:16" x14ac:dyDescent="0.2">
      <c r="A15" s="45">
        <v>20</v>
      </c>
      <c r="B15" s="39">
        <v>32.770000000000003</v>
      </c>
      <c r="C15" s="40">
        <f>'soust.uk.JMK př.č.2'!$O$75+'soust.uk.JMK př.č.2'!$P$75</f>
        <v>13021</v>
      </c>
      <c r="D15" s="40">
        <f>'soust.uk.JMK př.č.2'!$L$75</f>
        <v>38</v>
      </c>
      <c r="E15" s="40">
        <f t="shared" si="0"/>
        <v>6475</v>
      </c>
      <c r="F15" s="40">
        <f t="shared" si="1"/>
        <v>4768</v>
      </c>
      <c r="I15" s="89"/>
      <c r="P15" s="40">
        <f t="shared" si="2"/>
        <v>1669</v>
      </c>
    </row>
    <row r="16" spans="1:16" x14ac:dyDescent="0.2">
      <c r="A16" s="45">
        <v>21</v>
      </c>
      <c r="B16" s="39">
        <v>33</v>
      </c>
      <c r="C16" s="40">
        <f>'soust.uk.JMK př.č.2'!$O$75+'soust.uk.JMK př.č.2'!$P$75</f>
        <v>13021</v>
      </c>
      <c r="D16" s="40">
        <f>'soust.uk.JMK př.č.2'!$L$75</f>
        <v>38</v>
      </c>
      <c r="E16" s="40">
        <f t="shared" si="0"/>
        <v>6430</v>
      </c>
      <c r="F16" s="40">
        <f t="shared" si="1"/>
        <v>4735</v>
      </c>
      <c r="H16" s="44"/>
      <c r="I16" s="42"/>
      <c r="K16" s="64"/>
      <c r="L16" s="34"/>
      <c r="M16" s="34"/>
      <c r="N16" s="34"/>
      <c r="P16" s="40">
        <f t="shared" si="2"/>
        <v>1657</v>
      </c>
    </row>
    <row r="17" spans="1:16" x14ac:dyDescent="0.2">
      <c r="A17" s="45">
        <v>22</v>
      </c>
      <c r="B17" s="39">
        <v>33.229999999999997</v>
      </c>
      <c r="C17" s="40">
        <f>'soust.uk.JMK př.č.2'!$O$75+'soust.uk.JMK př.č.2'!$P$75</f>
        <v>13021</v>
      </c>
      <c r="D17" s="40">
        <f>'soust.uk.JMK př.č.2'!$L$75</f>
        <v>38</v>
      </c>
      <c r="E17" s="40">
        <f t="shared" si="0"/>
        <v>6386</v>
      </c>
      <c r="F17" s="40">
        <f t="shared" si="1"/>
        <v>4702</v>
      </c>
      <c r="I17" s="89"/>
      <c r="P17" s="40">
        <f t="shared" si="2"/>
        <v>1646</v>
      </c>
    </row>
    <row r="18" spans="1:16" x14ac:dyDescent="0.2">
      <c r="A18" s="45">
        <v>23</v>
      </c>
      <c r="B18" s="39">
        <v>33.46</v>
      </c>
      <c r="C18" s="40">
        <f>'soust.uk.JMK př.č.2'!$O$75+'soust.uk.JMK př.č.2'!$P$75</f>
        <v>13021</v>
      </c>
      <c r="D18" s="40">
        <f>'soust.uk.JMK př.č.2'!$L$75</f>
        <v>38</v>
      </c>
      <c r="E18" s="40">
        <f t="shared" si="0"/>
        <v>6343</v>
      </c>
      <c r="F18" s="40">
        <f t="shared" si="1"/>
        <v>4670</v>
      </c>
      <c r="H18" s="44"/>
      <c r="I18" s="42"/>
      <c r="K18" s="64"/>
      <c r="L18" s="34"/>
      <c r="M18" s="34"/>
      <c r="N18" s="34"/>
      <c r="P18" s="40">
        <f t="shared" si="2"/>
        <v>1635</v>
      </c>
    </row>
    <row r="19" spans="1:16" x14ac:dyDescent="0.2">
      <c r="A19" s="45">
        <v>24</v>
      </c>
      <c r="B19" s="39">
        <v>33.69</v>
      </c>
      <c r="C19" s="40">
        <f>'soust.uk.JMK př.č.2'!$O$75+'soust.uk.JMK př.č.2'!$P$75</f>
        <v>13021</v>
      </c>
      <c r="D19" s="40">
        <f>'soust.uk.JMK př.č.2'!$L$75</f>
        <v>38</v>
      </c>
      <c r="E19" s="40">
        <f t="shared" si="0"/>
        <v>6299</v>
      </c>
      <c r="F19" s="40">
        <f t="shared" si="1"/>
        <v>4638</v>
      </c>
      <c r="I19" s="89"/>
      <c r="P19" s="40">
        <f t="shared" si="2"/>
        <v>1623</v>
      </c>
    </row>
    <row r="20" spans="1:16" x14ac:dyDescent="0.2">
      <c r="A20" s="45">
        <v>25</v>
      </c>
      <c r="B20" s="39">
        <v>33.93</v>
      </c>
      <c r="C20" s="40">
        <f>'soust.uk.JMK př.č.2'!$O$75+'soust.uk.JMK př.č.2'!$P$75</f>
        <v>13021</v>
      </c>
      <c r="D20" s="40">
        <f>'soust.uk.JMK př.č.2'!$L$75</f>
        <v>38</v>
      </c>
      <c r="E20" s="40">
        <f t="shared" si="0"/>
        <v>6255</v>
      </c>
      <c r="F20" s="40">
        <f t="shared" si="1"/>
        <v>4605</v>
      </c>
      <c r="H20" s="44"/>
      <c r="I20" s="42"/>
      <c r="K20" s="64"/>
      <c r="L20" s="34"/>
      <c r="M20" s="34"/>
      <c r="N20" s="34"/>
      <c r="P20" s="40">
        <f t="shared" si="2"/>
        <v>1612</v>
      </c>
    </row>
    <row r="21" spans="1:16" x14ac:dyDescent="0.2">
      <c r="A21" s="45">
        <v>26</v>
      </c>
      <c r="B21" s="39">
        <v>34.159999999999997</v>
      </c>
      <c r="C21" s="40">
        <f>'soust.uk.JMK př.č.2'!$O$75+'soust.uk.JMK př.č.2'!$P$75</f>
        <v>13021</v>
      </c>
      <c r="D21" s="40">
        <f>'soust.uk.JMK př.č.2'!$L$75</f>
        <v>38</v>
      </c>
      <c r="E21" s="40">
        <f t="shared" si="0"/>
        <v>6213</v>
      </c>
      <c r="F21" s="40">
        <f t="shared" si="1"/>
        <v>4574</v>
      </c>
      <c r="I21" s="89"/>
      <c r="P21" s="40">
        <f t="shared" si="2"/>
        <v>1601</v>
      </c>
    </row>
    <row r="22" spans="1:16" x14ac:dyDescent="0.2">
      <c r="A22" s="45">
        <v>27</v>
      </c>
      <c r="B22" s="39">
        <v>34.4</v>
      </c>
      <c r="C22" s="40">
        <f>'soust.uk.JMK př.č.2'!$O$75+'soust.uk.JMK př.č.2'!$P$75</f>
        <v>13021</v>
      </c>
      <c r="D22" s="40">
        <f>'soust.uk.JMK př.č.2'!$L$75</f>
        <v>38</v>
      </c>
      <c r="E22" s="40">
        <f t="shared" si="0"/>
        <v>6170</v>
      </c>
      <c r="F22" s="40">
        <f t="shared" si="1"/>
        <v>4542</v>
      </c>
      <c r="I22" s="89"/>
      <c r="P22" s="40">
        <f t="shared" si="2"/>
        <v>1590</v>
      </c>
    </row>
    <row r="23" spans="1:16" x14ac:dyDescent="0.2">
      <c r="A23" s="45">
        <v>28</v>
      </c>
      <c r="B23" s="39">
        <v>34.65</v>
      </c>
      <c r="C23" s="40">
        <f>'soust.uk.JMK př.č.2'!$O$75+'soust.uk.JMK př.č.2'!$P$75</f>
        <v>13021</v>
      </c>
      <c r="D23" s="40">
        <f>'soust.uk.JMK př.č.2'!$L$75</f>
        <v>38</v>
      </c>
      <c r="E23" s="40">
        <f t="shared" si="0"/>
        <v>6125</v>
      </c>
      <c r="F23" s="40">
        <f t="shared" si="1"/>
        <v>4509</v>
      </c>
      <c r="I23" s="89"/>
      <c r="P23" s="40">
        <f t="shared" si="2"/>
        <v>1578</v>
      </c>
    </row>
    <row r="24" spans="1:16" x14ac:dyDescent="0.2">
      <c r="A24" s="45">
        <v>29</v>
      </c>
      <c r="B24" s="39">
        <v>34.89</v>
      </c>
      <c r="C24" s="40">
        <f>'soust.uk.JMK př.č.2'!$O$75+'soust.uk.JMK př.č.2'!$P$75</f>
        <v>13021</v>
      </c>
      <c r="D24" s="40">
        <f>'soust.uk.JMK př.č.2'!$L$75</f>
        <v>38</v>
      </c>
      <c r="E24" s="40">
        <f t="shared" si="0"/>
        <v>6083</v>
      </c>
      <c r="F24" s="40">
        <f t="shared" si="1"/>
        <v>4478</v>
      </c>
      <c r="I24" s="89"/>
      <c r="P24" s="40">
        <f t="shared" si="2"/>
        <v>1567</v>
      </c>
    </row>
    <row r="25" spans="1:16" x14ac:dyDescent="0.2">
      <c r="A25" s="45">
        <v>30</v>
      </c>
      <c r="B25" s="39">
        <v>35.119999999999997</v>
      </c>
      <c r="C25" s="40">
        <f>'soust.uk.JMK př.č.2'!$O$75+'soust.uk.JMK př.č.2'!$P$75</f>
        <v>13021</v>
      </c>
      <c r="D25" s="40">
        <f>'soust.uk.JMK př.č.2'!$L$75</f>
        <v>38</v>
      </c>
      <c r="E25" s="40">
        <f t="shared" si="0"/>
        <v>6044</v>
      </c>
      <c r="F25" s="40">
        <f t="shared" si="1"/>
        <v>4449</v>
      </c>
      <c r="I25" s="89"/>
      <c r="P25" s="40">
        <f t="shared" si="2"/>
        <v>1557</v>
      </c>
    </row>
    <row r="26" spans="1:16" x14ac:dyDescent="0.2">
      <c r="A26" s="45">
        <v>31</v>
      </c>
      <c r="B26" s="39">
        <v>35.29</v>
      </c>
      <c r="C26" s="40">
        <f>'soust.uk.JMK př.č.2'!$O$75+'soust.uk.JMK př.č.2'!$P$75</f>
        <v>13021</v>
      </c>
      <c r="D26" s="40">
        <f>'soust.uk.JMK př.č.2'!$L$75</f>
        <v>38</v>
      </c>
      <c r="E26" s="40">
        <f t="shared" si="0"/>
        <v>6016</v>
      </c>
      <c r="F26" s="40">
        <f t="shared" si="1"/>
        <v>4428</v>
      </c>
      <c r="I26" s="89"/>
      <c r="P26" s="40">
        <f t="shared" si="2"/>
        <v>1550</v>
      </c>
    </row>
    <row r="27" spans="1:16" x14ac:dyDescent="0.2">
      <c r="A27" s="45">
        <v>32</v>
      </c>
      <c r="B27" s="39">
        <v>35.46</v>
      </c>
      <c r="C27" s="40">
        <f>'soust.uk.JMK př.č.2'!$O$75+'soust.uk.JMK př.č.2'!$P$75</f>
        <v>13021</v>
      </c>
      <c r="D27" s="40">
        <f>'soust.uk.JMK př.č.2'!$L$75</f>
        <v>38</v>
      </c>
      <c r="E27" s="40">
        <f t="shared" si="0"/>
        <v>5986</v>
      </c>
      <c r="F27" s="40">
        <f t="shared" si="1"/>
        <v>4406</v>
      </c>
      <c r="I27" s="89"/>
      <c r="P27" s="40">
        <f t="shared" si="2"/>
        <v>1542</v>
      </c>
    </row>
    <row r="28" spans="1:16" x14ac:dyDescent="0.2">
      <c r="A28" s="45">
        <v>33</v>
      </c>
      <c r="B28" s="39">
        <v>35.630000000000003</v>
      </c>
      <c r="C28" s="40">
        <f>'soust.uk.JMK př.č.2'!$O$75+'soust.uk.JMK př.č.2'!$P$75</f>
        <v>13021</v>
      </c>
      <c r="D28" s="40">
        <f>'soust.uk.JMK př.č.2'!$L$75</f>
        <v>38</v>
      </c>
      <c r="E28" s="40">
        <f t="shared" si="0"/>
        <v>5958</v>
      </c>
      <c r="F28" s="40">
        <f t="shared" si="1"/>
        <v>4385</v>
      </c>
      <c r="I28" s="89"/>
      <c r="P28" s="40">
        <f t="shared" si="2"/>
        <v>1535</v>
      </c>
    </row>
    <row r="29" spans="1:16" x14ac:dyDescent="0.2">
      <c r="A29" s="45">
        <v>34</v>
      </c>
      <c r="B29" s="39">
        <v>35.799999999999997</v>
      </c>
      <c r="C29" s="40">
        <f>'soust.uk.JMK př.č.2'!$O$75+'soust.uk.JMK př.č.2'!$P$75</f>
        <v>13021</v>
      </c>
      <c r="D29" s="40">
        <f>'soust.uk.JMK př.č.2'!$L$75</f>
        <v>38</v>
      </c>
      <c r="E29" s="40">
        <f t="shared" si="0"/>
        <v>5931</v>
      </c>
      <c r="F29" s="40">
        <f t="shared" si="1"/>
        <v>4365</v>
      </c>
      <c r="I29" s="89"/>
      <c r="P29" s="40">
        <f t="shared" si="2"/>
        <v>1528</v>
      </c>
    </row>
    <row r="30" spans="1:16" x14ac:dyDescent="0.2">
      <c r="A30" s="45">
        <v>35</v>
      </c>
      <c r="B30" s="39">
        <v>35.97</v>
      </c>
      <c r="C30" s="40">
        <f>'soust.uk.JMK př.č.2'!$O$75+'soust.uk.JMK př.č.2'!$P$75</f>
        <v>13021</v>
      </c>
      <c r="D30" s="40">
        <f>'soust.uk.JMK př.č.2'!$L$75</f>
        <v>38</v>
      </c>
      <c r="E30" s="40">
        <f t="shared" si="0"/>
        <v>5902</v>
      </c>
      <c r="F30" s="40">
        <f t="shared" si="1"/>
        <v>4344</v>
      </c>
      <c r="I30" s="89"/>
      <c r="P30" s="40">
        <f t="shared" si="2"/>
        <v>1520</v>
      </c>
    </row>
    <row r="31" spans="1:16" x14ac:dyDescent="0.2">
      <c r="A31" s="45">
        <v>36</v>
      </c>
      <c r="B31" s="39">
        <v>36.15</v>
      </c>
      <c r="C31" s="40">
        <f>'soust.uk.JMK př.č.2'!$O$75+'soust.uk.JMK př.č.2'!$P$75</f>
        <v>13021</v>
      </c>
      <c r="D31" s="40">
        <f>'soust.uk.JMK př.č.2'!$L$75</f>
        <v>38</v>
      </c>
      <c r="E31" s="40">
        <f t="shared" si="0"/>
        <v>5873</v>
      </c>
      <c r="F31" s="40">
        <f t="shared" si="1"/>
        <v>4322</v>
      </c>
      <c r="I31" s="89"/>
      <c r="P31" s="40">
        <f t="shared" si="2"/>
        <v>1513</v>
      </c>
    </row>
    <row r="32" spans="1:16" x14ac:dyDescent="0.2">
      <c r="A32" s="45">
        <v>37</v>
      </c>
      <c r="B32" s="39">
        <v>36.33</v>
      </c>
      <c r="C32" s="40">
        <f>'soust.uk.JMK př.č.2'!$O$75+'soust.uk.JMK př.č.2'!$P$75</f>
        <v>13021</v>
      </c>
      <c r="D32" s="40">
        <f>'soust.uk.JMK př.č.2'!$L$75</f>
        <v>38</v>
      </c>
      <c r="E32" s="40">
        <f t="shared" si="0"/>
        <v>5844</v>
      </c>
      <c r="F32" s="40">
        <f t="shared" si="1"/>
        <v>4301</v>
      </c>
      <c r="I32" s="89"/>
      <c r="P32" s="40">
        <f t="shared" si="2"/>
        <v>1505</v>
      </c>
    </row>
    <row r="33" spans="1:19" x14ac:dyDescent="0.2">
      <c r="A33" s="45">
        <v>38</v>
      </c>
      <c r="B33" s="39">
        <v>36.5</v>
      </c>
      <c r="C33" s="40">
        <f>'soust.uk.JMK př.č.2'!$O$75+'soust.uk.JMK př.č.2'!$P$75</f>
        <v>13021</v>
      </c>
      <c r="D33" s="40">
        <f>'soust.uk.JMK př.č.2'!$L$75</f>
        <v>38</v>
      </c>
      <c r="E33" s="40">
        <f t="shared" si="0"/>
        <v>5817</v>
      </c>
      <c r="F33" s="40">
        <f t="shared" si="1"/>
        <v>4281</v>
      </c>
      <c r="I33" s="89"/>
      <c r="P33" s="40">
        <f t="shared" si="2"/>
        <v>1498</v>
      </c>
    </row>
    <row r="34" spans="1:19" x14ac:dyDescent="0.2">
      <c r="A34" s="45">
        <v>39</v>
      </c>
      <c r="B34" s="39">
        <v>36.68</v>
      </c>
      <c r="C34" s="40">
        <f>'soust.uk.JMK př.č.2'!$O$75+'soust.uk.JMK př.č.2'!$P$75</f>
        <v>13021</v>
      </c>
      <c r="D34" s="40">
        <f>'soust.uk.JMK př.č.2'!$L$75</f>
        <v>38</v>
      </c>
      <c r="E34" s="40">
        <f t="shared" si="0"/>
        <v>5789</v>
      </c>
      <c r="F34" s="40">
        <f t="shared" si="1"/>
        <v>4260</v>
      </c>
      <c r="I34" s="89"/>
      <c r="P34" s="40">
        <f t="shared" si="2"/>
        <v>1491</v>
      </c>
    </row>
    <row r="35" spans="1:19" x14ac:dyDescent="0.2">
      <c r="A35" s="45">
        <v>40</v>
      </c>
      <c r="B35" s="39">
        <v>36.86</v>
      </c>
      <c r="C35" s="40">
        <f>'soust.uk.JMK př.č.2'!$O$75+'soust.uk.JMK př.č.2'!$P$75</f>
        <v>13021</v>
      </c>
      <c r="D35" s="40">
        <f>'soust.uk.JMK př.č.2'!$L$75</f>
        <v>38</v>
      </c>
      <c r="E35" s="40">
        <f t="shared" si="0"/>
        <v>5761</v>
      </c>
      <c r="F35" s="40">
        <f t="shared" si="1"/>
        <v>4239</v>
      </c>
      <c r="I35" s="89"/>
      <c r="P35" s="40">
        <f t="shared" si="2"/>
        <v>1484</v>
      </c>
    </row>
    <row r="36" spans="1:19" x14ac:dyDescent="0.2">
      <c r="A36" s="45">
        <v>41</v>
      </c>
      <c r="B36" s="39">
        <v>37.049999999999997</v>
      </c>
      <c r="C36" s="40">
        <f>'soust.uk.JMK př.č.2'!$O$75+'soust.uk.JMK př.č.2'!$P$75</f>
        <v>13021</v>
      </c>
      <c r="D36" s="40">
        <f>'soust.uk.JMK př.č.2'!$L$75</f>
        <v>38</v>
      </c>
      <c r="E36" s="40">
        <f t="shared" si="0"/>
        <v>5731</v>
      </c>
      <c r="F36" s="40">
        <f t="shared" si="1"/>
        <v>4217</v>
      </c>
      <c r="I36" s="89"/>
      <c r="P36" s="40">
        <f t="shared" si="2"/>
        <v>1476</v>
      </c>
    </row>
    <row r="37" spans="1:19" x14ac:dyDescent="0.2">
      <c r="A37" s="45">
        <v>42</v>
      </c>
      <c r="B37" s="39">
        <v>37.229999999999997</v>
      </c>
      <c r="C37" s="40">
        <f>'soust.uk.JMK př.č.2'!$O$75+'soust.uk.JMK př.č.2'!$P$75</f>
        <v>13021</v>
      </c>
      <c r="D37" s="40">
        <f>'soust.uk.JMK př.č.2'!$L$75</f>
        <v>38</v>
      </c>
      <c r="E37" s="40">
        <f t="shared" si="0"/>
        <v>5704</v>
      </c>
      <c r="F37" s="40">
        <f t="shared" si="1"/>
        <v>4197</v>
      </c>
      <c r="I37" s="89"/>
      <c r="P37" s="40">
        <f t="shared" si="2"/>
        <v>1469</v>
      </c>
    </row>
    <row r="38" spans="1:19" x14ac:dyDescent="0.2">
      <c r="A38" s="45">
        <v>43</v>
      </c>
      <c r="B38" s="39">
        <v>37.409999999999997</v>
      </c>
      <c r="C38" s="40">
        <f>'soust.uk.JMK př.č.2'!$O$75+'soust.uk.JMK př.č.2'!$P$75</f>
        <v>13021</v>
      </c>
      <c r="D38" s="40">
        <f>'soust.uk.JMK př.č.2'!$L$75</f>
        <v>38</v>
      </c>
      <c r="E38" s="40">
        <f t="shared" si="0"/>
        <v>5677</v>
      </c>
      <c r="F38" s="40">
        <f t="shared" si="1"/>
        <v>4177</v>
      </c>
      <c r="I38" s="89"/>
      <c r="P38" s="40">
        <f t="shared" si="2"/>
        <v>1462</v>
      </c>
    </row>
    <row r="39" spans="1:19" x14ac:dyDescent="0.2">
      <c r="A39" s="45">
        <v>44</v>
      </c>
      <c r="B39" s="39">
        <v>37.6</v>
      </c>
      <c r="C39" s="40">
        <f>'soust.uk.JMK př.č.2'!$O$75+'soust.uk.JMK př.č.2'!$P$75</f>
        <v>13021</v>
      </c>
      <c r="D39" s="40">
        <f>'soust.uk.JMK př.č.2'!$L$75</f>
        <v>38</v>
      </c>
      <c r="E39" s="40">
        <f t="shared" si="0"/>
        <v>5649</v>
      </c>
      <c r="F39" s="40">
        <f t="shared" si="1"/>
        <v>4156</v>
      </c>
      <c r="I39" s="89"/>
      <c r="P39" s="40">
        <f t="shared" si="2"/>
        <v>1455</v>
      </c>
    </row>
    <row r="40" spans="1:19" x14ac:dyDescent="0.2">
      <c r="A40" s="45">
        <v>45</v>
      </c>
      <c r="B40" s="39">
        <v>37.79</v>
      </c>
      <c r="C40" s="40">
        <f>'soust.uk.JMK př.č.2'!$O$75+'soust.uk.JMK př.č.2'!$P$75</f>
        <v>13021</v>
      </c>
      <c r="D40" s="40">
        <f>'soust.uk.JMK př.č.2'!$L$75</f>
        <v>38</v>
      </c>
      <c r="E40" s="40">
        <f t="shared" si="0"/>
        <v>5620</v>
      </c>
      <c r="F40" s="40">
        <f t="shared" si="1"/>
        <v>4135</v>
      </c>
      <c r="I40" s="89"/>
      <c r="P40" s="40">
        <f t="shared" si="2"/>
        <v>1447</v>
      </c>
    </row>
    <row r="41" spans="1:19" x14ac:dyDescent="0.2">
      <c r="A41" s="45">
        <v>46</v>
      </c>
      <c r="B41" s="39">
        <v>37.979999999999997</v>
      </c>
      <c r="C41" s="40">
        <f>'soust.uk.JMK př.č.2'!$O$75+'soust.uk.JMK př.č.2'!$P$75</f>
        <v>13021</v>
      </c>
      <c r="D41" s="40">
        <f>'soust.uk.JMK př.č.2'!$L$75</f>
        <v>38</v>
      </c>
      <c r="E41" s="40">
        <f t="shared" si="0"/>
        <v>5592</v>
      </c>
      <c r="F41" s="40">
        <f t="shared" si="1"/>
        <v>4114</v>
      </c>
      <c r="I41" s="89"/>
      <c r="P41" s="40">
        <f t="shared" si="2"/>
        <v>1440</v>
      </c>
    </row>
    <row r="42" spans="1:19" x14ac:dyDescent="0.2">
      <c r="A42" s="45">
        <v>47</v>
      </c>
      <c r="B42" s="39">
        <v>38.17</v>
      </c>
      <c r="C42" s="40">
        <f>'soust.uk.JMK př.č.2'!$O$75+'soust.uk.JMK př.č.2'!$P$75</f>
        <v>13021</v>
      </c>
      <c r="D42" s="40">
        <f>'soust.uk.JMK př.č.2'!$L$75</f>
        <v>38</v>
      </c>
      <c r="E42" s="40">
        <f t="shared" si="0"/>
        <v>5565</v>
      </c>
      <c r="F42" s="40">
        <f t="shared" si="1"/>
        <v>4094</v>
      </c>
      <c r="I42" s="89"/>
      <c r="P42" s="40">
        <f t="shared" si="2"/>
        <v>1433</v>
      </c>
    </row>
    <row r="43" spans="1:19" x14ac:dyDescent="0.2">
      <c r="A43" s="45">
        <v>48</v>
      </c>
      <c r="B43" s="39">
        <v>38.36</v>
      </c>
      <c r="C43" s="40">
        <f>'soust.uk.JMK př.č.2'!$O$75+'soust.uk.JMK př.č.2'!$P$75</f>
        <v>13021</v>
      </c>
      <c r="D43" s="40">
        <f>'soust.uk.JMK př.č.2'!$L$75</f>
        <v>38</v>
      </c>
      <c r="E43" s="40">
        <f t="shared" si="0"/>
        <v>5537</v>
      </c>
      <c r="F43" s="40">
        <f t="shared" si="1"/>
        <v>4073</v>
      </c>
      <c r="I43" s="89"/>
      <c r="P43" s="40">
        <f t="shared" si="2"/>
        <v>1426</v>
      </c>
    </row>
    <row r="44" spans="1:19" x14ac:dyDescent="0.2">
      <c r="A44" s="45">
        <v>49</v>
      </c>
      <c r="B44" s="39">
        <v>38.549999999999997</v>
      </c>
      <c r="C44" s="40">
        <f>'soust.uk.JMK př.č.2'!$O$75+'soust.uk.JMK př.č.2'!$P$75</f>
        <v>13021</v>
      </c>
      <c r="D44" s="40">
        <f>'soust.uk.JMK př.č.2'!$L$75</f>
        <v>38</v>
      </c>
      <c r="E44" s="40">
        <f t="shared" si="0"/>
        <v>5510</v>
      </c>
      <c r="F44" s="40">
        <f t="shared" si="1"/>
        <v>4053</v>
      </c>
      <c r="I44" s="89"/>
      <c r="P44" s="40">
        <f t="shared" si="2"/>
        <v>1419</v>
      </c>
    </row>
    <row r="45" spans="1:19" x14ac:dyDescent="0.2">
      <c r="A45" s="45">
        <v>50</v>
      </c>
      <c r="B45" s="39">
        <v>38.75</v>
      </c>
      <c r="C45" s="40">
        <f>'soust.uk.JMK př.č.2'!$O$75+'soust.uk.JMK př.č.2'!$P$75</f>
        <v>13021</v>
      </c>
      <c r="D45" s="40">
        <f>'soust.uk.JMK př.č.2'!$L$75</f>
        <v>38</v>
      </c>
      <c r="E45" s="40">
        <f t="shared" si="0"/>
        <v>5481</v>
      </c>
      <c r="F45" s="40">
        <f t="shared" si="1"/>
        <v>4032</v>
      </c>
      <c r="I45" s="89"/>
      <c r="P45" s="40">
        <f t="shared" si="2"/>
        <v>1411</v>
      </c>
    </row>
    <row r="46" spans="1:19" x14ac:dyDescent="0.2">
      <c r="A46" s="45">
        <v>51</v>
      </c>
      <c r="B46" s="39">
        <v>38.94</v>
      </c>
      <c r="C46" s="40">
        <f>'soust.uk.JMK př.č.2'!$O$75+'soust.uk.JMK př.č.2'!$P$75</f>
        <v>13021</v>
      </c>
      <c r="D46" s="40">
        <f>'soust.uk.JMK př.č.2'!$L$75</f>
        <v>38</v>
      </c>
      <c r="E46" s="40">
        <f t="shared" si="0"/>
        <v>5456</v>
      </c>
      <c r="F46" s="40">
        <f t="shared" si="1"/>
        <v>4013</v>
      </c>
      <c r="H46" s="56"/>
      <c r="I46" s="89"/>
      <c r="K46" s="47"/>
      <c r="P46" s="40">
        <f t="shared" si="2"/>
        <v>1405</v>
      </c>
      <c r="R46" s="51"/>
      <c r="S46" s="78"/>
    </row>
    <row r="47" spans="1:19" x14ac:dyDescent="0.2">
      <c r="A47" s="45">
        <v>52</v>
      </c>
      <c r="B47" s="39">
        <v>39.14</v>
      </c>
      <c r="C47" s="40">
        <f>'soust.uk.JMK př.č.2'!$O$75+'soust.uk.JMK př.č.2'!$P$75</f>
        <v>13021</v>
      </c>
      <c r="D47" s="40">
        <f>'soust.uk.JMK př.č.2'!$L$75</f>
        <v>38</v>
      </c>
      <c r="E47" s="40">
        <f t="shared" si="0"/>
        <v>5427</v>
      </c>
      <c r="F47" s="40">
        <f t="shared" si="1"/>
        <v>3992</v>
      </c>
      <c r="H47" s="56"/>
      <c r="I47" s="89"/>
      <c r="K47" s="47"/>
      <c r="P47" s="40">
        <f t="shared" si="2"/>
        <v>1397</v>
      </c>
      <c r="R47" s="51"/>
      <c r="S47" s="78"/>
    </row>
    <row r="48" spans="1:19" x14ac:dyDescent="0.2">
      <c r="A48" s="45">
        <v>53</v>
      </c>
      <c r="B48" s="39">
        <v>39.340000000000003</v>
      </c>
      <c r="C48" s="40">
        <f>'soust.uk.JMK př.č.2'!$O$75+'soust.uk.JMK př.č.2'!$P$75</f>
        <v>13021</v>
      </c>
      <c r="D48" s="40">
        <f>'soust.uk.JMK př.č.2'!$L$75</f>
        <v>38</v>
      </c>
      <c r="E48" s="40">
        <f t="shared" si="0"/>
        <v>5400</v>
      </c>
      <c r="F48" s="40">
        <f t="shared" si="1"/>
        <v>3972</v>
      </c>
      <c r="H48" s="56"/>
      <c r="I48" s="89"/>
      <c r="K48" s="47"/>
      <c r="P48" s="40">
        <f t="shared" si="2"/>
        <v>1390</v>
      </c>
      <c r="R48" s="51"/>
      <c r="S48" s="78"/>
    </row>
    <row r="49" spans="1:19" x14ac:dyDescent="0.2">
      <c r="A49" s="45">
        <v>54</v>
      </c>
      <c r="B49" s="39">
        <v>39.53</v>
      </c>
      <c r="C49" s="40">
        <f>'soust.uk.JMK př.č.2'!$O$75+'soust.uk.JMK př.č.2'!$P$75</f>
        <v>13021</v>
      </c>
      <c r="D49" s="40">
        <f>'soust.uk.JMK př.č.2'!$L$75</f>
        <v>38</v>
      </c>
      <c r="E49" s="40">
        <f t="shared" si="0"/>
        <v>5375</v>
      </c>
      <c r="F49" s="40">
        <f t="shared" si="1"/>
        <v>3953</v>
      </c>
      <c r="H49" s="56"/>
      <c r="I49" s="89"/>
      <c r="K49" s="47"/>
      <c r="P49" s="40">
        <f t="shared" si="2"/>
        <v>1384</v>
      </c>
      <c r="R49" s="51"/>
      <c r="S49" s="78"/>
    </row>
    <row r="50" spans="1:19" x14ac:dyDescent="0.2">
      <c r="A50" s="45">
        <v>55</v>
      </c>
      <c r="B50" s="39">
        <v>39.729999999999997</v>
      </c>
      <c r="C50" s="40">
        <f>'soust.uk.JMK př.č.2'!$O$75+'soust.uk.JMK př.č.2'!$P$75</f>
        <v>13021</v>
      </c>
      <c r="D50" s="40">
        <f>'soust.uk.JMK př.č.2'!$L$75</f>
        <v>38</v>
      </c>
      <c r="E50" s="40">
        <f t="shared" si="0"/>
        <v>5348</v>
      </c>
      <c r="F50" s="40">
        <f t="shared" si="1"/>
        <v>3933</v>
      </c>
      <c r="H50" s="56"/>
      <c r="I50" s="89"/>
      <c r="K50" s="47"/>
      <c r="P50" s="40">
        <f t="shared" si="2"/>
        <v>1377</v>
      </c>
      <c r="R50" s="51"/>
      <c r="S50" s="78"/>
    </row>
    <row r="51" spans="1:19" x14ac:dyDescent="0.2">
      <c r="A51" s="45">
        <v>56</v>
      </c>
      <c r="B51" s="39">
        <v>39.93</v>
      </c>
      <c r="C51" s="40">
        <f>'soust.uk.JMK př.č.2'!$O$75+'soust.uk.JMK př.č.2'!$P$75</f>
        <v>13021</v>
      </c>
      <c r="D51" s="40">
        <f>'soust.uk.JMK př.č.2'!$L$75</f>
        <v>38</v>
      </c>
      <c r="E51" s="40">
        <f t="shared" si="0"/>
        <v>5321</v>
      </c>
      <c r="F51" s="40">
        <f t="shared" si="1"/>
        <v>3913</v>
      </c>
      <c r="H51" s="56"/>
      <c r="I51" s="89"/>
      <c r="K51" s="47"/>
      <c r="P51" s="40">
        <f t="shared" si="2"/>
        <v>1370</v>
      </c>
      <c r="R51" s="51"/>
      <c r="S51" s="78"/>
    </row>
    <row r="52" spans="1:19" x14ac:dyDescent="0.2">
      <c r="A52" s="45">
        <v>57</v>
      </c>
      <c r="B52" s="39">
        <v>40.130000000000003</v>
      </c>
      <c r="C52" s="40">
        <f>'soust.uk.JMK př.č.2'!$O$75+'soust.uk.JMK př.č.2'!$P$75</f>
        <v>13021</v>
      </c>
      <c r="D52" s="40">
        <f>'soust.uk.JMK př.č.2'!$L$75</f>
        <v>38</v>
      </c>
      <c r="E52" s="40">
        <f t="shared" si="0"/>
        <v>5295</v>
      </c>
      <c r="F52" s="40">
        <f t="shared" si="1"/>
        <v>3894</v>
      </c>
      <c r="H52" s="56"/>
      <c r="I52" s="89"/>
      <c r="K52" s="47"/>
      <c r="P52" s="40">
        <f t="shared" si="2"/>
        <v>1363</v>
      </c>
      <c r="R52" s="51"/>
      <c r="S52" s="78"/>
    </row>
    <row r="53" spans="1:19" x14ac:dyDescent="0.2">
      <c r="A53" s="45">
        <v>58</v>
      </c>
      <c r="B53" s="39">
        <v>40.33</v>
      </c>
      <c r="C53" s="40">
        <f>'soust.uk.JMK př.č.2'!$O$75+'soust.uk.JMK př.č.2'!$P$75</f>
        <v>13021</v>
      </c>
      <c r="D53" s="40">
        <f>'soust.uk.JMK př.č.2'!$L$75</f>
        <v>38</v>
      </c>
      <c r="E53" s="40">
        <f t="shared" si="0"/>
        <v>5268</v>
      </c>
      <c r="F53" s="40">
        <f t="shared" si="1"/>
        <v>3874</v>
      </c>
      <c r="H53" s="56"/>
      <c r="I53" s="89"/>
      <c r="K53" s="47"/>
      <c r="P53" s="40">
        <f t="shared" si="2"/>
        <v>1356</v>
      </c>
      <c r="R53" s="51"/>
      <c r="S53" s="78"/>
    </row>
    <row r="54" spans="1:19" x14ac:dyDescent="0.2">
      <c r="A54" s="45">
        <v>59</v>
      </c>
      <c r="B54" s="39">
        <v>40.54</v>
      </c>
      <c r="C54" s="40">
        <f>'soust.uk.JMK př.č.2'!$O$75+'soust.uk.JMK př.č.2'!$P$75</f>
        <v>13021</v>
      </c>
      <c r="D54" s="40">
        <f>'soust.uk.JMK př.č.2'!$L$75</f>
        <v>38</v>
      </c>
      <c r="E54" s="40">
        <f t="shared" si="0"/>
        <v>5241</v>
      </c>
      <c r="F54" s="40">
        <f t="shared" si="1"/>
        <v>3854</v>
      </c>
      <c r="H54" s="56"/>
      <c r="I54" s="89"/>
      <c r="K54" s="47"/>
      <c r="P54" s="40">
        <f t="shared" si="2"/>
        <v>1349</v>
      </c>
      <c r="R54" s="51"/>
      <c r="S54" s="78"/>
    </row>
    <row r="55" spans="1:19" x14ac:dyDescent="0.2">
      <c r="A55" s="45">
        <v>60</v>
      </c>
      <c r="B55" s="39">
        <v>40.74</v>
      </c>
      <c r="C55" s="40">
        <f>'soust.uk.JMK př.č.2'!$O$75+'soust.uk.JMK př.č.2'!$P$75</f>
        <v>13021</v>
      </c>
      <c r="D55" s="40">
        <f>'soust.uk.JMK př.č.2'!$L$75</f>
        <v>38</v>
      </c>
      <c r="E55" s="40">
        <f t="shared" si="0"/>
        <v>5215</v>
      </c>
      <c r="F55" s="40">
        <f t="shared" si="1"/>
        <v>3835</v>
      </c>
      <c r="H55" s="56"/>
      <c r="I55" s="89"/>
      <c r="K55" s="47"/>
      <c r="P55" s="40">
        <f t="shared" si="2"/>
        <v>1342</v>
      </c>
      <c r="R55" s="51"/>
      <c r="S55" s="78"/>
    </row>
    <row r="56" spans="1:19" x14ac:dyDescent="0.2">
      <c r="A56" s="45">
        <v>61</v>
      </c>
      <c r="B56" s="39">
        <v>40.94</v>
      </c>
      <c r="C56" s="40">
        <f>'soust.uk.JMK př.č.2'!$O$75+'soust.uk.JMK př.č.2'!$P$75</f>
        <v>13021</v>
      </c>
      <c r="D56" s="40">
        <f>'soust.uk.JMK př.č.2'!$L$75</f>
        <v>38</v>
      </c>
      <c r="E56" s="40">
        <f t="shared" si="0"/>
        <v>5191</v>
      </c>
      <c r="F56" s="40">
        <f t="shared" si="1"/>
        <v>3817</v>
      </c>
      <c r="H56" s="56"/>
      <c r="I56" s="89"/>
      <c r="K56" s="47"/>
      <c r="P56" s="40">
        <f t="shared" si="2"/>
        <v>1336</v>
      </c>
      <c r="R56" s="51"/>
      <c r="S56" s="78"/>
    </row>
    <row r="57" spans="1:19" x14ac:dyDescent="0.2">
      <c r="A57" s="45">
        <v>62</v>
      </c>
      <c r="B57" s="39">
        <v>41.14</v>
      </c>
      <c r="C57" s="40">
        <f>'soust.uk.JMK př.č.2'!$O$75+'soust.uk.JMK př.č.2'!$P$75</f>
        <v>13021</v>
      </c>
      <c r="D57" s="40">
        <f>'soust.uk.JMK př.č.2'!$L$75</f>
        <v>38</v>
      </c>
      <c r="E57" s="40">
        <f t="shared" si="0"/>
        <v>5165</v>
      </c>
      <c r="F57" s="40">
        <f t="shared" si="1"/>
        <v>3798</v>
      </c>
      <c r="H57" s="56"/>
      <c r="I57" s="89"/>
      <c r="K57" s="47"/>
      <c r="P57" s="40">
        <f t="shared" si="2"/>
        <v>1329</v>
      </c>
      <c r="R57" s="51"/>
      <c r="S57" s="78"/>
    </row>
    <row r="58" spans="1:19" x14ac:dyDescent="0.2">
      <c r="A58" s="45">
        <v>63</v>
      </c>
      <c r="B58" s="39">
        <v>41.35</v>
      </c>
      <c r="C58" s="40">
        <f>'soust.uk.JMK př.č.2'!$O$75+'soust.uk.JMK př.č.2'!$P$75</f>
        <v>13021</v>
      </c>
      <c r="D58" s="40">
        <f>'soust.uk.JMK př.č.2'!$L$75</f>
        <v>38</v>
      </c>
      <c r="E58" s="40">
        <f t="shared" si="0"/>
        <v>5140</v>
      </c>
      <c r="F58" s="40">
        <f t="shared" si="1"/>
        <v>3779</v>
      </c>
      <c r="H58" s="56"/>
      <c r="I58" s="89"/>
      <c r="K58" s="47"/>
      <c r="P58" s="40">
        <f t="shared" si="2"/>
        <v>1323</v>
      </c>
      <c r="R58" s="51"/>
      <c r="S58" s="78"/>
    </row>
    <row r="59" spans="1:19" x14ac:dyDescent="0.2">
      <c r="A59" s="45">
        <v>64</v>
      </c>
      <c r="B59" s="39">
        <v>41.55</v>
      </c>
      <c r="C59" s="40">
        <f>'soust.uk.JMK př.č.2'!$O$75+'soust.uk.JMK př.č.2'!$P$75</f>
        <v>13021</v>
      </c>
      <c r="D59" s="40">
        <f>'soust.uk.JMK př.č.2'!$L$75</f>
        <v>38</v>
      </c>
      <c r="E59" s="40">
        <f t="shared" si="0"/>
        <v>5115</v>
      </c>
      <c r="F59" s="40">
        <f t="shared" si="1"/>
        <v>3761</v>
      </c>
      <c r="H59" s="56"/>
      <c r="I59" s="89"/>
      <c r="K59" s="47"/>
      <c r="P59" s="40">
        <f t="shared" si="2"/>
        <v>1316</v>
      </c>
      <c r="R59" s="51"/>
      <c r="S59" s="78"/>
    </row>
    <row r="60" spans="1:19" x14ac:dyDescent="0.2">
      <c r="A60" s="45">
        <v>65</v>
      </c>
      <c r="B60" s="39">
        <v>41.75</v>
      </c>
      <c r="C60" s="40">
        <f>'soust.uk.JMK př.č.2'!$O$75+'soust.uk.JMK př.č.2'!$P$75</f>
        <v>13021</v>
      </c>
      <c r="D60" s="40">
        <f>'soust.uk.JMK př.č.2'!$L$75</f>
        <v>38</v>
      </c>
      <c r="E60" s="40">
        <f t="shared" si="0"/>
        <v>5091</v>
      </c>
      <c r="F60" s="40">
        <f t="shared" si="1"/>
        <v>3743</v>
      </c>
      <c r="H60" s="56"/>
      <c r="I60" s="89"/>
      <c r="K60" s="47"/>
      <c r="P60" s="40">
        <f t="shared" si="2"/>
        <v>1310</v>
      </c>
      <c r="R60" s="51"/>
      <c r="S60" s="78"/>
    </row>
    <row r="61" spans="1:19" x14ac:dyDescent="0.2">
      <c r="A61" s="45">
        <v>66</v>
      </c>
      <c r="B61" s="39">
        <v>41.95</v>
      </c>
      <c r="C61" s="40">
        <f>'soust.uk.JMK př.č.2'!$O$75+'soust.uk.JMK př.č.2'!$P$75</f>
        <v>13021</v>
      </c>
      <c r="D61" s="40">
        <f>'soust.uk.JMK př.č.2'!$L$75</f>
        <v>38</v>
      </c>
      <c r="E61" s="40">
        <f t="shared" si="0"/>
        <v>5067</v>
      </c>
      <c r="F61" s="40">
        <f t="shared" si="1"/>
        <v>3725</v>
      </c>
      <c r="H61" s="56"/>
      <c r="I61" s="89"/>
      <c r="K61" s="47"/>
      <c r="P61" s="40">
        <f t="shared" si="2"/>
        <v>1304</v>
      </c>
      <c r="R61" s="51"/>
      <c r="S61" s="78"/>
    </row>
    <row r="62" spans="1:19" x14ac:dyDescent="0.2">
      <c r="A62" s="45">
        <v>67</v>
      </c>
      <c r="B62" s="39">
        <v>42.16</v>
      </c>
      <c r="C62" s="40">
        <f>'soust.uk.JMK př.č.2'!$O$75+'soust.uk.JMK př.č.2'!$P$75</f>
        <v>13021</v>
      </c>
      <c r="D62" s="40">
        <f>'soust.uk.JMK př.č.2'!$L$75</f>
        <v>38</v>
      </c>
      <c r="E62" s="40">
        <f t="shared" si="0"/>
        <v>5041</v>
      </c>
      <c r="F62" s="40">
        <f t="shared" si="1"/>
        <v>3706</v>
      </c>
      <c r="H62" s="56"/>
      <c r="I62" s="89"/>
      <c r="K62" s="47"/>
      <c r="P62" s="40">
        <f t="shared" si="2"/>
        <v>1297</v>
      </c>
      <c r="R62" s="51"/>
      <c r="S62" s="78"/>
    </row>
    <row r="63" spans="1:19" x14ac:dyDescent="0.2">
      <c r="A63" s="45">
        <v>68</v>
      </c>
      <c r="B63" s="39">
        <v>42.36</v>
      </c>
      <c r="C63" s="40">
        <f>'soust.uk.JMK př.č.2'!$O$75+'soust.uk.JMK př.č.2'!$P$75</f>
        <v>13021</v>
      </c>
      <c r="D63" s="40">
        <f>'soust.uk.JMK př.č.2'!$L$75</f>
        <v>38</v>
      </c>
      <c r="E63" s="40">
        <f t="shared" si="0"/>
        <v>5018</v>
      </c>
      <c r="F63" s="40">
        <f t="shared" si="1"/>
        <v>3689</v>
      </c>
      <c r="H63" s="56"/>
      <c r="I63" s="89"/>
      <c r="K63" s="47"/>
      <c r="P63" s="40">
        <f t="shared" si="2"/>
        <v>1291</v>
      </c>
      <c r="R63" s="51"/>
      <c r="S63" s="78"/>
    </row>
    <row r="64" spans="1:19" x14ac:dyDescent="0.2">
      <c r="A64" s="45">
        <v>69</v>
      </c>
      <c r="B64" s="39">
        <v>42.56</v>
      </c>
      <c r="C64" s="40">
        <f>'soust.uk.JMK př.č.2'!$O$75+'soust.uk.JMK př.č.2'!$P$75</f>
        <v>13021</v>
      </c>
      <c r="D64" s="40">
        <f>'soust.uk.JMK př.č.2'!$L$75</f>
        <v>38</v>
      </c>
      <c r="E64" s="40">
        <f t="shared" si="0"/>
        <v>4994</v>
      </c>
      <c r="F64" s="40">
        <f t="shared" si="1"/>
        <v>3671</v>
      </c>
      <c r="H64" s="56"/>
      <c r="I64" s="89"/>
      <c r="K64" s="47"/>
      <c r="P64" s="40">
        <f t="shared" si="2"/>
        <v>1285</v>
      </c>
      <c r="R64" s="51"/>
      <c r="S64" s="78"/>
    </row>
    <row r="65" spans="1:19" x14ac:dyDescent="0.2">
      <c r="A65" s="45">
        <v>70</v>
      </c>
      <c r="B65" s="39">
        <v>42.76</v>
      </c>
      <c r="C65" s="40">
        <f>'soust.uk.JMK př.č.2'!$O$75+'soust.uk.JMK př.č.2'!$P$75</f>
        <v>13021</v>
      </c>
      <c r="D65" s="40">
        <f>'soust.uk.JMK př.č.2'!$L$75</f>
        <v>38</v>
      </c>
      <c r="E65" s="40">
        <f t="shared" si="0"/>
        <v>4971</v>
      </c>
      <c r="F65" s="40">
        <f t="shared" si="1"/>
        <v>3654</v>
      </c>
      <c r="H65" s="56"/>
      <c r="I65" s="89"/>
      <c r="K65" s="47"/>
      <c r="P65" s="40">
        <f t="shared" si="2"/>
        <v>1279</v>
      </c>
      <c r="R65" s="51"/>
      <c r="S65" s="78"/>
    </row>
    <row r="66" spans="1:19" x14ac:dyDescent="0.2">
      <c r="A66" s="45">
        <v>71</v>
      </c>
      <c r="B66" s="39">
        <v>42.96</v>
      </c>
      <c r="C66" s="40">
        <f>'soust.uk.JMK př.č.2'!$O$75+'soust.uk.JMK př.č.2'!$P$75</f>
        <v>13021</v>
      </c>
      <c r="D66" s="40">
        <f>'soust.uk.JMK př.č.2'!$L$75</f>
        <v>38</v>
      </c>
      <c r="E66" s="40">
        <f t="shared" si="0"/>
        <v>4948</v>
      </c>
      <c r="F66" s="40">
        <f t="shared" si="1"/>
        <v>3637</v>
      </c>
      <c r="H66" s="56"/>
      <c r="I66" s="89"/>
      <c r="K66" s="47"/>
      <c r="P66" s="40">
        <f t="shared" si="2"/>
        <v>1273</v>
      </c>
      <c r="R66" s="51"/>
      <c r="S66" s="78"/>
    </row>
    <row r="67" spans="1:19" x14ac:dyDescent="0.2">
      <c r="A67" s="45">
        <v>72</v>
      </c>
      <c r="B67" s="39">
        <v>43.16</v>
      </c>
      <c r="C67" s="40">
        <f>'soust.uk.JMK př.č.2'!$O$75+'soust.uk.JMK př.č.2'!$P$75</f>
        <v>13021</v>
      </c>
      <c r="D67" s="40">
        <f>'soust.uk.JMK př.č.2'!$L$75</f>
        <v>38</v>
      </c>
      <c r="E67" s="40">
        <f t="shared" si="0"/>
        <v>4925</v>
      </c>
      <c r="F67" s="40">
        <f t="shared" si="1"/>
        <v>3620</v>
      </c>
      <c r="H67" s="56"/>
      <c r="I67" s="89"/>
      <c r="K67" s="47"/>
      <c r="P67" s="40">
        <f t="shared" si="2"/>
        <v>1267</v>
      </c>
      <c r="R67" s="51"/>
      <c r="S67" s="78"/>
    </row>
    <row r="68" spans="1:19" x14ac:dyDescent="0.2">
      <c r="A68" s="45">
        <v>73</v>
      </c>
      <c r="B68" s="39">
        <v>43.36</v>
      </c>
      <c r="C68" s="40">
        <f>'soust.uk.JMK př.č.2'!$O$75+'soust.uk.JMK př.č.2'!$P$75</f>
        <v>13021</v>
      </c>
      <c r="D68" s="40">
        <f>'soust.uk.JMK př.č.2'!$L$75</f>
        <v>38</v>
      </c>
      <c r="E68" s="40">
        <f t="shared" si="0"/>
        <v>4903</v>
      </c>
      <c r="F68" s="40">
        <f t="shared" si="1"/>
        <v>3604</v>
      </c>
      <c r="H68" s="56"/>
      <c r="I68" s="89"/>
      <c r="K68" s="47"/>
      <c r="P68" s="40">
        <f t="shared" si="2"/>
        <v>1261</v>
      </c>
      <c r="R68" s="51"/>
      <c r="S68" s="78"/>
    </row>
    <row r="69" spans="1:19" x14ac:dyDescent="0.2">
      <c r="A69" s="45">
        <v>74</v>
      </c>
      <c r="B69" s="39">
        <v>43.55</v>
      </c>
      <c r="C69" s="40">
        <f>'soust.uk.JMK př.č.2'!$O$75+'soust.uk.JMK př.č.2'!$P$75</f>
        <v>13021</v>
      </c>
      <c r="D69" s="40">
        <f>'soust.uk.JMK př.č.2'!$L$75</f>
        <v>38</v>
      </c>
      <c r="E69" s="40">
        <f t="shared" ref="E69:E132" si="3">SUM(F69,P69,D69)</f>
        <v>4882</v>
      </c>
      <c r="F69" s="40">
        <f t="shared" ref="F69:F132" si="4">ROUND(1/B69*C69*12,0)</f>
        <v>3588</v>
      </c>
      <c r="H69" s="56"/>
      <c r="I69" s="89"/>
      <c r="K69" s="47"/>
      <c r="P69" s="40">
        <f t="shared" si="2"/>
        <v>1256</v>
      </c>
      <c r="R69" s="51"/>
      <c r="S69" s="78"/>
    </row>
    <row r="70" spans="1:19" x14ac:dyDescent="0.2">
      <c r="A70" s="45">
        <v>75</v>
      </c>
      <c r="B70" s="39">
        <v>43.75</v>
      </c>
      <c r="C70" s="40">
        <f>'soust.uk.JMK př.č.2'!$O$75+'soust.uk.JMK př.č.2'!$P$75</f>
        <v>13021</v>
      </c>
      <c r="D70" s="40">
        <f>'soust.uk.JMK př.č.2'!$L$75</f>
        <v>38</v>
      </c>
      <c r="E70" s="40">
        <f t="shared" si="3"/>
        <v>4859</v>
      </c>
      <c r="F70" s="40">
        <f t="shared" si="4"/>
        <v>3571</v>
      </c>
      <c r="H70" s="56"/>
      <c r="I70" s="89"/>
      <c r="K70" s="47"/>
      <c r="P70" s="40">
        <f t="shared" ref="P70:P133" si="5">ROUND((F70*35%),0)</f>
        <v>1250</v>
      </c>
      <c r="R70" s="51"/>
      <c r="S70" s="78"/>
    </row>
    <row r="71" spans="1:19" x14ac:dyDescent="0.2">
      <c r="A71" s="45">
        <v>76</v>
      </c>
      <c r="B71" s="39">
        <v>43.94</v>
      </c>
      <c r="C71" s="40">
        <f>'soust.uk.JMK př.č.2'!$O$75+'soust.uk.JMK př.č.2'!$P$75</f>
        <v>13021</v>
      </c>
      <c r="D71" s="40">
        <f>'soust.uk.JMK př.č.2'!$L$75</f>
        <v>38</v>
      </c>
      <c r="E71" s="40">
        <f t="shared" si="3"/>
        <v>4839</v>
      </c>
      <c r="F71" s="40">
        <f t="shared" si="4"/>
        <v>3556</v>
      </c>
      <c r="H71" s="56"/>
      <c r="I71" s="89"/>
      <c r="K71" s="47"/>
      <c r="P71" s="40">
        <f t="shared" si="5"/>
        <v>1245</v>
      </c>
      <c r="R71" s="51"/>
      <c r="S71" s="78"/>
    </row>
    <row r="72" spans="1:19" x14ac:dyDescent="0.2">
      <c r="A72" s="45">
        <v>77</v>
      </c>
      <c r="B72" s="39">
        <v>44.14</v>
      </c>
      <c r="C72" s="40">
        <f>'soust.uk.JMK př.č.2'!$O$75+'soust.uk.JMK př.č.2'!$P$75</f>
        <v>13021</v>
      </c>
      <c r="D72" s="40">
        <f>'soust.uk.JMK př.č.2'!$L$75</f>
        <v>38</v>
      </c>
      <c r="E72" s="40">
        <f t="shared" si="3"/>
        <v>4817</v>
      </c>
      <c r="F72" s="40">
        <f t="shared" si="4"/>
        <v>3540</v>
      </c>
      <c r="H72" s="56"/>
      <c r="I72" s="89"/>
      <c r="K72" s="47"/>
      <c r="P72" s="40">
        <f t="shared" si="5"/>
        <v>1239</v>
      </c>
      <c r="R72" s="51"/>
      <c r="S72" s="78"/>
    </row>
    <row r="73" spans="1:19" x14ac:dyDescent="0.2">
      <c r="A73" s="45">
        <v>78</v>
      </c>
      <c r="B73" s="39">
        <v>44.33</v>
      </c>
      <c r="C73" s="40">
        <f>'soust.uk.JMK př.č.2'!$O$75+'soust.uk.JMK př.č.2'!$P$75</f>
        <v>13021</v>
      </c>
      <c r="D73" s="40">
        <f>'soust.uk.JMK př.č.2'!$L$75</f>
        <v>38</v>
      </c>
      <c r="E73" s="40">
        <f t="shared" si="3"/>
        <v>4797</v>
      </c>
      <c r="F73" s="40">
        <f t="shared" si="4"/>
        <v>3525</v>
      </c>
      <c r="H73" s="56"/>
      <c r="I73" s="89"/>
      <c r="K73" s="47"/>
      <c r="P73" s="40">
        <f t="shared" si="5"/>
        <v>1234</v>
      </c>
      <c r="R73" s="51"/>
      <c r="S73" s="78"/>
    </row>
    <row r="74" spans="1:19" x14ac:dyDescent="0.2">
      <c r="A74" s="45">
        <v>79</v>
      </c>
      <c r="B74" s="39">
        <v>44.52</v>
      </c>
      <c r="C74" s="40">
        <f>'soust.uk.JMK př.č.2'!$O$75+'soust.uk.JMK př.č.2'!$P$75</f>
        <v>13021</v>
      </c>
      <c r="D74" s="40">
        <f>'soust.uk.JMK př.č.2'!$L$75</f>
        <v>38</v>
      </c>
      <c r="E74" s="40">
        <f t="shared" si="3"/>
        <v>4777</v>
      </c>
      <c r="F74" s="40">
        <f t="shared" si="4"/>
        <v>3510</v>
      </c>
      <c r="H74" s="56"/>
      <c r="I74" s="89"/>
      <c r="K74" s="47"/>
      <c r="P74" s="40">
        <f t="shared" si="5"/>
        <v>1229</v>
      </c>
      <c r="R74" s="51"/>
      <c r="S74" s="78"/>
    </row>
    <row r="75" spans="1:19" x14ac:dyDescent="0.2">
      <c r="A75" s="45">
        <v>80</v>
      </c>
      <c r="B75" s="39">
        <v>44.71</v>
      </c>
      <c r="C75" s="40">
        <f>'soust.uk.JMK př.č.2'!$O$75+'soust.uk.JMK př.č.2'!$P$75</f>
        <v>13021</v>
      </c>
      <c r="D75" s="40">
        <f>'soust.uk.JMK př.č.2'!$L$75</f>
        <v>38</v>
      </c>
      <c r="E75" s="40">
        <f t="shared" si="3"/>
        <v>4756</v>
      </c>
      <c r="F75" s="40">
        <f t="shared" si="4"/>
        <v>3495</v>
      </c>
      <c r="H75" s="56"/>
      <c r="I75" s="89"/>
      <c r="K75" s="47"/>
      <c r="P75" s="40">
        <f t="shared" si="5"/>
        <v>1223</v>
      </c>
      <c r="R75" s="51"/>
      <c r="S75" s="78"/>
    </row>
    <row r="76" spans="1:19" x14ac:dyDescent="0.2">
      <c r="A76" s="45">
        <v>81</v>
      </c>
      <c r="B76" s="39">
        <v>44.9</v>
      </c>
      <c r="C76" s="40">
        <f>'soust.uk.JMK př.č.2'!$O$75+'soust.uk.JMK př.č.2'!$P$75</f>
        <v>13021</v>
      </c>
      <c r="D76" s="40">
        <f>'soust.uk.JMK př.č.2'!$L$75</f>
        <v>38</v>
      </c>
      <c r="E76" s="40">
        <f t="shared" si="3"/>
        <v>4736</v>
      </c>
      <c r="F76" s="40">
        <f t="shared" si="4"/>
        <v>3480</v>
      </c>
      <c r="H76" s="56"/>
      <c r="I76" s="89"/>
      <c r="K76" s="47"/>
      <c r="P76" s="40">
        <f t="shared" si="5"/>
        <v>1218</v>
      </c>
      <c r="R76" s="51"/>
      <c r="S76" s="78"/>
    </row>
    <row r="77" spans="1:19" x14ac:dyDescent="0.2">
      <c r="A77" s="45">
        <v>82</v>
      </c>
      <c r="B77" s="39">
        <v>45.08</v>
      </c>
      <c r="C77" s="40">
        <f>'soust.uk.JMK př.č.2'!$O$75+'soust.uk.JMK př.č.2'!$P$75</f>
        <v>13021</v>
      </c>
      <c r="D77" s="40">
        <f>'soust.uk.JMK př.č.2'!$L$75</f>
        <v>38</v>
      </c>
      <c r="E77" s="40">
        <f t="shared" si="3"/>
        <v>4717</v>
      </c>
      <c r="F77" s="40">
        <f t="shared" si="4"/>
        <v>3466</v>
      </c>
      <c r="H77" s="56"/>
      <c r="I77" s="89"/>
      <c r="K77" s="47"/>
      <c r="P77" s="40">
        <f t="shared" si="5"/>
        <v>1213</v>
      </c>
      <c r="R77" s="51"/>
      <c r="S77" s="78"/>
    </row>
    <row r="78" spans="1:19" x14ac:dyDescent="0.2">
      <c r="A78" s="45">
        <v>83</v>
      </c>
      <c r="B78" s="39">
        <v>45.27</v>
      </c>
      <c r="C78" s="40">
        <f>'soust.uk.JMK př.č.2'!$O$75+'soust.uk.JMK př.č.2'!$P$75</f>
        <v>13021</v>
      </c>
      <c r="D78" s="40">
        <f>'soust.uk.JMK př.č.2'!$L$75</f>
        <v>38</v>
      </c>
      <c r="E78" s="40">
        <f t="shared" si="3"/>
        <v>4698</v>
      </c>
      <c r="F78" s="40">
        <f t="shared" si="4"/>
        <v>3452</v>
      </c>
      <c r="H78" s="56"/>
      <c r="I78" s="89"/>
      <c r="K78" s="47"/>
      <c r="P78" s="40">
        <f t="shared" si="5"/>
        <v>1208</v>
      </c>
      <c r="R78" s="51"/>
      <c r="S78" s="78"/>
    </row>
    <row r="79" spans="1:19" x14ac:dyDescent="0.2">
      <c r="A79" s="45">
        <v>84</v>
      </c>
      <c r="B79" s="39">
        <v>45.45</v>
      </c>
      <c r="C79" s="40">
        <f>'soust.uk.JMK př.č.2'!$O$75+'soust.uk.JMK př.č.2'!$P$75</f>
        <v>13021</v>
      </c>
      <c r="D79" s="40">
        <f>'soust.uk.JMK př.č.2'!$L$75</f>
        <v>38</v>
      </c>
      <c r="E79" s="40">
        <f t="shared" si="3"/>
        <v>4679</v>
      </c>
      <c r="F79" s="40">
        <f t="shared" si="4"/>
        <v>3438</v>
      </c>
      <c r="H79" s="56"/>
      <c r="I79" s="89"/>
      <c r="K79" s="47"/>
      <c r="P79" s="40">
        <f t="shared" si="5"/>
        <v>1203</v>
      </c>
      <c r="R79" s="51"/>
      <c r="S79" s="78"/>
    </row>
    <row r="80" spans="1:19" x14ac:dyDescent="0.2">
      <c r="A80" s="45">
        <v>85</v>
      </c>
      <c r="B80" s="39">
        <v>45.63</v>
      </c>
      <c r="C80" s="40">
        <f>'soust.uk.JMK př.č.2'!$O$75+'soust.uk.JMK př.č.2'!$P$75</f>
        <v>13021</v>
      </c>
      <c r="D80" s="40">
        <f>'soust.uk.JMK př.č.2'!$L$75</f>
        <v>38</v>
      </c>
      <c r="E80" s="40">
        <f t="shared" si="3"/>
        <v>4660</v>
      </c>
      <c r="F80" s="40">
        <f t="shared" si="4"/>
        <v>3424</v>
      </c>
      <c r="H80" s="56"/>
      <c r="I80" s="89"/>
      <c r="K80" s="47"/>
      <c r="P80" s="40">
        <f t="shared" si="5"/>
        <v>1198</v>
      </c>
      <c r="R80" s="51"/>
      <c r="S80" s="78"/>
    </row>
    <row r="81" spans="1:19" x14ac:dyDescent="0.2">
      <c r="A81" s="45">
        <v>86</v>
      </c>
      <c r="B81" s="39">
        <v>45.81</v>
      </c>
      <c r="C81" s="40">
        <f>'soust.uk.JMK př.č.2'!$O$75+'soust.uk.JMK př.č.2'!$P$75</f>
        <v>13021</v>
      </c>
      <c r="D81" s="40">
        <f>'soust.uk.JMK př.č.2'!$L$75</f>
        <v>38</v>
      </c>
      <c r="E81" s="40">
        <f t="shared" si="3"/>
        <v>4643</v>
      </c>
      <c r="F81" s="40">
        <f t="shared" si="4"/>
        <v>3411</v>
      </c>
      <c r="H81" s="56"/>
      <c r="I81" s="89"/>
      <c r="K81" s="47"/>
      <c r="P81" s="40">
        <f t="shared" si="5"/>
        <v>1194</v>
      </c>
      <c r="R81" s="51"/>
      <c r="S81" s="78"/>
    </row>
    <row r="82" spans="1:19" x14ac:dyDescent="0.2">
      <c r="A82" s="45">
        <v>87</v>
      </c>
      <c r="B82" s="39">
        <v>45.98</v>
      </c>
      <c r="C82" s="40">
        <f>'soust.uk.JMK př.č.2'!$O$75+'soust.uk.JMK př.č.2'!$P$75</f>
        <v>13021</v>
      </c>
      <c r="D82" s="40">
        <f>'soust.uk.JMK př.č.2'!$L$75</f>
        <v>38</v>
      </c>
      <c r="E82" s="40">
        <f t="shared" si="3"/>
        <v>4625</v>
      </c>
      <c r="F82" s="40">
        <f t="shared" si="4"/>
        <v>3398</v>
      </c>
      <c r="H82" s="56"/>
      <c r="I82" s="89"/>
      <c r="K82" s="47"/>
      <c r="P82" s="40">
        <f t="shared" si="5"/>
        <v>1189</v>
      </c>
      <c r="R82" s="51"/>
      <c r="S82" s="78"/>
    </row>
    <row r="83" spans="1:19" x14ac:dyDescent="0.2">
      <c r="A83" s="45">
        <v>88</v>
      </c>
      <c r="B83" s="39">
        <v>46.16</v>
      </c>
      <c r="C83" s="40">
        <f>'soust.uk.JMK př.č.2'!$O$75+'soust.uk.JMK př.č.2'!$P$75</f>
        <v>13021</v>
      </c>
      <c r="D83" s="40">
        <f>'soust.uk.JMK př.č.2'!$L$75</f>
        <v>38</v>
      </c>
      <c r="E83" s="40">
        <f t="shared" si="3"/>
        <v>4608</v>
      </c>
      <c r="F83" s="40">
        <f t="shared" si="4"/>
        <v>3385</v>
      </c>
      <c r="H83" s="56"/>
      <c r="I83" s="89"/>
      <c r="K83" s="47"/>
      <c r="P83" s="40">
        <f t="shared" si="5"/>
        <v>1185</v>
      </c>
      <c r="R83" s="51"/>
      <c r="S83" s="78"/>
    </row>
    <row r="84" spans="1:19" x14ac:dyDescent="0.2">
      <c r="A84" s="45">
        <v>89</v>
      </c>
      <c r="B84" s="39">
        <v>46.33</v>
      </c>
      <c r="C84" s="40">
        <f>'soust.uk.JMK př.č.2'!$O$75+'soust.uk.JMK př.č.2'!$P$75</f>
        <v>13021</v>
      </c>
      <c r="D84" s="40">
        <f>'soust.uk.JMK př.č.2'!$L$75</f>
        <v>38</v>
      </c>
      <c r="E84" s="40">
        <f t="shared" si="3"/>
        <v>4592</v>
      </c>
      <c r="F84" s="40">
        <f t="shared" si="4"/>
        <v>3373</v>
      </c>
      <c r="H84" s="56"/>
      <c r="I84" s="89"/>
      <c r="K84" s="47"/>
      <c r="P84" s="40">
        <f t="shared" si="5"/>
        <v>1181</v>
      </c>
      <c r="R84" s="51"/>
      <c r="S84" s="78"/>
    </row>
    <row r="85" spans="1:19" x14ac:dyDescent="0.2">
      <c r="A85" s="45">
        <v>90</v>
      </c>
      <c r="B85" s="39">
        <v>46.5</v>
      </c>
      <c r="C85" s="40">
        <f>'soust.uk.JMK př.č.2'!$O$75+'soust.uk.JMK př.č.2'!$P$75</f>
        <v>13021</v>
      </c>
      <c r="D85" s="40">
        <f>'soust.uk.JMK př.č.2'!$L$75</f>
        <v>38</v>
      </c>
      <c r="E85" s="40">
        <f t="shared" si="3"/>
        <v>4574</v>
      </c>
      <c r="F85" s="40">
        <f t="shared" si="4"/>
        <v>3360</v>
      </c>
      <c r="H85" s="56"/>
      <c r="I85" s="89"/>
      <c r="K85" s="47"/>
      <c r="P85" s="40">
        <f t="shared" si="5"/>
        <v>1176</v>
      </c>
      <c r="R85" s="51"/>
      <c r="S85" s="78"/>
    </row>
    <row r="86" spans="1:19" x14ac:dyDescent="0.2">
      <c r="A86" s="45">
        <v>91</v>
      </c>
      <c r="B86" s="39">
        <v>46.66</v>
      </c>
      <c r="C86" s="40">
        <f>'soust.uk.JMK př.č.2'!$O$75+'soust.uk.JMK př.č.2'!$P$75</f>
        <v>13021</v>
      </c>
      <c r="D86" s="40">
        <f>'soust.uk.JMK př.č.2'!$L$75</f>
        <v>38</v>
      </c>
      <c r="E86" s="40">
        <f t="shared" si="3"/>
        <v>4559</v>
      </c>
      <c r="F86" s="40">
        <f t="shared" si="4"/>
        <v>3349</v>
      </c>
      <c r="H86" s="56"/>
      <c r="I86" s="89"/>
      <c r="K86" s="47"/>
      <c r="P86" s="40">
        <f t="shared" si="5"/>
        <v>1172</v>
      </c>
      <c r="R86" s="51"/>
      <c r="S86" s="78"/>
    </row>
    <row r="87" spans="1:19" x14ac:dyDescent="0.2">
      <c r="A87" s="45">
        <v>92</v>
      </c>
      <c r="B87" s="39">
        <v>46.83</v>
      </c>
      <c r="C87" s="40">
        <f>'soust.uk.JMK př.č.2'!$O$75+'soust.uk.JMK př.č.2'!$P$75</f>
        <v>13021</v>
      </c>
      <c r="D87" s="40">
        <f>'soust.uk.JMK př.č.2'!$L$75</f>
        <v>38</v>
      </c>
      <c r="E87" s="40">
        <f t="shared" si="3"/>
        <v>4543</v>
      </c>
      <c r="F87" s="40">
        <f t="shared" si="4"/>
        <v>3337</v>
      </c>
      <c r="H87" s="56"/>
      <c r="I87" s="89"/>
      <c r="K87" s="47"/>
      <c r="P87" s="40">
        <f t="shared" si="5"/>
        <v>1168</v>
      </c>
      <c r="R87" s="51"/>
      <c r="S87" s="78"/>
    </row>
    <row r="88" spans="1:19" x14ac:dyDescent="0.2">
      <c r="A88" s="45">
        <v>93</v>
      </c>
      <c r="B88" s="39">
        <v>46.99</v>
      </c>
      <c r="C88" s="40">
        <f>'soust.uk.JMK př.č.2'!$O$75+'soust.uk.JMK př.č.2'!$P$75</f>
        <v>13021</v>
      </c>
      <c r="D88" s="40">
        <f>'soust.uk.JMK př.č.2'!$L$75</f>
        <v>38</v>
      </c>
      <c r="E88" s="40">
        <f t="shared" si="3"/>
        <v>4527</v>
      </c>
      <c r="F88" s="40">
        <f t="shared" si="4"/>
        <v>3325</v>
      </c>
      <c r="H88" s="56"/>
      <c r="I88" s="89"/>
      <c r="K88" s="47"/>
      <c r="P88" s="40">
        <f t="shared" si="5"/>
        <v>1164</v>
      </c>
      <c r="R88" s="51"/>
      <c r="S88" s="78"/>
    </row>
    <row r="89" spans="1:19" x14ac:dyDescent="0.2">
      <c r="A89" s="45">
        <v>94</v>
      </c>
      <c r="B89" s="39">
        <v>47.15</v>
      </c>
      <c r="C89" s="40">
        <f>'soust.uk.JMK př.č.2'!$O$75+'soust.uk.JMK př.č.2'!$P$75</f>
        <v>13021</v>
      </c>
      <c r="D89" s="40">
        <f>'soust.uk.JMK př.č.2'!$L$75</f>
        <v>38</v>
      </c>
      <c r="E89" s="40">
        <f t="shared" si="3"/>
        <v>4512</v>
      </c>
      <c r="F89" s="40">
        <f t="shared" si="4"/>
        <v>3314</v>
      </c>
      <c r="H89" s="56"/>
      <c r="I89" s="89"/>
      <c r="K89" s="47"/>
      <c r="P89" s="40">
        <f t="shared" si="5"/>
        <v>1160</v>
      </c>
      <c r="R89" s="51"/>
      <c r="S89" s="78"/>
    </row>
    <row r="90" spans="1:19" x14ac:dyDescent="0.2">
      <c r="A90" s="45">
        <v>95</v>
      </c>
      <c r="B90" s="39">
        <v>47.3</v>
      </c>
      <c r="C90" s="40">
        <f>'soust.uk.JMK př.č.2'!$O$75+'soust.uk.JMK př.č.2'!$P$75</f>
        <v>13021</v>
      </c>
      <c r="D90" s="40">
        <f>'soust.uk.JMK př.č.2'!$L$75</f>
        <v>38</v>
      </c>
      <c r="E90" s="40">
        <f t="shared" si="3"/>
        <v>4497</v>
      </c>
      <c r="F90" s="40">
        <f t="shared" si="4"/>
        <v>3303</v>
      </c>
      <c r="H90" s="56"/>
      <c r="I90" s="89"/>
      <c r="K90" s="47"/>
      <c r="P90" s="40">
        <f t="shared" si="5"/>
        <v>1156</v>
      </c>
      <c r="R90" s="51"/>
      <c r="S90" s="78"/>
    </row>
    <row r="91" spans="1:19" x14ac:dyDescent="0.2">
      <c r="A91" s="45">
        <v>96</v>
      </c>
      <c r="B91" s="39">
        <v>47.46</v>
      </c>
      <c r="C91" s="40">
        <f>'soust.uk.JMK př.č.2'!$O$75+'soust.uk.JMK př.č.2'!$P$75</f>
        <v>13021</v>
      </c>
      <c r="D91" s="40">
        <f>'soust.uk.JMK př.č.2'!$L$75</f>
        <v>38</v>
      </c>
      <c r="E91" s="40">
        <f t="shared" si="3"/>
        <v>4482</v>
      </c>
      <c r="F91" s="40">
        <f t="shared" si="4"/>
        <v>3292</v>
      </c>
      <c r="H91" s="56"/>
      <c r="I91" s="89"/>
      <c r="K91" s="47"/>
      <c r="P91" s="40">
        <f t="shared" si="5"/>
        <v>1152</v>
      </c>
      <c r="R91" s="51"/>
      <c r="S91" s="78"/>
    </row>
    <row r="92" spans="1:19" x14ac:dyDescent="0.2">
      <c r="A92" s="45">
        <v>97</v>
      </c>
      <c r="B92" s="39">
        <v>47.61</v>
      </c>
      <c r="C92" s="40">
        <f>'soust.uk.JMK př.č.2'!$O$75+'soust.uk.JMK př.č.2'!$P$75</f>
        <v>13021</v>
      </c>
      <c r="D92" s="40">
        <f>'soust.uk.JMK př.č.2'!$L$75</f>
        <v>38</v>
      </c>
      <c r="E92" s="40">
        <f t="shared" si="3"/>
        <v>4469</v>
      </c>
      <c r="F92" s="40">
        <f t="shared" si="4"/>
        <v>3282</v>
      </c>
      <c r="H92" s="56"/>
      <c r="I92" s="89"/>
      <c r="K92" s="47"/>
      <c r="P92" s="40">
        <f t="shared" si="5"/>
        <v>1149</v>
      </c>
      <c r="R92" s="51"/>
      <c r="S92" s="78"/>
    </row>
    <row r="93" spans="1:19" x14ac:dyDescent="0.2">
      <c r="A93" s="45">
        <v>98</v>
      </c>
      <c r="B93" s="39">
        <v>47.76</v>
      </c>
      <c r="C93" s="40">
        <f>'soust.uk.JMK př.č.2'!$O$75+'soust.uk.JMK př.č.2'!$P$75</f>
        <v>13021</v>
      </c>
      <c r="D93" s="40">
        <f>'soust.uk.JMK př.č.2'!$L$75</f>
        <v>38</v>
      </c>
      <c r="E93" s="40">
        <f t="shared" si="3"/>
        <v>4455</v>
      </c>
      <c r="F93" s="40">
        <f t="shared" si="4"/>
        <v>3272</v>
      </c>
      <c r="H93" s="56"/>
      <c r="I93" s="89"/>
      <c r="K93" s="47"/>
      <c r="P93" s="40">
        <f t="shared" si="5"/>
        <v>1145</v>
      </c>
      <c r="R93" s="51"/>
      <c r="S93" s="78"/>
    </row>
    <row r="94" spans="1:19" x14ac:dyDescent="0.2">
      <c r="A94" s="45">
        <v>99</v>
      </c>
      <c r="B94" s="39">
        <v>47.9</v>
      </c>
      <c r="C94" s="40">
        <f>'soust.uk.JMK př.č.2'!$O$75+'soust.uk.JMK př.č.2'!$P$75</f>
        <v>13021</v>
      </c>
      <c r="D94" s="40">
        <f>'soust.uk.JMK př.č.2'!$L$75</f>
        <v>38</v>
      </c>
      <c r="E94" s="40">
        <f t="shared" si="3"/>
        <v>4442</v>
      </c>
      <c r="F94" s="40">
        <f t="shared" si="4"/>
        <v>3262</v>
      </c>
      <c r="H94" s="56"/>
      <c r="I94" s="89"/>
      <c r="K94" s="47"/>
      <c r="P94" s="40">
        <f t="shared" si="5"/>
        <v>1142</v>
      </c>
      <c r="R94" s="51"/>
      <c r="S94" s="78"/>
    </row>
    <row r="95" spans="1:19" x14ac:dyDescent="0.2">
      <c r="A95" s="45">
        <v>100</v>
      </c>
      <c r="B95" s="39">
        <v>48.04</v>
      </c>
      <c r="C95" s="40">
        <f>'soust.uk.JMK př.č.2'!$O$75+'soust.uk.JMK př.č.2'!$P$75</f>
        <v>13021</v>
      </c>
      <c r="D95" s="40">
        <f>'soust.uk.JMK př.č.2'!$L$75</f>
        <v>38</v>
      </c>
      <c r="E95" s="40">
        <f t="shared" si="3"/>
        <v>4430</v>
      </c>
      <c r="F95" s="40">
        <f t="shared" si="4"/>
        <v>3253</v>
      </c>
      <c r="H95" s="56"/>
      <c r="I95" s="89"/>
      <c r="K95" s="47"/>
      <c r="P95" s="40">
        <f t="shared" si="5"/>
        <v>1139</v>
      </c>
      <c r="R95" s="51"/>
      <c r="S95" s="78"/>
    </row>
    <row r="96" spans="1:19" x14ac:dyDescent="0.2">
      <c r="A96" s="45">
        <v>101</v>
      </c>
      <c r="B96" s="39">
        <v>48.18</v>
      </c>
      <c r="C96" s="40">
        <f>'soust.uk.JMK př.č.2'!$O$75+'soust.uk.JMK př.č.2'!$P$75</f>
        <v>13021</v>
      </c>
      <c r="D96" s="40">
        <f>'soust.uk.JMK př.č.2'!$L$75</f>
        <v>38</v>
      </c>
      <c r="E96" s="40">
        <f t="shared" si="3"/>
        <v>4416</v>
      </c>
      <c r="F96" s="40">
        <f t="shared" si="4"/>
        <v>3243</v>
      </c>
      <c r="H96" s="56"/>
      <c r="I96" s="89"/>
      <c r="K96" s="47"/>
      <c r="P96" s="40">
        <f t="shared" si="5"/>
        <v>1135</v>
      </c>
      <c r="R96" s="51"/>
      <c r="S96" s="78"/>
    </row>
    <row r="97" spans="1:19" x14ac:dyDescent="0.2">
      <c r="A97" s="45">
        <v>102</v>
      </c>
      <c r="B97" s="39">
        <v>48.32</v>
      </c>
      <c r="C97" s="40">
        <f>'soust.uk.JMK př.č.2'!$O$75+'soust.uk.JMK př.č.2'!$P$75</f>
        <v>13021</v>
      </c>
      <c r="D97" s="40">
        <f>'soust.uk.JMK př.č.2'!$L$75</f>
        <v>38</v>
      </c>
      <c r="E97" s="40">
        <f t="shared" si="3"/>
        <v>4404</v>
      </c>
      <c r="F97" s="40">
        <f t="shared" si="4"/>
        <v>3234</v>
      </c>
      <c r="H97" s="56"/>
      <c r="I97" s="89"/>
      <c r="K97" s="47"/>
      <c r="P97" s="40">
        <f t="shared" si="5"/>
        <v>1132</v>
      </c>
      <c r="R97" s="51"/>
      <c r="S97" s="78"/>
    </row>
    <row r="98" spans="1:19" x14ac:dyDescent="0.2">
      <c r="A98" s="45">
        <v>103</v>
      </c>
      <c r="B98" s="39">
        <v>48.46</v>
      </c>
      <c r="C98" s="40">
        <f>'soust.uk.JMK př.č.2'!$O$75+'soust.uk.JMK př.č.2'!$P$75</f>
        <v>13021</v>
      </c>
      <c r="D98" s="40">
        <f>'soust.uk.JMK př.č.2'!$L$75</f>
        <v>38</v>
      </c>
      <c r="E98" s="40">
        <f t="shared" si="3"/>
        <v>4390</v>
      </c>
      <c r="F98" s="40">
        <f t="shared" si="4"/>
        <v>3224</v>
      </c>
      <c r="H98" s="56"/>
      <c r="I98" s="89"/>
      <c r="K98" s="47"/>
      <c r="P98" s="40">
        <f t="shared" si="5"/>
        <v>1128</v>
      </c>
      <c r="R98" s="51"/>
      <c r="S98" s="78"/>
    </row>
    <row r="99" spans="1:19" x14ac:dyDescent="0.2">
      <c r="A99" s="45">
        <v>104</v>
      </c>
      <c r="B99" s="39">
        <v>48.59</v>
      </c>
      <c r="C99" s="40">
        <f>'soust.uk.JMK př.č.2'!$O$75+'soust.uk.JMK př.č.2'!$P$75</f>
        <v>13021</v>
      </c>
      <c r="D99" s="40">
        <f>'soust.uk.JMK př.č.2'!$L$75</f>
        <v>38</v>
      </c>
      <c r="E99" s="40">
        <f t="shared" si="3"/>
        <v>4380</v>
      </c>
      <c r="F99" s="40">
        <f t="shared" si="4"/>
        <v>3216</v>
      </c>
      <c r="H99" s="56"/>
      <c r="I99" s="89"/>
      <c r="K99" s="47"/>
      <c r="P99" s="40">
        <f t="shared" si="5"/>
        <v>1126</v>
      </c>
      <c r="R99" s="51"/>
      <c r="S99" s="78"/>
    </row>
    <row r="100" spans="1:19" x14ac:dyDescent="0.2">
      <c r="A100" s="45">
        <v>105</v>
      </c>
      <c r="B100" s="39">
        <v>48.72</v>
      </c>
      <c r="C100" s="40">
        <f>'soust.uk.JMK př.č.2'!$O$75+'soust.uk.JMK př.č.2'!$P$75</f>
        <v>13021</v>
      </c>
      <c r="D100" s="40">
        <f>'soust.uk.JMK př.č.2'!$L$75</f>
        <v>38</v>
      </c>
      <c r="E100" s="40">
        <f t="shared" si="3"/>
        <v>4367</v>
      </c>
      <c r="F100" s="40">
        <f t="shared" si="4"/>
        <v>3207</v>
      </c>
      <c r="H100" s="56"/>
      <c r="I100" s="89"/>
      <c r="K100" s="47"/>
      <c r="P100" s="40">
        <f t="shared" si="5"/>
        <v>1122</v>
      </c>
      <c r="R100" s="51"/>
      <c r="S100" s="78"/>
    </row>
    <row r="101" spans="1:19" x14ac:dyDescent="0.2">
      <c r="A101" s="45">
        <v>106</v>
      </c>
      <c r="B101" s="39">
        <v>48.84</v>
      </c>
      <c r="C101" s="40">
        <f>'soust.uk.JMK př.č.2'!$O$75+'soust.uk.JMK př.č.2'!$P$75</f>
        <v>13021</v>
      </c>
      <c r="D101" s="40">
        <f>'soust.uk.JMK př.č.2'!$L$75</f>
        <v>38</v>
      </c>
      <c r="E101" s="40">
        <f t="shared" si="3"/>
        <v>4357</v>
      </c>
      <c r="F101" s="40">
        <f t="shared" si="4"/>
        <v>3199</v>
      </c>
      <c r="H101" s="56"/>
      <c r="I101" s="89"/>
      <c r="K101" s="47"/>
      <c r="P101" s="40">
        <f t="shared" si="5"/>
        <v>1120</v>
      </c>
      <c r="R101" s="51"/>
      <c r="S101" s="78"/>
    </row>
    <row r="102" spans="1:19" x14ac:dyDescent="0.2">
      <c r="A102" s="45">
        <v>107</v>
      </c>
      <c r="B102" s="39">
        <v>48.96</v>
      </c>
      <c r="C102" s="40">
        <f>'soust.uk.JMK př.č.2'!$O$75+'soust.uk.JMK př.č.2'!$P$75</f>
        <v>13021</v>
      </c>
      <c r="D102" s="40">
        <f>'soust.uk.JMK př.č.2'!$L$75</f>
        <v>38</v>
      </c>
      <c r="E102" s="40">
        <f t="shared" si="3"/>
        <v>4346</v>
      </c>
      <c r="F102" s="40">
        <f t="shared" si="4"/>
        <v>3191</v>
      </c>
      <c r="H102" s="56"/>
      <c r="I102" s="89"/>
      <c r="K102" s="47"/>
      <c r="P102" s="40">
        <f t="shared" si="5"/>
        <v>1117</v>
      </c>
      <c r="R102" s="51"/>
      <c r="S102" s="78"/>
    </row>
    <row r="103" spans="1:19" x14ac:dyDescent="0.2">
      <c r="A103" s="45">
        <v>108</v>
      </c>
      <c r="B103" s="39">
        <v>49.08</v>
      </c>
      <c r="C103" s="40">
        <f>'soust.uk.JMK př.č.2'!$O$75+'soust.uk.JMK př.č.2'!$P$75</f>
        <v>13021</v>
      </c>
      <c r="D103" s="40">
        <f>'soust.uk.JMK př.č.2'!$L$75</f>
        <v>38</v>
      </c>
      <c r="E103" s="40">
        <f t="shared" si="3"/>
        <v>4336</v>
      </c>
      <c r="F103" s="40">
        <f t="shared" si="4"/>
        <v>3184</v>
      </c>
      <c r="H103" s="56"/>
      <c r="I103" s="89"/>
      <c r="K103" s="47"/>
      <c r="P103" s="40">
        <f t="shared" si="5"/>
        <v>1114</v>
      </c>
      <c r="R103" s="51"/>
      <c r="S103" s="78"/>
    </row>
    <row r="104" spans="1:19" x14ac:dyDescent="0.2">
      <c r="A104" s="45">
        <v>109</v>
      </c>
      <c r="B104" s="39">
        <v>49.2</v>
      </c>
      <c r="C104" s="40">
        <f>'soust.uk.JMK př.č.2'!$O$75+'soust.uk.JMK př.č.2'!$P$75</f>
        <v>13021</v>
      </c>
      <c r="D104" s="40">
        <f>'soust.uk.JMK př.č.2'!$L$75</f>
        <v>38</v>
      </c>
      <c r="E104" s="40">
        <f t="shared" si="3"/>
        <v>4326</v>
      </c>
      <c r="F104" s="40">
        <f t="shared" si="4"/>
        <v>3176</v>
      </c>
      <c r="H104" s="56"/>
      <c r="I104" s="89"/>
      <c r="K104" s="47"/>
      <c r="P104" s="40">
        <f t="shared" si="5"/>
        <v>1112</v>
      </c>
      <c r="R104" s="51"/>
      <c r="S104" s="78"/>
    </row>
    <row r="105" spans="1:19" x14ac:dyDescent="0.2">
      <c r="A105" s="45">
        <v>110</v>
      </c>
      <c r="B105" s="39">
        <v>49.32</v>
      </c>
      <c r="C105" s="40">
        <f>'soust.uk.JMK př.č.2'!$O$75+'soust.uk.JMK př.č.2'!$P$75</f>
        <v>13021</v>
      </c>
      <c r="D105" s="40">
        <f>'soust.uk.JMK př.č.2'!$L$75</f>
        <v>38</v>
      </c>
      <c r="E105" s="40">
        <f t="shared" si="3"/>
        <v>4315</v>
      </c>
      <c r="F105" s="40">
        <f t="shared" si="4"/>
        <v>3168</v>
      </c>
      <c r="H105" s="56"/>
      <c r="I105" s="89"/>
      <c r="K105" s="47"/>
      <c r="P105" s="40">
        <f t="shared" si="5"/>
        <v>1109</v>
      </c>
      <c r="R105" s="51"/>
      <c r="S105" s="78"/>
    </row>
    <row r="106" spans="1:19" x14ac:dyDescent="0.2">
      <c r="A106" s="45">
        <v>111</v>
      </c>
      <c r="B106" s="39">
        <v>49.43</v>
      </c>
      <c r="C106" s="40">
        <f>'soust.uk.JMK př.č.2'!$O$75+'soust.uk.JMK př.č.2'!$P$75</f>
        <v>13021</v>
      </c>
      <c r="D106" s="40">
        <f>'soust.uk.JMK př.č.2'!$L$75</f>
        <v>38</v>
      </c>
      <c r="E106" s="40">
        <f t="shared" si="3"/>
        <v>4305</v>
      </c>
      <c r="F106" s="40">
        <f t="shared" si="4"/>
        <v>3161</v>
      </c>
      <c r="H106" s="56"/>
      <c r="I106" s="89"/>
      <c r="K106" s="47"/>
      <c r="P106" s="40">
        <f t="shared" si="5"/>
        <v>1106</v>
      </c>
      <c r="R106" s="51"/>
      <c r="S106" s="78"/>
    </row>
    <row r="107" spans="1:19" x14ac:dyDescent="0.2">
      <c r="A107" s="45">
        <v>112</v>
      </c>
      <c r="B107" s="39">
        <v>49.54</v>
      </c>
      <c r="C107" s="40">
        <f>'soust.uk.JMK př.č.2'!$O$75+'soust.uk.JMK př.č.2'!$P$75</f>
        <v>13021</v>
      </c>
      <c r="D107" s="40">
        <f>'soust.uk.JMK př.č.2'!$L$75</f>
        <v>38</v>
      </c>
      <c r="E107" s="40">
        <f t="shared" si="3"/>
        <v>4296</v>
      </c>
      <c r="F107" s="40">
        <f t="shared" si="4"/>
        <v>3154</v>
      </c>
      <c r="H107" s="56"/>
      <c r="I107" s="89"/>
      <c r="K107" s="47"/>
      <c r="P107" s="40">
        <f t="shared" si="5"/>
        <v>1104</v>
      </c>
      <c r="R107" s="51"/>
      <c r="S107" s="78"/>
    </row>
    <row r="108" spans="1:19" x14ac:dyDescent="0.2">
      <c r="A108" s="45">
        <v>113</v>
      </c>
      <c r="B108" s="39">
        <v>49.64</v>
      </c>
      <c r="C108" s="40">
        <f>'soust.uk.JMK př.č.2'!$O$75+'soust.uk.JMK př.č.2'!$P$75</f>
        <v>13021</v>
      </c>
      <c r="D108" s="40">
        <f>'soust.uk.JMK př.č.2'!$L$75</f>
        <v>38</v>
      </c>
      <c r="E108" s="40">
        <f t="shared" si="3"/>
        <v>4288</v>
      </c>
      <c r="F108" s="40">
        <f t="shared" si="4"/>
        <v>3148</v>
      </c>
      <c r="H108" s="56"/>
      <c r="I108" s="89"/>
      <c r="K108" s="47"/>
      <c r="P108" s="40">
        <f t="shared" si="5"/>
        <v>1102</v>
      </c>
      <c r="R108" s="51"/>
      <c r="S108" s="78"/>
    </row>
    <row r="109" spans="1:19" x14ac:dyDescent="0.2">
      <c r="A109" s="45">
        <v>114</v>
      </c>
      <c r="B109" s="39">
        <v>49.75</v>
      </c>
      <c r="C109" s="40">
        <f>'soust.uk.JMK př.č.2'!$O$75+'soust.uk.JMK př.č.2'!$P$75</f>
        <v>13021</v>
      </c>
      <c r="D109" s="40">
        <f>'soust.uk.JMK př.č.2'!$L$75</f>
        <v>38</v>
      </c>
      <c r="E109" s="40">
        <f t="shared" si="3"/>
        <v>4278</v>
      </c>
      <c r="F109" s="40">
        <f t="shared" si="4"/>
        <v>3141</v>
      </c>
      <c r="H109" s="56"/>
      <c r="I109" s="89"/>
      <c r="K109" s="47"/>
      <c r="P109" s="40">
        <f t="shared" si="5"/>
        <v>1099</v>
      </c>
      <c r="R109" s="51"/>
      <c r="S109" s="78"/>
    </row>
    <row r="110" spans="1:19" x14ac:dyDescent="0.2">
      <c r="A110" s="45">
        <v>115</v>
      </c>
      <c r="B110" s="39">
        <v>49.85</v>
      </c>
      <c r="C110" s="40">
        <f>'soust.uk.JMK př.č.2'!$O$75+'soust.uk.JMK př.č.2'!$P$75</f>
        <v>13021</v>
      </c>
      <c r="D110" s="40">
        <f>'soust.uk.JMK př.č.2'!$L$75</f>
        <v>38</v>
      </c>
      <c r="E110" s="40">
        <f t="shared" si="3"/>
        <v>4269</v>
      </c>
      <c r="F110" s="40">
        <f t="shared" si="4"/>
        <v>3134</v>
      </c>
      <c r="H110" s="56"/>
      <c r="I110" s="89"/>
      <c r="K110" s="47"/>
      <c r="P110" s="40">
        <f t="shared" si="5"/>
        <v>1097</v>
      </c>
      <c r="R110" s="51"/>
      <c r="S110" s="78"/>
    </row>
    <row r="111" spans="1:19" x14ac:dyDescent="0.2">
      <c r="A111" s="45">
        <v>116</v>
      </c>
      <c r="B111" s="39">
        <v>49.95</v>
      </c>
      <c r="C111" s="40">
        <f>'soust.uk.JMK př.č.2'!$O$75+'soust.uk.JMK př.č.2'!$P$75</f>
        <v>13021</v>
      </c>
      <c r="D111" s="40">
        <f>'soust.uk.JMK př.č.2'!$L$75</f>
        <v>38</v>
      </c>
      <c r="E111" s="40">
        <f t="shared" si="3"/>
        <v>4261</v>
      </c>
      <c r="F111" s="40">
        <f t="shared" si="4"/>
        <v>3128</v>
      </c>
      <c r="H111" s="56"/>
      <c r="I111" s="89"/>
      <c r="K111" s="47"/>
      <c r="P111" s="40">
        <f t="shared" si="5"/>
        <v>1095</v>
      </c>
      <c r="R111" s="51"/>
      <c r="S111" s="78"/>
    </row>
    <row r="112" spans="1:19" x14ac:dyDescent="0.2">
      <c r="A112" s="45">
        <v>117</v>
      </c>
      <c r="B112" s="39">
        <v>50.04</v>
      </c>
      <c r="C112" s="40">
        <f>'soust.uk.JMK př.č.2'!$O$75+'soust.uk.JMK př.č.2'!$P$75</f>
        <v>13021</v>
      </c>
      <c r="D112" s="40">
        <f>'soust.uk.JMK př.č.2'!$L$75</f>
        <v>38</v>
      </c>
      <c r="E112" s="40">
        <f t="shared" si="3"/>
        <v>4254</v>
      </c>
      <c r="F112" s="40">
        <f t="shared" si="4"/>
        <v>3123</v>
      </c>
      <c r="H112" s="56"/>
      <c r="I112" s="89"/>
      <c r="K112" s="47"/>
      <c r="P112" s="40">
        <f t="shared" si="5"/>
        <v>1093</v>
      </c>
      <c r="R112" s="51"/>
      <c r="S112" s="78"/>
    </row>
    <row r="113" spans="1:19" x14ac:dyDescent="0.2">
      <c r="A113" s="45">
        <v>118</v>
      </c>
      <c r="B113" s="39">
        <v>50.14</v>
      </c>
      <c r="C113" s="40">
        <f>'soust.uk.JMK př.č.2'!$O$75+'soust.uk.JMK př.č.2'!$P$75</f>
        <v>13021</v>
      </c>
      <c r="D113" s="40">
        <f>'soust.uk.JMK př.č.2'!$L$75</f>
        <v>38</v>
      </c>
      <c r="E113" s="40">
        <f t="shared" si="3"/>
        <v>4245</v>
      </c>
      <c r="F113" s="40">
        <f t="shared" si="4"/>
        <v>3116</v>
      </c>
      <c r="H113" s="56"/>
      <c r="I113" s="89"/>
      <c r="K113" s="47"/>
      <c r="P113" s="40">
        <f t="shared" si="5"/>
        <v>1091</v>
      </c>
      <c r="R113" s="51"/>
      <c r="S113" s="78"/>
    </row>
    <row r="114" spans="1:19" x14ac:dyDescent="0.2">
      <c r="A114" s="45">
        <v>119</v>
      </c>
      <c r="B114" s="39">
        <v>50.23</v>
      </c>
      <c r="C114" s="40">
        <f>'soust.uk.JMK př.č.2'!$O$75+'soust.uk.JMK př.č.2'!$P$75</f>
        <v>13021</v>
      </c>
      <c r="D114" s="40">
        <f>'soust.uk.JMK př.č.2'!$L$75</f>
        <v>38</v>
      </c>
      <c r="E114" s="40">
        <f t="shared" si="3"/>
        <v>4238</v>
      </c>
      <c r="F114" s="40">
        <f t="shared" si="4"/>
        <v>3111</v>
      </c>
      <c r="H114" s="56"/>
      <c r="I114" s="89"/>
      <c r="K114" s="47"/>
      <c r="P114" s="40">
        <f t="shared" si="5"/>
        <v>1089</v>
      </c>
      <c r="R114" s="51"/>
      <c r="S114" s="78"/>
    </row>
    <row r="115" spans="1:19" x14ac:dyDescent="0.2">
      <c r="A115" s="45">
        <v>120</v>
      </c>
      <c r="B115" s="39">
        <v>50.32</v>
      </c>
      <c r="C115" s="40">
        <f>'soust.uk.JMK př.č.2'!$O$75+'soust.uk.JMK př.č.2'!$P$75</f>
        <v>13021</v>
      </c>
      <c r="D115" s="40">
        <f>'soust.uk.JMK př.č.2'!$L$75</f>
        <v>38</v>
      </c>
      <c r="E115" s="40">
        <f t="shared" si="3"/>
        <v>4230</v>
      </c>
      <c r="F115" s="40">
        <f t="shared" si="4"/>
        <v>3105</v>
      </c>
      <c r="H115" s="56"/>
      <c r="I115" s="89"/>
      <c r="K115" s="47"/>
      <c r="P115" s="40">
        <f t="shared" si="5"/>
        <v>1087</v>
      </c>
      <c r="R115" s="51"/>
      <c r="S115" s="78"/>
    </row>
    <row r="116" spans="1:19" x14ac:dyDescent="0.2">
      <c r="A116" s="45">
        <v>121</v>
      </c>
      <c r="B116" s="39">
        <v>50.4</v>
      </c>
      <c r="C116" s="40">
        <f>'soust.uk.JMK př.č.2'!$O$75+'soust.uk.JMK př.č.2'!$P$75</f>
        <v>13021</v>
      </c>
      <c r="D116" s="40">
        <f>'soust.uk.JMK př.č.2'!$L$75</f>
        <v>38</v>
      </c>
      <c r="E116" s="40">
        <f t="shared" si="3"/>
        <v>4223</v>
      </c>
      <c r="F116" s="40">
        <f t="shared" si="4"/>
        <v>3100</v>
      </c>
      <c r="H116" s="56"/>
      <c r="I116" s="89"/>
      <c r="K116" s="47"/>
      <c r="P116" s="40">
        <f t="shared" si="5"/>
        <v>1085</v>
      </c>
      <c r="R116" s="51"/>
      <c r="S116" s="78"/>
    </row>
    <row r="117" spans="1:19" x14ac:dyDescent="0.2">
      <c r="A117" s="45">
        <v>122</v>
      </c>
      <c r="B117" s="39">
        <v>50.49</v>
      </c>
      <c r="C117" s="40">
        <f>'soust.uk.JMK př.č.2'!$O$75+'soust.uk.JMK př.č.2'!$P$75</f>
        <v>13021</v>
      </c>
      <c r="D117" s="40">
        <f>'soust.uk.JMK př.č.2'!$L$75</f>
        <v>38</v>
      </c>
      <c r="E117" s="40">
        <f t="shared" si="3"/>
        <v>4216</v>
      </c>
      <c r="F117" s="40">
        <f t="shared" si="4"/>
        <v>3095</v>
      </c>
      <c r="H117" s="56"/>
      <c r="I117" s="89"/>
      <c r="K117" s="47"/>
      <c r="P117" s="40">
        <f t="shared" si="5"/>
        <v>1083</v>
      </c>
      <c r="R117" s="51"/>
      <c r="S117" s="78"/>
    </row>
    <row r="118" spans="1:19" x14ac:dyDescent="0.2">
      <c r="A118" s="45">
        <v>123</v>
      </c>
      <c r="B118" s="39">
        <v>50.57</v>
      </c>
      <c r="C118" s="40">
        <f>'soust.uk.JMK př.č.2'!$O$75+'soust.uk.JMK př.č.2'!$P$75</f>
        <v>13021</v>
      </c>
      <c r="D118" s="40">
        <f>'soust.uk.JMK př.č.2'!$L$75</f>
        <v>38</v>
      </c>
      <c r="E118" s="40">
        <f t="shared" si="3"/>
        <v>4210</v>
      </c>
      <c r="F118" s="40">
        <f t="shared" si="4"/>
        <v>3090</v>
      </c>
      <c r="H118" s="56"/>
      <c r="I118" s="89"/>
      <c r="K118" s="47"/>
      <c r="P118" s="40">
        <f t="shared" si="5"/>
        <v>1082</v>
      </c>
      <c r="R118" s="51"/>
      <c r="S118" s="78"/>
    </row>
    <row r="119" spans="1:19" x14ac:dyDescent="0.2">
      <c r="A119" s="45">
        <v>124</v>
      </c>
      <c r="B119" s="39">
        <v>50.65</v>
      </c>
      <c r="C119" s="40">
        <f>'soust.uk.JMK př.č.2'!$O$75+'soust.uk.JMK př.č.2'!$P$75</f>
        <v>13021</v>
      </c>
      <c r="D119" s="40">
        <f>'soust.uk.JMK př.č.2'!$L$75</f>
        <v>38</v>
      </c>
      <c r="E119" s="40">
        <f t="shared" si="3"/>
        <v>4203</v>
      </c>
      <c r="F119" s="40">
        <f t="shared" si="4"/>
        <v>3085</v>
      </c>
      <c r="H119" s="56"/>
      <c r="I119" s="89"/>
      <c r="K119" s="47"/>
      <c r="P119" s="40">
        <f t="shared" si="5"/>
        <v>1080</v>
      </c>
      <c r="R119" s="51"/>
      <c r="S119" s="78"/>
    </row>
    <row r="120" spans="1:19" x14ac:dyDescent="0.2">
      <c r="A120" s="45">
        <v>125</v>
      </c>
      <c r="B120" s="39">
        <v>50.73</v>
      </c>
      <c r="C120" s="40">
        <f>'soust.uk.JMK př.č.2'!$O$75+'soust.uk.JMK př.č.2'!$P$75</f>
        <v>13021</v>
      </c>
      <c r="D120" s="40">
        <f>'soust.uk.JMK př.č.2'!$L$75</f>
        <v>38</v>
      </c>
      <c r="E120" s="40">
        <f t="shared" si="3"/>
        <v>4196</v>
      </c>
      <c r="F120" s="40">
        <f t="shared" si="4"/>
        <v>3080</v>
      </c>
      <c r="H120" s="56"/>
      <c r="I120" s="89"/>
      <c r="K120" s="47"/>
      <c r="P120" s="40">
        <f t="shared" si="5"/>
        <v>1078</v>
      </c>
      <c r="R120" s="51"/>
      <c r="S120" s="78"/>
    </row>
    <row r="121" spans="1:19" x14ac:dyDescent="0.2">
      <c r="A121" s="45">
        <v>126</v>
      </c>
      <c r="B121" s="39">
        <v>50.8</v>
      </c>
      <c r="C121" s="40">
        <f>'soust.uk.JMK př.č.2'!$O$75+'soust.uk.JMK př.č.2'!$P$75</f>
        <v>13021</v>
      </c>
      <c r="D121" s="40">
        <f>'soust.uk.JMK př.č.2'!$L$75</f>
        <v>38</v>
      </c>
      <c r="E121" s="40">
        <f t="shared" si="3"/>
        <v>4191</v>
      </c>
      <c r="F121" s="40">
        <f t="shared" si="4"/>
        <v>3076</v>
      </c>
      <c r="H121" s="56"/>
      <c r="I121" s="89"/>
      <c r="K121" s="47"/>
      <c r="P121" s="40">
        <f t="shared" si="5"/>
        <v>1077</v>
      </c>
      <c r="R121" s="51"/>
      <c r="S121" s="78"/>
    </row>
    <row r="122" spans="1:19" x14ac:dyDescent="0.2">
      <c r="A122" s="45">
        <v>127</v>
      </c>
      <c r="B122" s="39">
        <v>50.88</v>
      </c>
      <c r="C122" s="40">
        <f>'soust.uk.JMK př.č.2'!$O$75+'soust.uk.JMK př.č.2'!$P$75</f>
        <v>13021</v>
      </c>
      <c r="D122" s="40">
        <f>'soust.uk.JMK př.č.2'!$L$75</f>
        <v>38</v>
      </c>
      <c r="E122" s="40">
        <f t="shared" si="3"/>
        <v>4184</v>
      </c>
      <c r="F122" s="40">
        <f t="shared" si="4"/>
        <v>3071</v>
      </c>
      <c r="H122" s="56"/>
      <c r="I122" s="89"/>
      <c r="K122" s="47"/>
      <c r="P122" s="40">
        <f t="shared" si="5"/>
        <v>1075</v>
      </c>
      <c r="R122" s="51"/>
      <c r="S122" s="78"/>
    </row>
    <row r="123" spans="1:19" x14ac:dyDescent="0.2">
      <c r="A123" s="45">
        <v>128</v>
      </c>
      <c r="B123" s="39">
        <v>50.95</v>
      </c>
      <c r="C123" s="40">
        <f>'soust.uk.JMK př.č.2'!$O$75+'soust.uk.JMK př.č.2'!$P$75</f>
        <v>13021</v>
      </c>
      <c r="D123" s="40">
        <f>'soust.uk.JMK př.č.2'!$L$75</f>
        <v>38</v>
      </c>
      <c r="E123" s="40">
        <f t="shared" si="3"/>
        <v>4178</v>
      </c>
      <c r="F123" s="40">
        <f t="shared" si="4"/>
        <v>3067</v>
      </c>
      <c r="H123" s="56"/>
      <c r="I123" s="89"/>
      <c r="K123" s="47"/>
      <c r="P123" s="40">
        <f t="shared" si="5"/>
        <v>1073</v>
      </c>
      <c r="R123" s="51"/>
      <c r="S123" s="78"/>
    </row>
    <row r="124" spans="1:19" x14ac:dyDescent="0.2">
      <c r="A124" s="45">
        <v>129</v>
      </c>
      <c r="B124" s="39">
        <v>51.02</v>
      </c>
      <c r="C124" s="40">
        <f>'soust.uk.JMK př.č.2'!$O$75+'soust.uk.JMK př.č.2'!$P$75</f>
        <v>13021</v>
      </c>
      <c r="D124" s="40">
        <f>'soust.uk.JMK př.č.2'!$L$75</f>
        <v>38</v>
      </c>
      <c r="E124" s="40">
        <f t="shared" si="3"/>
        <v>4173</v>
      </c>
      <c r="F124" s="40">
        <f t="shared" si="4"/>
        <v>3063</v>
      </c>
      <c r="H124" s="56"/>
      <c r="I124" s="89"/>
      <c r="K124" s="47"/>
      <c r="P124" s="40">
        <f t="shared" si="5"/>
        <v>1072</v>
      </c>
      <c r="R124" s="51"/>
      <c r="S124" s="78"/>
    </row>
    <row r="125" spans="1:19" x14ac:dyDescent="0.2">
      <c r="A125" s="45">
        <v>130</v>
      </c>
      <c r="B125" s="39">
        <v>51.09</v>
      </c>
      <c r="C125" s="40">
        <f>'soust.uk.JMK př.č.2'!$O$75+'soust.uk.JMK př.č.2'!$P$75</f>
        <v>13021</v>
      </c>
      <c r="D125" s="40">
        <f>'soust.uk.JMK př.č.2'!$L$75</f>
        <v>38</v>
      </c>
      <c r="E125" s="40">
        <f t="shared" si="3"/>
        <v>4166</v>
      </c>
      <c r="F125" s="40">
        <f t="shared" si="4"/>
        <v>3058</v>
      </c>
      <c r="H125" s="56"/>
      <c r="I125" s="89"/>
      <c r="K125" s="47"/>
      <c r="P125" s="40">
        <f t="shared" si="5"/>
        <v>1070</v>
      </c>
      <c r="R125" s="51"/>
      <c r="S125" s="78"/>
    </row>
    <row r="126" spans="1:19" x14ac:dyDescent="0.2">
      <c r="A126" s="45">
        <v>131</v>
      </c>
      <c r="B126" s="39">
        <v>51.16</v>
      </c>
      <c r="C126" s="40">
        <f>'soust.uk.JMK př.č.2'!$O$75+'soust.uk.JMK př.č.2'!$P$75</f>
        <v>13021</v>
      </c>
      <c r="D126" s="40">
        <f>'soust.uk.JMK př.č.2'!$L$75</f>
        <v>38</v>
      </c>
      <c r="E126" s="40">
        <f t="shared" si="3"/>
        <v>4161</v>
      </c>
      <c r="F126" s="40">
        <f t="shared" si="4"/>
        <v>3054</v>
      </c>
      <c r="H126" s="56"/>
      <c r="I126" s="89"/>
      <c r="K126" s="47"/>
      <c r="P126" s="40">
        <f t="shared" si="5"/>
        <v>1069</v>
      </c>
      <c r="R126" s="51"/>
      <c r="S126" s="78"/>
    </row>
    <row r="127" spans="1:19" x14ac:dyDescent="0.2">
      <c r="A127" s="45">
        <v>132</v>
      </c>
      <c r="B127" s="39">
        <v>51.22</v>
      </c>
      <c r="C127" s="40">
        <f>'soust.uk.JMK př.č.2'!$O$75+'soust.uk.JMK př.č.2'!$P$75</f>
        <v>13021</v>
      </c>
      <c r="D127" s="40">
        <f>'soust.uk.JMK př.č.2'!$L$75</f>
        <v>38</v>
      </c>
      <c r="E127" s="40">
        <f t="shared" si="3"/>
        <v>4157</v>
      </c>
      <c r="F127" s="40">
        <f t="shared" si="4"/>
        <v>3051</v>
      </c>
      <c r="H127" s="56"/>
      <c r="I127" s="89"/>
      <c r="K127" s="47"/>
      <c r="P127" s="40">
        <f t="shared" si="5"/>
        <v>1068</v>
      </c>
      <c r="R127" s="51"/>
      <c r="S127" s="78"/>
    </row>
    <row r="128" spans="1:19" x14ac:dyDescent="0.2">
      <c r="A128" s="45">
        <v>133</v>
      </c>
      <c r="B128" s="39">
        <v>51.29</v>
      </c>
      <c r="C128" s="40">
        <f>'soust.uk.JMK př.č.2'!$O$75+'soust.uk.JMK př.č.2'!$P$75</f>
        <v>13021</v>
      </c>
      <c r="D128" s="40">
        <f>'soust.uk.JMK př.č.2'!$L$75</f>
        <v>38</v>
      </c>
      <c r="E128" s="40">
        <f t="shared" si="3"/>
        <v>4150</v>
      </c>
      <c r="F128" s="40">
        <f t="shared" si="4"/>
        <v>3046</v>
      </c>
      <c r="H128" s="56"/>
      <c r="I128" s="89"/>
      <c r="K128" s="47"/>
      <c r="P128" s="40">
        <f t="shared" si="5"/>
        <v>1066</v>
      </c>
      <c r="R128" s="51"/>
      <c r="S128" s="78"/>
    </row>
    <row r="129" spans="1:19" x14ac:dyDescent="0.2">
      <c r="A129" s="45">
        <v>134</v>
      </c>
      <c r="B129" s="39">
        <v>51.35</v>
      </c>
      <c r="C129" s="40">
        <f>'soust.uk.JMK př.č.2'!$O$75+'soust.uk.JMK př.č.2'!$P$75</f>
        <v>13021</v>
      </c>
      <c r="D129" s="40">
        <f>'soust.uk.JMK př.č.2'!$L$75</f>
        <v>38</v>
      </c>
      <c r="E129" s="40">
        <f t="shared" si="3"/>
        <v>4146</v>
      </c>
      <c r="F129" s="40">
        <f t="shared" si="4"/>
        <v>3043</v>
      </c>
      <c r="H129" s="56"/>
      <c r="I129" s="89"/>
      <c r="K129" s="47"/>
      <c r="P129" s="40">
        <f t="shared" si="5"/>
        <v>1065</v>
      </c>
      <c r="R129" s="51"/>
      <c r="S129" s="78"/>
    </row>
    <row r="130" spans="1:19" x14ac:dyDescent="0.2">
      <c r="A130" s="45">
        <v>135</v>
      </c>
      <c r="B130" s="39">
        <v>51.41</v>
      </c>
      <c r="C130" s="40">
        <f>'soust.uk.JMK př.č.2'!$O$75+'soust.uk.JMK př.č.2'!$P$75</f>
        <v>13021</v>
      </c>
      <c r="D130" s="40">
        <f>'soust.uk.JMK př.č.2'!$L$75</f>
        <v>38</v>
      </c>
      <c r="E130" s="40">
        <f t="shared" si="3"/>
        <v>4141</v>
      </c>
      <c r="F130" s="40">
        <f t="shared" si="4"/>
        <v>3039</v>
      </c>
      <c r="H130" s="56"/>
      <c r="I130" s="89"/>
      <c r="K130" s="47"/>
      <c r="P130" s="40">
        <f t="shared" si="5"/>
        <v>1064</v>
      </c>
      <c r="R130" s="51"/>
      <c r="S130" s="78"/>
    </row>
    <row r="131" spans="1:19" x14ac:dyDescent="0.2">
      <c r="A131" s="45">
        <v>136</v>
      </c>
      <c r="B131" s="39">
        <v>51.47</v>
      </c>
      <c r="C131" s="40">
        <f>'soust.uk.JMK př.č.2'!$O$75+'soust.uk.JMK př.č.2'!$P$75</f>
        <v>13021</v>
      </c>
      <c r="D131" s="40">
        <f>'soust.uk.JMK př.č.2'!$L$75</f>
        <v>38</v>
      </c>
      <c r="E131" s="40">
        <f t="shared" si="3"/>
        <v>4137</v>
      </c>
      <c r="F131" s="40">
        <f t="shared" si="4"/>
        <v>3036</v>
      </c>
      <c r="H131" s="56"/>
      <c r="I131" s="89"/>
      <c r="K131" s="47"/>
      <c r="P131" s="40">
        <f t="shared" si="5"/>
        <v>1063</v>
      </c>
      <c r="R131" s="51"/>
      <c r="S131" s="78"/>
    </row>
    <row r="132" spans="1:19" x14ac:dyDescent="0.2">
      <c r="A132" s="45">
        <v>137</v>
      </c>
      <c r="B132" s="39">
        <v>51.53</v>
      </c>
      <c r="C132" s="40">
        <f>'soust.uk.JMK př.č.2'!$O$75+'soust.uk.JMK př.č.2'!$P$75</f>
        <v>13021</v>
      </c>
      <c r="D132" s="40">
        <f>'soust.uk.JMK př.č.2'!$L$75</f>
        <v>38</v>
      </c>
      <c r="E132" s="40">
        <f t="shared" si="3"/>
        <v>4131</v>
      </c>
      <c r="F132" s="40">
        <f t="shared" si="4"/>
        <v>3032</v>
      </c>
      <c r="H132" s="56"/>
      <c r="I132" s="89"/>
      <c r="K132" s="47"/>
      <c r="P132" s="40">
        <f t="shared" si="5"/>
        <v>1061</v>
      </c>
      <c r="R132" s="51"/>
      <c r="S132" s="78"/>
    </row>
    <row r="133" spans="1:19" x14ac:dyDescent="0.2">
      <c r="A133" s="45">
        <v>138</v>
      </c>
      <c r="B133" s="39">
        <v>51.59</v>
      </c>
      <c r="C133" s="40">
        <f>'soust.uk.JMK př.č.2'!$O$75+'soust.uk.JMK př.č.2'!$P$75</f>
        <v>13021</v>
      </c>
      <c r="D133" s="40">
        <f>'soust.uk.JMK př.č.2'!$L$75</f>
        <v>38</v>
      </c>
      <c r="E133" s="40">
        <f t="shared" ref="E133:E196" si="6">SUM(F133,P133,D133)</f>
        <v>4127</v>
      </c>
      <c r="F133" s="40">
        <f t="shared" ref="F133:F196" si="7">ROUND(1/B133*C133*12,0)</f>
        <v>3029</v>
      </c>
      <c r="H133" s="56"/>
      <c r="I133" s="89"/>
      <c r="K133" s="47"/>
      <c r="P133" s="40">
        <f t="shared" si="5"/>
        <v>1060</v>
      </c>
      <c r="R133" s="51"/>
      <c r="S133" s="78"/>
    </row>
    <row r="134" spans="1:19" x14ac:dyDescent="0.2">
      <c r="A134" s="45">
        <v>139</v>
      </c>
      <c r="B134" s="39">
        <v>51.65</v>
      </c>
      <c r="C134" s="40">
        <f>'soust.uk.JMK př.č.2'!$O$75+'soust.uk.JMK př.č.2'!$P$75</f>
        <v>13021</v>
      </c>
      <c r="D134" s="40">
        <f>'soust.uk.JMK př.č.2'!$L$75</f>
        <v>38</v>
      </c>
      <c r="E134" s="40">
        <f t="shared" si="6"/>
        <v>4122</v>
      </c>
      <c r="F134" s="40">
        <f t="shared" si="7"/>
        <v>3025</v>
      </c>
      <c r="H134" s="56"/>
      <c r="I134" s="89"/>
      <c r="K134" s="47"/>
      <c r="P134" s="40">
        <f t="shared" ref="P134:P197" si="8">ROUND((F134*35%),0)</f>
        <v>1059</v>
      </c>
      <c r="R134" s="51"/>
      <c r="S134" s="78"/>
    </row>
    <row r="135" spans="1:19" x14ac:dyDescent="0.2">
      <c r="A135" s="45">
        <v>140</v>
      </c>
      <c r="B135" s="39">
        <v>51.71</v>
      </c>
      <c r="C135" s="40">
        <f>'soust.uk.JMK př.č.2'!$O$75+'soust.uk.JMK př.č.2'!$P$75</f>
        <v>13021</v>
      </c>
      <c r="D135" s="40">
        <f>'soust.uk.JMK př.č.2'!$L$75</f>
        <v>38</v>
      </c>
      <c r="E135" s="40">
        <f t="shared" si="6"/>
        <v>4118</v>
      </c>
      <c r="F135" s="40">
        <f t="shared" si="7"/>
        <v>3022</v>
      </c>
      <c r="H135" s="56"/>
      <c r="I135" s="89"/>
      <c r="K135" s="47"/>
      <c r="P135" s="40">
        <f t="shared" si="8"/>
        <v>1058</v>
      </c>
      <c r="R135" s="51"/>
      <c r="S135" s="78"/>
    </row>
    <row r="136" spans="1:19" x14ac:dyDescent="0.2">
      <c r="A136" s="45">
        <v>141</v>
      </c>
      <c r="B136" s="39">
        <v>51.76</v>
      </c>
      <c r="C136" s="40">
        <f>'soust.uk.JMK př.č.2'!$O$75+'soust.uk.JMK př.č.2'!$P$75</f>
        <v>13021</v>
      </c>
      <c r="D136" s="40">
        <f>'soust.uk.JMK př.č.2'!$L$75</f>
        <v>38</v>
      </c>
      <c r="E136" s="40">
        <f t="shared" si="6"/>
        <v>4114</v>
      </c>
      <c r="F136" s="40">
        <f t="shared" si="7"/>
        <v>3019</v>
      </c>
      <c r="H136" s="56"/>
      <c r="I136" s="89"/>
      <c r="K136" s="47"/>
      <c r="P136" s="40">
        <f t="shared" si="8"/>
        <v>1057</v>
      </c>
      <c r="R136" s="51"/>
      <c r="S136" s="78"/>
    </row>
    <row r="137" spans="1:19" x14ac:dyDescent="0.2">
      <c r="A137" s="45">
        <v>142</v>
      </c>
      <c r="B137" s="39">
        <v>51.82</v>
      </c>
      <c r="C137" s="40">
        <f>'soust.uk.JMK př.č.2'!$O$75+'soust.uk.JMK př.č.2'!$P$75</f>
        <v>13021</v>
      </c>
      <c r="D137" s="40">
        <f>'soust.uk.JMK př.č.2'!$L$75</f>
        <v>38</v>
      </c>
      <c r="E137" s="40">
        <f t="shared" si="6"/>
        <v>4108</v>
      </c>
      <c r="F137" s="40">
        <f t="shared" si="7"/>
        <v>3015</v>
      </c>
      <c r="H137" s="56"/>
      <c r="I137" s="89"/>
      <c r="K137" s="47"/>
      <c r="P137" s="40">
        <f t="shared" si="8"/>
        <v>1055</v>
      </c>
      <c r="R137" s="51"/>
      <c r="S137" s="78"/>
    </row>
    <row r="138" spans="1:19" x14ac:dyDescent="0.2">
      <c r="A138" s="45">
        <v>143</v>
      </c>
      <c r="B138" s="39">
        <v>51.88</v>
      </c>
      <c r="C138" s="40">
        <f>'soust.uk.JMK př.č.2'!$O$75+'soust.uk.JMK př.č.2'!$P$75</f>
        <v>13021</v>
      </c>
      <c r="D138" s="40">
        <f>'soust.uk.JMK př.č.2'!$L$75</f>
        <v>38</v>
      </c>
      <c r="E138" s="40">
        <f t="shared" si="6"/>
        <v>4104</v>
      </c>
      <c r="F138" s="40">
        <f t="shared" si="7"/>
        <v>3012</v>
      </c>
      <c r="H138" s="56"/>
      <c r="I138" s="89"/>
      <c r="K138" s="47"/>
      <c r="P138" s="40">
        <f t="shared" si="8"/>
        <v>1054</v>
      </c>
      <c r="R138" s="51"/>
      <c r="S138" s="78"/>
    </row>
    <row r="139" spans="1:19" x14ac:dyDescent="0.2">
      <c r="A139" s="45">
        <v>144</v>
      </c>
      <c r="B139" s="39">
        <v>51.93</v>
      </c>
      <c r="C139" s="40">
        <f>'soust.uk.JMK př.č.2'!$O$75+'soust.uk.JMK př.č.2'!$P$75</f>
        <v>13021</v>
      </c>
      <c r="D139" s="40">
        <f>'soust.uk.JMK př.č.2'!$L$75</f>
        <v>38</v>
      </c>
      <c r="E139" s="40">
        <f t="shared" si="6"/>
        <v>4100</v>
      </c>
      <c r="F139" s="40">
        <f t="shared" si="7"/>
        <v>3009</v>
      </c>
      <c r="H139" s="56"/>
      <c r="I139" s="89"/>
      <c r="K139" s="47"/>
      <c r="P139" s="40">
        <f t="shared" si="8"/>
        <v>1053</v>
      </c>
      <c r="R139" s="51"/>
      <c r="S139" s="78"/>
    </row>
    <row r="140" spans="1:19" x14ac:dyDescent="0.2">
      <c r="A140" s="45">
        <v>145</v>
      </c>
      <c r="B140" s="39">
        <v>51.99</v>
      </c>
      <c r="C140" s="40">
        <f>'soust.uk.JMK př.č.2'!$O$75+'soust.uk.JMK př.č.2'!$P$75</f>
        <v>13021</v>
      </c>
      <c r="D140" s="40">
        <f>'soust.uk.JMK př.č.2'!$L$75</f>
        <v>38</v>
      </c>
      <c r="E140" s="40">
        <f t="shared" si="6"/>
        <v>4095</v>
      </c>
      <c r="F140" s="40">
        <f t="shared" si="7"/>
        <v>3005</v>
      </c>
      <c r="H140" s="56"/>
      <c r="I140" s="89"/>
      <c r="K140" s="47"/>
      <c r="P140" s="40">
        <f t="shared" si="8"/>
        <v>1052</v>
      </c>
      <c r="R140" s="51"/>
      <c r="S140" s="78"/>
    </row>
    <row r="141" spans="1:19" x14ac:dyDescent="0.2">
      <c r="A141" s="45">
        <v>146</v>
      </c>
      <c r="B141" s="39">
        <v>52.04</v>
      </c>
      <c r="C141" s="40">
        <f>'soust.uk.JMK př.č.2'!$O$75+'soust.uk.JMK př.č.2'!$P$75</f>
        <v>13021</v>
      </c>
      <c r="D141" s="40">
        <f>'soust.uk.JMK př.č.2'!$L$75</f>
        <v>38</v>
      </c>
      <c r="E141" s="40">
        <f t="shared" si="6"/>
        <v>4092</v>
      </c>
      <c r="F141" s="40">
        <f t="shared" si="7"/>
        <v>3003</v>
      </c>
      <c r="H141" s="56"/>
      <c r="I141" s="89"/>
      <c r="K141" s="47"/>
      <c r="P141" s="40">
        <f t="shared" si="8"/>
        <v>1051</v>
      </c>
      <c r="R141" s="51"/>
      <c r="S141" s="78"/>
    </row>
    <row r="142" spans="1:19" x14ac:dyDescent="0.2">
      <c r="A142" s="45">
        <v>147</v>
      </c>
      <c r="B142" s="39">
        <v>52.1</v>
      </c>
      <c r="C142" s="40">
        <f>'soust.uk.JMK př.č.2'!$O$75+'soust.uk.JMK př.č.2'!$P$75</f>
        <v>13021</v>
      </c>
      <c r="D142" s="40">
        <f>'soust.uk.JMK př.č.2'!$L$75</f>
        <v>38</v>
      </c>
      <c r="E142" s="40">
        <f t="shared" si="6"/>
        <v>4087</v>
      </c>
      <c r="F142" s="40">
        <f t="shared" si="7"/>
        <v>2999</v>
      </c>
      <c r="H142" s="56"/>
      <c r="I142" s="89"/>
      <c r="K142" s="47"/>
      <c r="P142" s="40">
        <f t="shared" si="8"/>
        <v>1050</v>
      </c>
      <c r="R142" s="51"/>
      <c r="S142" s="78"/>
    </row>
    <row r="143" spans="1:19" x14ac:dyDescent="0.2">
      <c r="A143" s="45">
        <v>148</v>
      </c>
      <c r="B143" s="39">
        <v>52.15</v>
      </c>
      <c r="C143" s="40">
        <f>'soust.uk.JMK př.č.2'!$O$75+'soust.uk.JMK př.č.2'!$P$75</f>
        <v>13021</v>
      </c>
      <c r="D143" s="40">
        <f>'soust.uk.JMK př.č.2'!$L$75</f>
        <v>38</v>
      </c>
      <c r="E143" s="40">
        <f t="shared" si="6"/>
        <v>4083</v>
      </c>
      <c r="F143" s="40">
        <f t="shared" si="7"/>
        <v>2996</v>
      </c>
      <c r="H143" s="56"/>
      <c r="I143" s="89"/>
      <c r="K143" s="47"/>
      <c r="P143" s="40">
        <f t="shared" si="8"/>
        <v>1049</v>
      </c>
      <c r="R143" s="51"/>
      <c r="S143" s="78"/>
    </row>
    <row r="144" spans="1:19" x14ac:dyDescent="0.2">
      <c r="A144" s="45">
        <v>149</v>
      </c>
      <c r="B144" s="39">
        <v>52.21</v>
      </c>
      <c r="C144" s="40">
        <f>'soust.uk.JMK př.č.2'!$O$75+'soust.uk.JMK př.č.2'!$P$75</f>
        <v>13021</v>
      </c>
      <c r="D144" s="40">
        <f>'soust.uk.JMK př.č.2'!$L$75</f>
        <v>38</v>
      </c>
      <c r="E144" s="40">
        <f t="shared" si="6"/>
        <v>4079</v>
      </c>
      <c r="F144" s="40">
        <f t="shared" si="7"/>
        <v>2993</v>
      </c>
      <c r="H144" s="56"/>
      <c r="I144" s="89"/>
      <c r="K144" s="47"/>
      <c r="P144" s="40">
        <f t="shared" si="8"/>
        <v>1048</v>
      </c>
      <c r="R144" s="51"/>
      <c r="S144" s="78"/>
    </row>
    <row r="145" spans="1:19" x14ac:dyDescent="0.2">
      <c r="A145" s="45">
        <v>150</v>
      </c>
      <c r="B145" s="39">
        <v>52.27</v>
      </c>
      <c r="C145" s="40">
        <f>'soust.uk.JMK př.č.2'!$O$75+'soust.uk.JMK př.č.2'!$P$75</f>
        <v>13021</v>
      </c>
      <c r="D145" s="40">
        <f>'soust.uk.JMK př.č.2'!$L$75</f>
        <v>38</v>
      </c>
      <c r="E145" s="40">
        <f t="shared" si="6"/>
        <v>4073</v>
      </c>
      <c r="F145" s="40">
        <f t="shared" si="7"/>
        <v>2989</v>
      </c>
      <c r="H145" s="56"/>
      <c r="I145" s="89"/>
      <c r="K145" s="47"/>
      <c r="P145" s="40">
        <f t="shared" si="8"/>
        <v>1046</v>
      </c>
      <c r="R145" s="51"/>
      <c r="S145" s="78"/>
    </row>
    <row r="146" spans="1:19" x14ac:dyDescent="0.2">
      <c r="A146" s="45">
        <v>151</v>
      </c>
      <c r="B146" s="39">
        <v>52.32</v>
      </c>
      <c r="C146" s="40">
        <f>'soust.uk.JMK př.č.2'!$O$75+'soust.uk.JMK př.č.2'!$P$75</f>
        <v>13021</v>
      </c>
      <c r="D146" s="40">
        <f>'soust.uk.JMK př.č.2'!$L$75</f>
        <v>38</v>
      </c>
      <c r="E146" s="40">
        <f t="shared" si="6"/>
        <v>4069</v>
      </c>
      <c r="F146" s="40">
        <f t="shared" si="7"/>
        <v>2986</v>
      </c>
      <c r="H146" s="56"/>
      <c r="I146" s="89"/>
      <c r="K146" s="47"/>
      <c r="P146" s="40">
        <f t="shared" si="8"/>
        <v>1045</v>
      </c>
      <c r="R146" s="51"/>
      <c r="S146" s="78"/>
    </row>
    <row r="147" spans="1:19" x14ac:dyDescent="0.2">
      <c r="A147" s="45">
        <v>152</v>
      </c>
      <c r="B147" s="39">
        <v>52.38</v>
      </c>
      <c r="C147" s="40">
        <f>'soust.uk.JMK př.č.2'!$O$75+'soust.uk.JMK př.č.2'!$P$75</f>
        <v>13021</v>
      </c>
      <c r="D147" s="40">
        <f>'soust.uk.JMK př.č.2'!$L$75</f>
        <v>38</v>
      </c>
      <c r="E147" s="40">
        <f t="shared" si="6"/>
        <v>4065</v>
      </c>
      <c r="F147" s="40">
        <f t="shared" si="7"/>
        <v>2983</v>
      </c>
      <c r="H147" s="56"/>
      <c r="I147" s="89"/>
      <c r="K147" s="47"/>
      <c r="P147" s="40">
        <f t="shared" si="8"/>
        <v>1044</v>
      </c>
      <c r="R147" s="51"/>
      <c r="S147" s="78"/>
    </row>
    <row r="148" spans="1:19" x14ac:dyDescent="0.2">
      <c r="A148" s="45">
        <v>153</v>
      </c>
      <c r="B148" s="39">
        <v>52.44</v>
      </c>
      <c r="C148" s="40">
        <f>'soust.uk.JMK př.č.2'!$O$75+'soust.uk.JMK př.č.2'!$P$75</f>
        <v>13021</v>
      </c>
      <c r="D148" s="40">
        <f>'soust.uk.JMK př.č.2'!$L$75</f>
        <v>38</v>
      </c>
      <c r="E148" s="40">
        <f t="shared" si="6"/>
        <v>4061</v>
      </c>
      <c r="F148" s="40">
        <f t="shared" si="7"/>
        <v>2980</v>
      </c>
      <c r="H148" s="56"/>
      <c r="I148" s="89"/>
      <c r="K148" s="47"/>
      <c r="P148" s="40">
        <f t="shared" si="8"/>
        <v>1043</v>
      </c>
      <c r="R148" s="51"/>
      <c r="S148" s="78"/>
    </row>
    <row r="149" spans="1:19" x14ac:dyDescent="0.2">
      <c r="A149" s="45">
        <v>154</v>
      </c>
      <c r="B149" s="39">
        <v>52.5</v>
      </c>
      <c r="C149" s="40">
        <f>'soust.uk.JMK př.č.2'!$O$75+'soust.uk.JMK př.č.2'!$P$75</f>
        <v>13021</v>
      </c>
      <c r="D149" s="40">
        <f>'soust.uk.JMK př.č.2'!$L$75</f>
        <v>38</v>
      </c>
      <c r="E149" s="40">
        <f t="shared" si="6"/>
        <v>4056</v>
      </c>
      <c r="F149" s="40">
        <f t="shared" si="7"/>
        <v>2976</v>
      </c>
      <c r="H149" s="56"/>
      <c r="I149" s="89"/>
      <c r="K149" s="47"/>
      <c r="P149" s="40">
        <f t="shared" si="8"/>
        <v>1042</v>
      </c>
      <c r="R149" s="51"/>
      <c r="S149" s="78"/>
    </row>
    <row r="150" spans="1:19" x14ac:dyDescent="0.2">
      <c r="A150" s="45">
        <v>155</v>
      </c>
      <c r="B150" s="39">
        <v>52.56</v>
      </c>
      <c r="C150" s="40">
        <f>'soust.uk.JMK př.č.2'!$O$75+'soust.uk.JMK př.č.2'!$P$75</f>
        <v>13021</v>
      </c>
      <c r="D150" s="40">
        <f>'soust.uk.JMK př.č.2'!$L$75</f>
        <v>38</v>
      </c>
      <c r="E150" s="40">
        <f t="shared" si="6"/>
        <v>4052</v>
      </c>
      <c r="F150" s="40">
        <f t="shared" si="7"/>
        <v>2973</v>
      </c>
      <c r="H150" s="56"/>
      <c r="I150" s="89"/>
      <c r="K150" s="47"/>
      <c r="P150" s="40">
        <f t="shared" si="8"/>
        <v>1041</v>
      </c>
      <c r="R150" s="51"/>
      <c r="S150" s="78"/>
    </row>
    <row r="151" spans="1:19" x14ac:dyDescent="0.2">
      <c r="A151" s="45">
        <v>156</v>
      </c>
      <c r="B151" s="39">
        <v>52.62</v>
      </c>
      <c r="C151" s="40">
        <f>'soust.uk.JMK př.č.2'!$O$75+'soust.uk.JMK př.č.2'!$P$75</f>
        <v>13021</v>
      </c>
      <c r="D151" s="40">
        <f>'soust.uk.JMK př.č.2'!$L$75</f>
        <v>38</v>
      </c>
      <c r="E151" s="40">
        <f t="shared" si="6"/>
        <v>4046</v>
      </c>
      <c r="F151" s="40">
        <f t="shared" si="7"/>
        <v>2969</v>
      </c>
      <c r="H151" s="56"/>
      <c r="I151" s="89"/>
      <c r="K151" s="47"/>
      <c r="P151" s="40">
        <f t="shared" si="8"/>
        <v>1039</v>
      </c>
      <c r="R151" s="51"/>
      <c r="S151" s="78"/>
    </row>
    <row r="152" spans="1:19" x14ac:dyDescent="0.2">
      <c r="A152" s="45">
        <v>157</v>
      </c>
      <c r="B152" s="39">
        <v>52.68</v>
      </c>
      <c r="C152" s="40">
        <f>'soust.uk.JMK př.č.2'!$O$75+'soust.uk.JMK př.č.2'!$P$75</f>
        <v>13021</v>
      </c>
      <c r="D152" s="40">
        <f>'soust.uk.JMK př.č.2'!$L$75</f>
        <v>38</v>
      </c>
      <c r="E152" s="40">
        <f t="shared" si="6"/>
        <v>4042</v>
      </c>
      <c r="F152" s="40">
        <f t="shared" si="7"/>
        <v>2966</v>
      </c>
      <c r="H152" s="56"/>
      <c r="I152" s="89"/>
      <c r="K152" s="47"/>
      <c r="P152" s="40">
        <f t="shared" si="8"/>
        <v>1038</v>
      </c>
      <c r="R152" s="51"/>
      <c r="S152" s="78"/>
    </row>
    <row r="153" spans="1:19" x14ac:dyDescent="0.2">
      <c r="A153" s="45">
        <v>158</v>
      </c>
      <c r="B153" s="39">
        <v>52.74</v>
      </c>
      <c r="C153" s="40">
        <f>'soust.uk.JMK př.č.2'!$O$75+'soust.uk.JMK př.č.2'!$P$75</f>
        <v>13021</v>
      </c>
      <c r="D153" s="40">
        <f>'soust.uk.JMK př.č.2'!$L$75</f>
        <v>38</v>
      </c>
      <c r="E153" s="40">
        <f t="shared" si="6"/>
        <v>4038</v>
      </c>
      <c r="F153" s="40">
        <f t="shared" si="7"/>
        <v>2963</v>
      </c>
      <c r="H153" s="56"/>
      <c r="I153" s="89"/>
      <c r="K153" s="47"/>
      <c r="P153" s="40">
        <f t="shared" si="8"/>
        <v>1037</v>
      </c>
      <c r="R153" s="51"/>
      <c r="S153" s="78"/>
    </row>
    <row r="154" spans="1:19" x14ac:dyDescent="0.2">
      <c r="A154" s="45">
        <v>159</v>
      </c>
      <c r="B154" s="39">
        <v>52.8</v>
      </c>
      <c r="C154" s="40">
        <f>'soust.uk.JMK př.č.2'!$O$75+'soust.uk.JMK př.č.2'!$P$75</f>
        <v>13021</v>
      </c>
      <c r="D154" s="40">
        <f>'soust.uk.JMK př.č.2'!$L$75</f>
        <v>38</v>
      </c>
      <c r="E154" s="40">
        <f t="shared" si="6"/>
        <v>4033</v>
      </c>
      <c r="F154" s="40">
        <f t="shared" si="7"/>
        <v>2959</v>
      </c>
      <c r="H154" s="56"/>
      <c r="I154" s="89"/>
      <c r="K154" s="47"/>
      <c r="P154" s="40">
        <f t="shared" si="8"/>
        <v>1036</v>
      </c>
      <c r="R154" s="51"/>
      <c r="S154" s="78"/>
    </row>
    <row r="155" spans="1:19" x14ac:dyDescent="0.2">
      <c r="A155" s="45">
        <v>160</v>
      </c>
      <c r="B155" s="39">
        <v>52.86</v>
      </c>
      <c r="C155" s="40">
        <f>'soust.uk.JMK př.č.2'!$O$75+'soust.uk.JMK př.č.2'!$P$75</f>
        <v>13021</v>
      </c>
      <c r="D155" s="40">
        <f>'soust.uk.JMK př.č.2'!$L$75</f>
        <v>38</v>
      </c>
      <c r="E155" s="40">
        <f t="shared" si="6"/>
        <v>4029</v>
      </c>
      <c r="F155" s="40">
        <f t="shared" si="7"/>
        <v>2956</v>
      </c>
      <c r="H155" s="56"/>
      <c r="I155" s="89"/>
      <c r="K155" s="47"/>
      <c r="P155" s="40">
        <f t="shared" si="8"/>
        <v>1035</v>
      </c>
      <c r="R155" s="51"/>
      <c r="S155" s="78"/>
    </row>
    <row r="156" spans="1:19" x14ac:dyDescent="0.2">
      <c r="A156" s="45">
        <v>161</v>
      </c>
      <c r="B156" s="39">
        <v>52.93</v>
      </c>
      <c r="C156" s="40">
        <f>'soust.uk.JMK př.č.2'!$O$75+'soust.uk.JMK př.č.2'!$P$75</f>
        <v>13021</v>
      </c>
      <c r="D156" s="40">
        <f>'soust.uk.JMK př.č.2'!$L$75</f>
        <v>38</v>
      </c>
      <c r="E156" s="40">
        <f t="shared" si="6"/>
        <v>4023</v>
      </c>
      <c r="F156" s="40">
        <f t="shared" si="7"/>
        <v>2952</v>
      </c>
      <c r="H156" s="56"/>
      <c r="I156" s="89"/>
      <c r="K156" s="47"/>
      <c r="P156" s="40">
        <f t="shared" si="8"/>
        <v>1033</v>
      </c>
      <c r="R156" s="51"/>
      <c r="S156" s="78"/>
    </row>
    <row r="157" spans="1:19" x14ac:dyDescent="0.2">
      <c r="A157" s="45">
        <v>162</v>
      </c>
      <c r="B157" s="39">
        <v>53</v>
      </c>
      <c r="C157" s="40">
        <f>'soust.uk.JMK př.č.2'!$O$75+'soust.uk.JMK př.č.2'!$P$75</f>
        <v>13021</v>
      </c>
      <c r="D157" s="40">
        <f>'soust.uk.JMK př.č.2'!$L$75</f>
        <v>38</v>
      </c>
      <c r="E157" s="40">
        <f t="shared" si="6"/>
        <v>4018</v>
      </c>
      <c r="F157" s="40">
        <f t="shared" si="7"/>
        <v>2948</v>
      </c>
      <c r="H157" s="56"/>
      <c r="I157" s="89"/>
      <c r="K157" s="47"/>
      <c r="P157" s="40">
        <f t="shared" si="8"/>
        <v>1032</v>
      </c>
      <c r="R157" s="51"/>
      <c r="S157" s="78"/>
    </row>
    <row r="158" spans="1:19" x14ac:dyDescent="0.2">
      <c r="A158" s="45">
        <v>163</v>
      </c>
      <c r="B158" s="39">
        <v>53.06</v>
      </c>
      <c r="C158" s="40">
        <f>'soust.uk.JMK př.č.2'!$O$75+'soust.uk.JMK př.č.2'!$P$75</f>
        <v>13021</v>
      </c>
      <c r="D158" s="40">
        <f>'soust.uk.JMK př.č.2'!$L$75</f>
        <v>38</v>
      </c>
      <c r="E158" s="40">
        <f t="shared" si="6"/>
        <v>4014</v>
      </c>
      <c r="F158" s="40">
        <f t="shared" si="7"/>
        <v>2945</v>
      </c>
      <c r="H158" s="56"/>
      <c r="I158" s="89"/>
      <c r="K158" s="47"/>
      <c r="P158" s="40">
        <f t="shared" si="8"/>
        <v>1031</v>
      </c>
      <c r="R158" s="51"/>
      <c r="S158" s="78"/>
    </row>
    <row r="159" spans="1:19" x14ac:dyDescent="0.2">
      <c r="A159" s="45">
        <v>164</v>
      </c>
      <c r="B159" s="39">
        <v>53.13</v>
      </c>
      <c r="C159" s="40">
        <f>'soust.uk.JMK př.č.2'!$O$75+'soust.uk.JMK př.č.2'!$P$75</f>
        <v>13021</v>
      </c>
      <c r="D159" s="40">
        <f>'soust.uk.JMK př.č.2'!$L$75</f>
        <v>38</v>
      </c>
      <c r="E159" s="40">
        <f t="shared" si="6"/>
        <v>4008</v>
      </c>
      <c r="F159" s="40">
        <f t="shared" si="7"/>
        <v>2941</v>
      </c>
      <c r="H159" s="56"/>
      <c r="I159" s="89"/>
      <c r="K159" s="47"/>
      <c r="P159" s="40">
        <f t="shared" si="8"/>
        <v>1029</v>
      </c>
      <c r="R159" s="51"/>
      <c r="S159" s="78"/>
    </row>
    <row r="160" spans="1:19" x14ac:dyDescent="0.2">
      <c r="A160" s="45">
        <v>165</v>
      </c>
      <c r="B160" s="39">
        <v>53.2</v>
      </c>
      <c r="C160" s="40">
        <f>'soust.uk.JMK př.č.2'!$O$75+'soust.uk.JMK př.č.2'!$P$75</f>
        <v>13021</v>
      </c>
      <c r="D160" s="40">
        <f>'soust.uk.JMK př.č.2'!$L$75</f>
        <v>38</v>
      </c>
      <c r="E160" s="40">
        <f t="shared" si="6"/>
        <v>4003</v>
      </c>
      <c r="F160" s="40">
        <f t="shared" si="7"/>
        <v>2937</v>
      </c>
      <c r="H160" s="56"/>
      <c r="I160" s="89"/>
      <c r="K160" s="47"/>
      <c r="P160" s="40">
        <f t="shared" si="8"/>
        <v>1028</v>
      </c>
      <c r="R160" s="51"/>
      <c r="S160" s="78"/>
    </row>
    <row r="161" spans="1:19" x14ac:dyDescent="0.2">
      <c r="A161" s="45">
        <v>166</v>
      </c>
      <c r="B161" s="39">
        <v>53.27</v>
      </c>
      <c r="C161" s="40">
        <f>'soust.uk.JMK př.č.2'!$O$75+'soust.uk.JMK př.č.2'!$P$75</f>
        <v>13021</v>
      </c>
      <c r="D161" s="40">
        <f>'soust.uk.JMK př.č.2'!$L$75</f>
        <v>38</v>
      </c>
      <c r="E161" s="40">
        <f t="shared" si="6"/>
        <v>3998</v>
      </c>
      <c r="F161" s="40">
        <f t="shared" si="7"/>
        <v>2933</v>
      </c>
      <c r="H161" s="56"/>
      <c r="I161" s="89"/>
      <c r="K161" s="47"/>
      <c r="P161" s="40">
        <f t="shared" si="8"/>
        <v>1027</v>
      </c>
      <c r="R161" s="51"/>
      <c r="S161" s="78"/>
    </row>
    <row r="162" spans="1:19" x14ac:dyDescent="0.2">
      <c r="A162" s="45">
        <v>167</v>
      </c>
      <c r="B162" s="39">
        <v>53.34</v>
      </c>
      <c r="C162" s="40">
        <f>'soust.uk.JMK př.č.2'!$O$75+'soust.uk.JMK př.č.2'!$P$75</f>
        <v>13021</v>
      </c>
      <c r="D162" s="40">
        <f>'soust.uk.JMK př.č.2'!$L$75</f>
        <v>38</v>
      </c>
      <c r="E162" s="40">
        <f t="shared" si="6"/>
        <v>3992</v>
      </c>
      <c r="F162" s="40">
        <f t="shared" si="7"/>
        <v>2929</v>
      </c>
      <c r="H162" s="56"/>
      <c r="I162" s="89"/>
      <c r="K162" s="47"/>
      <c r="P162" s="40">
        <f t="shared" si="8"/>
        <v>1025</v>
      </c>
      <c r="R162" s="51"/>
      <c r="S162" s="78"/>
    </row>
    <row r="163" spans="1:19" x14ac:dyDescent="0.2">
      <c r="A163" s="45">
        <v>168</v>
      </c>
      <c r="B163" s="39">
        <v>53.42</v>
      </c>
      <c r="C163" s="40">
        <f>'soust.uk.JMK př.č.2'!$O$75+'soust.uk.JMK př.č.2'!$P$75</f>
        <v>13021</v>
      </c>
      <c r="D163" s="40">
        <f>'soust.uk.JMK př.č.2'!$L$75</f>
        <v>38</v>
      </c>
      <c r="E163" s="40">
        <f t="shared" si="6"/>
        <v>3987</v>
      </c>
      <c r="F163" s="40">
        <f t="shared" si="7"/>
        <v>2925</v>
      </c>
      <c r="H163" s="56"/>
      <c r="I163" s="89"/>
      <c r="K163" s="47"/>
      <c r="P163" s="40">
        <f t="shared" si="8"/>
        <v>1024</v>
      </c>
      <c r="R163" s="51"/>
      <c r="S163" s="78"/>
    </row>
    <row r="164" spans="1:19" x14ac:dyDescent="0.2">
      <c r="A164" s="45">
        <v>169</v>
      </c>
      <c r="B164" s="39">
        <v>53.49</v>
      </c>
      <c r="C164" s="40">
        <f>'soust.uk.JMK př.č.2'!$O$75+'soust.uk.JMK př.č.2'!$P$75</f>
        <v>13021</v>
      </c>
      <c r="D164" s="40">
        <f>'soust.uk.JMK př.č.2'!$L$75</f>
        <v>38</v>
      </c>
      <c r="E164" s="40">
        <f t="shared" si="6"/>
        <v>3981</v>
      </c>
      <c r="F164" s="40">
        <f t="shared" si="7"/>
        <v>2921</v>
      </c>
      <c r="H164" s="56"/>
      <c r="I164" s="89"/>
      <c r="K164" s="47"/>
      <c r="P164" s="40">
        <f t="shared" si="8"/>
        <v>1022</v>
      </c>
      <c r="R164" s="51"/>
      <c r="S164" s="78"/>
    </row>
    <row r="165" spans="1:19" x14ac:dyDescent="0.2">
      <c r="A165" s="45">
        <v>170</v>
      </c>
      <c r="B165" s="39">
        <v>53.57</v>
      </c>
      <c r="C165" s="40">
        <f>'soust.uk.JMK př.č.2'!$O$75+'soust.uk.JMK př.č.2'!$P$75</f>
        <v>13021</v>
      </c>
      <c r="D165" s="40">
        <f>'soust.uk.JMK př.č.2'!$L$75</f>
        <v>38</v>
      </c>
      <c r="E165" s="40">
        <f t="shared" si="6"/>
        <v>3976</v>
      </c>
      <c r="F165" s="40">
        <f t="shared" si="7"/>
        <v>2917</v>
      </c>
      <c r="H165" s="56"/>
      <c r="I165" s="89"/>
      <c r="K165" s="47"/>
      <c r="P165" s="40">
        <f t="shared" si="8"/>
        <v>1021</v>
      </c>
      <c r="R165" s="51"/>
      <c r="S165" s="78"/>
    </row>
    <row r="166" spans="1:19" x14ac:dyDescent="0.2">
      <c r="A166" s="45">
        <v>171</v>
      </c>
      <c r="B166" s="39">
        <v>53.65</v>
      </c>
      <c r="C166" s="40">
        <f>'soust.uk.JMK př.č.2'!$O$75+'soust.uk.JMK př.č.2'!$P$75</f>
        <v>13021</v>
      </c>
      <c r="D166" s="40">
        <f>'soust.uk.JMK př.č.2'!$L$75</f>
        <v>38</v>
      </c>
      <c r="E166" s="40">
        <f t="shared" si="6"/>
        <v>3969</v>
      </c>
      <c r="F166" s="40">
        <f t="shared" si="7"/>
        <v>2912</v>
      </c>
      <c r="H166" s="56"/>
      <c r="I166" s="89"/>
      <c r="K166" s="47"/>
      <c r="P166" s="40">
        <f t="shared" si="8"/>
        <v>1019</v>
      </c>
      <c r="R166" s="51"/>
      <c r="S166" s="78"/>
    </row>
    <row r="167" spans="1:19" x14ac:dyDescent="0.2">
      <c r="A167" s="45">
        <v>172</v>
      </c>
      <c r="B167" s="39">
        <v>53.73</v>
      </c>
      <c r="C167" s="40">
        <f>'soust.uk.JMK př.č.2'!$O$75+'soust.uk.JMK př.č.2'!$P$75</f>
        <v>13021</v>
      </c>
      <c r="D167" s="40">
        <f>'soust.uk.JMK př.č.2'!$L$75</f>
        <v>38</v>
      </c>
      <c r="E167" s="40">
        <f t="shared" si="6"/>
        <v>3964</v>
      </c>
      <c r="F167" s="40">
        <f t="shared" si="7"/>
        <v>2908</v>
      </c>
      <c r="H167" s="56"/>
      <c r="I167" s="89"/>
      <c r="K167" s="47"/>
      <c r="P167" s="40">
        <f t="shared" si="8"/>
        <v>1018</v>
      </c>
      <c r="R167" s="51"/>
      <c r="S167" s="78"/>
    </row>
    <row r="168" spans="1:19" x14ac:dyDescent="0.2">
      <c r="A168" s="45">
        <v>173</v>
      </c>
      <c r="B168" s="39">
        <v>53.8</v>
      </c>
      <c r="C168" s="40">
        <f>'soust.uk.JMK př.č.2'!$O$75+'soust.uk.JMK př.č.2'!$P$75</f>
        <v>13021</v>
      </c>
      <c r="D168" s="40">
        <f>'soust.uk.JMK př.č.2'!$L$75</f>
        <v>38</v>
      </c>
      <c r="E168" s="40">
        <f t="shared" si="6"/>
        <v>3958</v>
      </c>
      <c r="F168" s="40">
        <f t="shared" si="7"/>
        <v>2904</v>
      </c>
      <c r="H168" s="56"/>
      <c r="I168" s="89"/>
      <c r="K168" s="47"/>
      <c r="P168" s="40">
        <f t="shared" si="8"/>
        <v>1016</v>
      </c>
      <c r="R168" s="51"/>
      <c r="S168" s="78"/>
    </row>
    <row r="169" spans="1:19" x14ac:dyDescent="0.2">
      <c r="A169" s="45">
        <v>174</v>
      </c>
      <c r="B169" s="39">
        <v>53.89</v>
      </c>
      <c r="C169" s="40">
        <f>'soust.uk.JMK př.č.2'!$O$75+'soust.uk.JMK př.č.2'!$P$75</f>
        <v>13021</v>
      </c>
      <c r="D169" s="40">
        <f>'soust.uk.JMK př.č.2'!$L$75</f>
        <v>38</v>
      </c>
      <c r="E169" s="40">
        <f t="shared" si="6"/>
        <v>3952</v>
      </c>
      <c r="F169" s="40">
        <f t="shared" si="7"/>
        <v>2899</v>
      </c>
      <c r="H169" s="56"/>
      <c r="I169" s="89"/>
      <c r="K169" s="47"/>
      <c r="P169" s="40">
        <f t="shared" si="8"/>
        <v>1015</v>
      </c>
      <c r="R169" s="51"/>
      <c r="S169" s="78"/>
    </row>
    <row r="170" spans="1:19" x14ac:dyDescent="0.2">
      <c r="A170" s="45">
        <v>175</v>
      </c>
      <c r="B170" s="39">
        <v>53.97</v>
      </c>
      <c r="C170" s="40">
        <f>'soust.uk.JMK př.č.2'!$O$75+'soust.uk.JMK př.č.2'!$P$75</f>
        <v>13021</v>
      </c>
      <c r="D170" s="40">
        <f>'soust.uk.JMK př.č.2'!$L$75</f>
        <v>38</v>
      </c>
      <c r="E170" s="40">
        <f t="shared" si="6"/>
        <v>3946</v>
      </c>
      <c r="F170" s="40">
        <f t="shared" si="7"/>
        <v>2895</v>
      </c>
      <c r="H170" s="56"/>
      <c r="I170" s="89"/>
      <c r="K170" s="47"/>
      <c r="P170" s="40">
        <f t="shared" si="8"/>
        <v>1013</v>
      </c>
      <c r="R170" s="51"/>
      <c r="S170" s="78"/>
    </row>
    <row r="171" spans="1:19" x14ac:dyDescent="0.2">
      <c r="A171" s="45">
        <v>176</v>
      </c>
      <c r="B171" s="39">
        <v>54.05</v>
      </c>
      <c r="C171" s="40">
        <f>'soust.uk.JMK př.č.2'!$O$75+'soust.uk.JMK př.č.2'!$P$75</f>
        <v>13021</v>
      </c>
      <c r="D171" s="40">
        <f>'soust.uk.JMK př.č.2'!$L$75</f>
        <v>38</v>
      </c>
      <c r="E171" s="40">
        <f t="shared" si="6"/>
        <v>3941</v>
      </c>
      <c r="F171" s="40">
        <f t="shared" si="7"/>
        <v>2891</v>
      </c>
      <c r="H171" s="56"/>
      <c r="I171" s="89"/>
      <c r="K171" s="47"/>
      <c r="P171" s="40">
        <f t="shared" si="8"/>
        <v>1012</v>
      </c>
      <c r="R171" s="51"/>
      <c r="S171" s="78"/>
    </row>
    <row r="172" spans="1:19" x14ac:dyDescent="0.2">
      <c r="A172" s="45">
        <v>177</v>
      </c>
      <c r="B172" s="39">
        <v>54.13</v>
      </c>
      <c r="C172" s="40">
        <f>'soust.uk.JMK př.č.2'!$O$75+'soust.uk.JMK př.č.2'!$P$75</f>
        <v>13021</v>
      </c>
      <c r="D172" s="40">
        <f>'soust.uk.JMK př.č.2'!$L$75</f>
        <v>38</v>
      </c>
      <c r="E172" s="40">
        <f t="shared" si="6"/>
        <v>3935</v>
      </c>
      <c r="F172" s="40">
        <f t="shared" si="7"/>
        <v>2887</v>
      </c>
      <c r="H172" s="56"/>
      <c r="I172" s="89"/>
      <c r="K172" s="47"/>
      <c r="P172" s="40">
        <f t="shared" si="8"/>
        <v>1010</v>
      </c>
      <c r="R172" s="51"/>
      <c r="S172" s="78"/>
    </row>
    <row r="173" spans="1:19" x14ac:dyDescent="0.2">
      <c r="A173" s="45">
        <v>178</v>
      </c>
      <c r="B173" s="39">
        <v>54.22</v>
      </c>
      <c r="C173" s="40">
        <f>'soust.uk.JMK př.č.2'!$O$75+'soust.uk.JMK př.č.2'!$P$75</f>
        <v>13021</v>
      </c>
      <c r="D173" s="40">
        <f>'soust.uk.JMK př.č.2'!$L$75</f>
        <v>38</v>
      </c>
      <c r="E173" s="40">
        <f t="shared" si="6"/>
        <v>3929</v>
      </c>
      <c r="F173" s="40">
        <f t="shared" si="7"/>
        <v>2882</v>
      </c>
      <c r="H173" s="56"/>
      <c r="I173" s="89"/>
      <c r="K173" s="47"/>
      <c r="P173" s="40">
        <f t="shared" si="8"/>
        <v>1009</v>
      </c>
      <c r="R173" s="51"/>
      <c r="S173" s="78"/>
    </row>
    <row r="174" spans="1:19" x14ac:dyDescent="0.2">
      <c r="A174" s="45">
        <v>179</v>
      </c>
      <c r="B174" s="39">
        <v>54.3</v>
      </c>
      <c r="C174" s="40">
        <f>'soust.uk.JMK př.č.2'!$O$75+'soust.uk.JMK př.č.2'!$P$75</f>
        <v>13021</v>
      </c>
      <c r="D174" s="40">
        <f>'soust.uk.JMK př.č.2'!$L$75</f>
        <v>38</v>
      </c>
      <c r="E174" s="40">
        <f t="shared" si="6"/>
        <v>3923</v>
      </c>
      <c r="F174" s="40">
        <f t="shared" si="7"/>
        <v>2878</v>
      </c>
      <c r="H174" s="56"/>
      <c r="I174" s="89"/>
      <c r="K174" s="47"/>
      <c r="P174" s="40">
        <f t="shared" si="8"/>
        <v>1007</v>
      </c>
      <c r="R174" s="51"/>
      <c r="S174" s="78"/>
    </row>
    <row r="175" spans="1:19" x14ac:dyDescent="0.2">
      <c r="A175" s="45">
        <v>180</v>
      </c>
      <c r="B175" s="39">
        <v>54.39</v>
      </c>
      <c r="C175" s="40">
        <f>'soust.uk.JMK př.č.2'!$O$75+'soust.uk.JMK př.č.2'!$P$75</f>
        <v>13021</v>
      </c>
      <c r="D175" s="40">
        <f>'soust.uk.JMK př.č.2'!$L$75</f>
        <v>38</v>
      </c>
      <c r="E175" s="40">
        <f t="shared" si="6"/>
        <v>3917</v>
      </c>
      <c r="F175" s="40">
        <f t="shared" si="7"/>
        <v>2873</v>
      </c>
      <c r="H175" s="56"/>
      <c r="I175" s="89"/>
      <c r="K175" s="47"/>
      <c r="P175" s="40">
        <f t="shared" si="8"/>
        <v>1006</v>
      </c>
      <c r="R175" s="51"/>
      <c r="S175" s="78"/>
    </row>
    <row r="176" spans="1:19" x14ac:dyDescent="0.2">
      <c r="A176" s="45">
        <v>181</v>
      </c>
      <c r="B176" s="39">
        <v>54.48</v>
      </c>
      <c r="C176" s="40">
        <f>'soust.uk.JMK př.č.2'!$O$75+'soust.uk.JMK př.č.2'!$P$75</f>
        <v>13021</v>
      </c>
      <c r="D176" s="40">
        <f>'soust.uk.JMK př.č.2'!$L$75</f>
        <v>38</v>
      </c>
      <c r="E176" s="40">
        <f t="shared" si="6"/>
        <v>3910</v>
      </c>
      <c r="F176" s="40">
        <f t="shared" si="7"/>
        <v>2868</v>
      </c>
      <c r="H176" s="56"/>
      <c r="I176" s="89"/>
      <c r="K176" s="47"/>
      <c r="P176" s="40">
        <f t="shared" si="8"/>
        <v>1004</v>
      </c>
      <c r="R176" s="51"/>
      <c r="S176" s="78"/>
    </row>
    <row r="177" spans="1:19" x14ac:dyDescent="0.2">
      <c r="A177" s="45">
        <v>182</v>
      </c>
      <c r="B177" s="39">
        <v>54.56</v>
      </c>
      <c r="C177" s="40">
        <f>'soust.uk.JMK př.č.2'!$O$75+'soust.uk.JMK př.č.2'!$P$75</f>
        <v>13021</v>
      </c>
      <c r="D177" s="40">
        <f>'soust.uk.JMK př.č.2'!$L$75</f>
        <v>38</v>
      </c>
      <c r="E177" s="40">
        <f t="shared" si="6"/>
        <v>3904</v>
      </c>
      <c r="F177" s="40">
        <f t="shared" si="7"/>
        <v>2864</v>
      </c>
      <c r="H177" s="56"/>
      <c r="I177" s="89"/>
      <c r="K177" s="47"/>
      <c r="P177" s="40">
        <f t="shared" si="8"/>
        <v>1002</v>
      </c>
      <c r="R177" s="51"/>
      <c r="S177" s="78"/>
    </row>
    <row r="178" spans="1:19" x14ac:dyDescent="0.2">
      <c r="A178" s="45">
        <v>183</v>
      </c>
      <c r="B178" s="39">
        <v>54.65</v>
      </c>
      <c r="C178" s="40">
        <f>'soust.uk.JMK př.č.2'!$O$75+'soust.uk.JMK př.č.2'!$P$75</f>
        <v>13021</v>
      </c>
      <c r="D178" s="40">
        <f>'soust.uk.JMK př.č.2'!$L$75</f>
        <v>38</v>
      </c>
      <c r="E178" s="40">
        <f t="shared" si="6"/>
        <v>3898</v>
      </c>
      <c r="F178" s="40">
        <f t="shared" si="7"/>
        <v>2859</v>
      </c>
      <c r="H178" s="56"/>
      <c r="I178" s="89"/>
      <c r="K178" s="47"/>
      <c r="P178" s="40">
        <f t="shared" si="8"/>
        <v>1001</v>
      </c>
      <c r="R178" s="51"/>
      <c r="S178" s="78"/>
    </row>
    <row r="179" spans="1:19" x14ac:dyDescent="0.2">
      <c r="A179" s="45">
        <v>184</v>
      </c>
      <c r="B179" s="39">
        <v>54.73</v>
      </c>
      <c r="C179" s="40">
        <f>'soust.uk.JMK př.č.2'!$O$75+'soust.uk.JMK př.č.2'!$P$75</f>
        <v>13021</v>
      </c>
      <c r="D179" s="40">
        <f>'soust.uk.JMK př.č.2'!$L$75</f>
        <v>38</v>
      </c>
      <c r="E179" s="40">
        <f t="shared" si="6"/>
        <v>3892</v>
      </c>
      <c r="F179" s="40">
        <f t="shared" si="7"/>
        <v>2855</v>
      </c>
      <c r="H179" s="56"/>
      <c r="I179" s="89"/>
      <c r="K179" s="47"/>
      <c r="P179" s="40">
        <f t="shared" si="8"/>
        <v>999</v>
      </c>
      <c r="R179" s="51"/>
      <c r="S179" s="78"/>
    </row>
    <row r="180" spans="1:19" x14ac:dyDescent="0.2">
      <c r="A180" s="45">
        <v>185</v>
      </c>
      <c r="B180" s="39">
        <v>54.82</v>
      </c>
      <c r="C180" s="40">
        <f>'soust.uk.JMK př.č.2'!$O$75+'soust.uk.JMK př.č.2'!$P$75</f>
        <v>13021</v>
      </c>
      <c r="D180" s="40">
        <f>'soust.uk.JMK př.č.2'!$L$75</f>
        <v>38</v>
      </c>
      <c r="E180" s="40">
        <f t="shared" si="6"/>
        <v>3886</v>
      </c>
      <c r="F180" s="40">
        <f t="shared" si="7"/>
        <v>2850</v>
      </c>
      <c r="H180" s="56"/>
      <c r="I180" s="89"/>
      <c r="K180" s="47"/>
      <c r="P180" s="40">
        <f t="shared" si="8"/>
        <v>998</v>
      </c>
      <c r="R180" s="51"/>
      <c r="S180" s="78"/>
    </row>
    <row r="181" spans="1:19" x14ac:dyDescent="0.2">
      <c r="A181" s="45">
        <v>186</v>
      </c>
      <c r="B181" s="39">
        <v>54.91</v>
      </c>
      <c r="C181" s="40">
        <f>'soust.uk.JMK př.č.2'!$O$75+'soust.uk.JMK př.č.2'!$P$75</f>
        <v>13021</v>
      </c>
      <c r="D181" s="40">
        <f>'soust.uk.JMK př.č.2'!$L$75</f>
        <v>38</v>
      </c>
      <c r="E181" s="40">
        <f t="shared" si="6"/>
        <v>3880</v>
      </c>
      <c r="F181" s="40">
        <f t="shared" si="7"/>
        <v>2846</v>
      </c>
      <c r="H181" s="56"/>
      <c r="I181" s="89"/>
      <c r="K181" s="47"/>
      <c r="P181" s="40">
        <f t="shared" si="8"/>
        <v>996</v>
      </c>
      <c r="R181" s="51"/>
      <c r="S181" s="78"/>
    </row>
    <row r="182" spans="1:19" x14ac:dyDescent="0.2">
      <c r="A182" s="45">
        <v>187</v>
      </c>
      <c r="B182" s="39">
        <v>54.99</v>
      </c>
      <c r="C182" s="40">
        <f>'soust.uk.JMK př.č.2'!$O$75+'soust.uk.JMK př.č.2'!$P$75</f>
        <v>13021</v>
      </c>
      <c r="D182" s="40">
        <f>'soust.uk.JMK př.č.2'!$L$75</f>
        <v>38</v>
      </c>
      <c r="E182" s="40">
        <f t="shared" si="6"/>
        <v>3873</v>
      </c>
      <c r="F182" s="40">
        <f t="shared" si="7"/>
        <v>2841</v>
      </c>
      <c r="H182" s="56"/>
      <c r="I182" s="89"/>
      <c r="K182" s="47"/>
      <c r="P182" s="40">
        <f t="shared" si="8"/>
        <v>994</v>
      </c>
      <c r="R182" s="51"/>
      <c r="S182" s="78"/>
    </row>
    <row r="183" spans="1:19" x14ac:dyDescent="0.2">
      <c r="A183" s="45">
        <v>188</v>
      </c>
      <c r="B183" s="39">
        <v>55.07</v>
      </c>
      <c r="C183" s="40">
        <f>'soust.uk.JMK př.č.2'!$O$75+'soust.uk.JMK př.č.2'!$P$75</f>
        <v>13021</v>
      </c>
      <c r="D183" s="40">
        <f>'soust.uk.JMK př.č.2'!$L$75</f>
        <v>38</v>
      </c>
      <c r="E183" s="40">
        <f t="shared" si="6"/>
        <v>3868</v>
      </c>
      <c r="F183" s="40">
        <f t="shared" si="7"/>
        <v>2837</v>
      </c>
      <c r="H183" s="56"/>
      <c r="I183" s="89"/>
      <c r="K183" s="47"/>
      <c r="P183" s="40">
        <f t="shared" si="8"/>
        <v>993</v>
      </c>
      <c r="R183" s="51"/>
      <c r="S183" s="78"/>
    </row>
    <row r="184" spans="1:19" x14ac:dyDescent="0.2">
      <c r="A184" s="45">
        <v>189</v>
      </c>
      <c r="B184" s="39">
        <v>55.16</v>
      </c>
      <c r="C184" s="40">
        <f>'soust.uk.JMK př.č.2'!$O$75+'soust.uk.JMK př.č.2'!$P$75</f>
        <v>13021</v>
      </c>
      <c r="D184" s="40">
        <f>'soust.uk.JMK př.č.2'!$L$75</f>
        <v>38</v>
      </c>
      <c r="E184" s="40">
        <f t="shared" si="6"/>
        <v>3863</v>
      </c>
      <c r="F184" s="40">
        <f t="shared" si="7"/>
        <v>2833</v>
      </c>
      <c r="H184" s="56"/>
      <c r="I184" s="89"/>
      <c r="K184" s="47"/>
      <c r="P184" s="40">
        <f t="shared" si="8"/>
        <v>992</v>
      </c>
      <c r="R184" s="51"/>
      <c r="S184" s="78"/>
    </row>
    <row r="185" spans="1:19" x14ac:dyDescent="0.2">
      <c r="A185" s="45">
        <v>190</v>
      </c>
      <c r="B185" s="39">
        <v>55.24</v>
      </c>
      <c r="C185" s="40">
        <f>'soust.uk.JMK př.č.2'!$O$75+'soust.uk.JMK př.č.2'!$P$75</f>
        <v>13021</v>
      </c>
      <c r="D185" s="40">
        <f>'soust.uk.JMK př.č.2'!$L$75</f>
        <v>38</v>
      </c>
      <c r="E185" s="40">
        <f t="shared" si="6"/>
        <v>3857</v>
      </c>
      <c r="F185" s="40">
        <f t="shared" si="7"/>
        <v>2829</v>
      </c>
      <c r="H185" s="56"/>
      <c r="I185" s="89"/>
      <c r="K185" s="47"/>
      <c r="P185" s="40">
        <f t="shared" si="8"/>
        <v>990</v>
      </c>
      <c r="R185" s="51"/>
      <c r="S185" s="78"/>
    </row>
    <row r="186" spans="1:19" x14ac:dyDescent="0.2">
      <c r="A186" s="45">
        <v>191</v>
      </c>
      <c r="B186" s="39">
        <v>55.32</v>
      </c>
      <c r="C186" s="40">
        <f>'soust.uk.JMK př.č.2'!$O$75+'soust.uk.JMK př.č.2'!$P$75</f>
        <v>13021</v>
      </c>
      <c r="D186" s="40">
        <f>'soust.uk.JMK př.č.2'!$L$75</f>
        <v>38</v>
      </c>
      <c r="E186" s="40">
        <f t="shared" si="6"/>
        <v>3852</v>
      </c>
      <c r="F186" s="40">
        <f t="shared" si="7"/>
        <v>2825</v>
      </c>
      <c r="H186" s="56"/>
      <c r="I186" s="89"/>
      <c r="K186" s="47"/>
      <c r="P186" s="40">
        <f t="shared" si="8"/>
        <v>989</v>
      </c>
      <c r="R186" s="51"/>
      <c r="S186" s="78"/>
    </row>
    <row r="187" spans="1:19" x14ac:dyDescent="0.2">
      <c r="A187" s="45">
        <v>192</v>
      </c>
      <c r="B187" s="39">
        <v>55.39</v>
      </c>
      <c r="C187" s="40">
        <f>'soust.uk.JMK př.č.2'!$O$75+'soust.uk.JMK př.č.2'!$P$75</f>
        <v>13021</v>
      </c>
      <c r="D187" s="40">
        <f>'soust.uk.JMK př.č.2'!$L$75</f>
        <v>38</v>
      </c>
      <c r="E187" s="40">
        <f t="shared" si="6"/>
        <v>3846</v>
      </c>
      <c r="F187" s="40">
        <f t="shared" si="7"/>
        <v>2821</v>
      </c>
      <c r="H187" s="56"/>
      <c r="I187" s="89"/>
      <c r="K187" s="47"/>
      <c r="P187" s="40">
        <f t="shared" si="8"/>
        <v>987</v>
      </c>
      <c r="R187" s="51"/>
      <c r="S187" s="78"/>
    </row>
    <row r="188" spans="1:19" x14ac:dyDescent="0.2">
      <c r="A188" s="45">
        <v>193</v>
      </c>
      <c r="B188" s="39">
        <v>55.47</v>
      </c>
      <c r="C188" s="40">
        <f>'soust.uk.JMK př.č.2'!$O$75+'soust.uk.JMK př.č.2'!$P$75</f>
        <v>13021</v>
      </c>
      <c r="D188" s="40">
        <f>'soust.uk.JMK př.č.2'!$L$75</f>
        <v>38</v>
      </c>
      <c r="E188" s="40">
        <f t="shared" si="6"/>
        <v>3841</v>
      </c>
      <c r="F188" s="40">
        <f t="shared" si="7"/>
        <v>2817</v>
      </c>
      <c r="H188" s="56"/>
      <c r="I188" s="89"/>
      <c r="K188" s="47"/>
      <c r="P188" s="40">
        <f t="shared" si="8"/>
        <v>986</v>
      </c>
      <c r="R188" s="51"/>
      <c r="S188" s="78"/>
    </row>
    <row r="189" spans="1:19" x14ac:dyDescent="0.2">
      <c r="A189" s="45">
        <v>194</v>
      </c>
      <c r="B189" s="39">
        <v>55.54</v>
      </c>
      <c r="C189" s="40">
        <f>'soust.uk.JMK př.č.2'!$O$75+'soust.uk.JMK př.č.2'!$P$75</f>
        <v>13021</v>
      </c>
      <c r="D189" s="40">
        <f>'soust.uk.JMK př.č.2'!$L$75</f>
        <v>38</v>
      </c>
      <c r="E189" s="40">
        <f t="shared" si="6"/>
        <v>3836</v>
      </c>
      <c r="F189" s="40">
        <f t="shared" si="7"/>
        <v>2813</v>
      </c>
      <c r="H189" s="56"/>
      <c r="I189" s="89"/>
      <c r="K189" s="47"/>
      <c r="P189" s="40">
        <f t="shared" si="8"/>
        <v>985</v>
      </c>
      <c r="R189" s="51"/>
      <c r="S189" s="78"/>
    </row>
    <row r="190" spans="1:19" x14ac:dyDescent="0.2">
      <c r="A190" s="45">
        <v>195</v>
      </c>
      <c r="B190" s="39">
        <v>55.6</v>
      </c>
      <c r="C190" s="40">
        <f>'soust.uk.JMK př.č.2'!$O$75+'soust.uk.JMK př.č.2'!$P$75</f>
        <v>13021</v>
      </c>
      <c r="D190" s="40">
        <f>'soust.uk.JMK př.č.2'!$L$75</f>
        <v>38</v>
      </c>
      <c r="E190" s="40">
        <f t="shared" si="6"/>
        <v>3832</v>
      </c>
      <c r="F190" s="40">
        <f t="shared" si="7"/>
        <v>2810</v>
      </c>
      <c r="H190" s="56"/>
      <c r="I190" s="89"/>
      <c r="K190" s="47"/>
      <c r="P190" s="40">
        <f t="shared" si="8"/>
        <v>984</v>
      </c>
      <c r="R190" s="51"/>
      <c r="S190" s="78"/>
    </row>
    <row r="191" spans="1:19" x14ac:dyDescent="0.2">
      <c r="A191" s="45">
        <v>196</v>
      </c>
      <c r="B191" s="39">
        <v>55.67</v>
      </c>
      <c r="C191" s="40">
        <f>'soust.uk.JMK př.č.2'!$O$75+'soust.uk.JMK př.č.2'!$P$75</f>
        <v>13021</v>
      </c>
      <c r="D191" s="40">
        <f>'soust.uk.JMK př.č.2'!$L$75</f>
        <v>38</v>
      </c>
      <c r="E191" s="40">
        <f t="shared" si="6"/>
        <v>3827</v>
      </c>
      <c r="F191" s="40">
        <f t="shared" si="7"/>
        <v>2807</v>
      </c>
      <c r="H191" s="56"/>
      <c r="I191" s="89"/>
      <c r="K191" s="47"/>
      <c r="P191" s="40">
        <f t="shared" si="8"/>
        <v>982</v>
      </c>
      <c r="R191" s="51"/>
      <c r="S191" s="78"/>
    </row>
    <row r="192" spans="1:19" x14ac:dyDescent="0.2">
      <c r="A192" s="45">
        <v>197</v>
      </c>
      <c r="B192" s="39">
        <v>55.73</v>
      </c>
      <c r="C192" s="40">
        <f>'soust.uk.JMK př.č.2'!$O$75+'soust.uk.JMK př.č.2'!$P$75</f>
        <v>13021</v>
      </c>
      <c r="D192" s="40">
        <f>'soust.uk.JMK př.č.2'!$L$75</f>
        <v>38</v>
      </c>
      <c r="E192" s="40">
        <f t="shared" si="6"/>
        <v>3823</v>
      </c>
      <c r="F192" s="40">
        <f t="shared" si="7"/>
        <v>2804</v>
      </c>
      <c r="H192" s="56"/>
      <c r="I192" s="89"/>
      <c r="K192" s="47"/>
      <c r="P192" s="40">
        <f t="shared" si="8"/>
        <v>981</v>
      </c>
      <c r="R192" s="51"/>
      <c r="S192" s="78"/>
    </row>
    <row r="193" spans="1:19" x14ac:dyDescent="0.2">
      <c r="A193" s="45">
        <v>198</v>
      </c>
      <c r="B193" s="39">
        <v>55.78</v>
      </c>
      <c r="C193" s="40">
        <f>'soust.uk.JMK př.č.2'!$O$75+'soust.uk.JMK př.č.2'!$P$75</f>
        <v>13021</v>
      </c>
      <c r="D193" s="40">
        <f>'soust.uk.JMK př.č.2'!$L$75</f>
        <v>38</v>
      </c>
      <c r="E193" s="40">
        <f t="shared" si="6"/>
        <v>3819</v>
      </c>
      <c r="F193" s="40">
        <f t="shared" si="7"/>
        <v>2801</v>
      </c>
      <c r="H193" s="56"/>
      <c r="I193" s="89"/>
      <c r="K193" s="47"/>
      <c r="P193" s="40">
        <f t="shared" si="8"/>
        <v>980</v>
      </c>
      <c r="R193" s="51"/>
      <c r="S193" s="78"/>
    </row>
    <row r="194" spans="1:19" x14ac:dyDescent="0.2">
      <c r="A194" s="45">
        <v>199</v>
      </c>
      <c r="B194" s="39">
        <v>55.83</v>
      </c>
      <c r="C194" s="40">
        <f>'soust.uk.JMK př.č.2'!$O$75+'soust.uk.JMK př.č.2'!$P$75</f>
        <v>13021</v>
      </c>
      <c r="D194" s="40">
        <f>'soust.uk.JMK př.č.2'!$L$75</f>
        <v>38</v>
      </c>
      <c r="E194" s="40">
        <f t="shared" si="6"/>
        <v>3817</v>
      </c>
      <c r="F194" s="40">
        <f t="shared" si="7"/>
        <v>2799</v>
      </c>
      <c r="H194" s="56"/>
      <c r="I194" s="89"/>
      <c r="K194" s="47"/>
      <c r="P194" s="40">
        <f t="shared" si="8"/>
        <v>980</v>
      </c>
      <c r="R194" s="51"/>
      <c r="S194" s="78"/>
    </row>
    <row r="195" spans="1:19" x14ac:dyDescent="0.2">
      <c r="A195" s="45">
        <v>200</v>
      </c>
      <c r="B195" s="39">
        <v>55.88</v>
      </c>
      <c r="C195" s="40">
        <f>'soust.uk.JMK př.č.2'!$O$75+'soust.uk.JMK př.č.2'!$P$75</f>
        <v>13021</v>
      </c>
      <c r="D195" s="40">
        <f>'soust.uk.JMK př.č.2'!$L$75</f>
        <v>38</v>
      </c>
      <c r="E195" s="40">
        <f t="shared" si="6"/>
        <v>3813</v>
      </c>
      <c r="F195" s="40">
        <f t="shared" si="7"/>
        <v>2796</v>
      </c>
      <c r="H195" s="56"/>
      <c r="I195" s="89"/>
      <c r="K195" s="47"/>
      <c r="P195" s="40">
        <f t="shared" si="8"/>
        <v>979</v>
      </c>
      <c r="R195" s="51"/>
      <c r="S195" s="78"/>
    </row>
    <row r="196" spans="1:19" x14ac:dyDescent="0.2">
      <c r="A196" s="45">
        <v>201</v>
      </c>
      <c r="B196" s="39">
        <v>55.92</v>
      </c>
      <c r="C196" s="40">
        <f>'soust.uk.JMK př.č.2'!$O$75+'soust.uk.JMK př.č.2'!$P$75</f>
        <v>13021</v>
      </c>
      <c r="D196" s="40">
        <f>'soust.uk.JMK př.č.2'!$L$75</f>
        <v>38</v>
      </c>
      <c r="E196" s="40">
        <f t="shared" si="6"/>
        <v>3810</v>
      </c>
      <c r="F196" s="40">
        <f t="shared" si="7"/>
        <v>2794</v>
      </c>
      <c r="H196" s="56"/>
      <c r="I196" s="89"/>
      <c r="K196" s="47"/>
      <c r="P196" s="40">
        <f t="shared" si="8"/>
        <v>978</v>
      </c>
      <c r="R196" s="51"/>
      <c r="S196" s="78"/>
    </row>
    <row r="197" spans="1:19" x14ac:dyDescent="0.2">
      <c r="A197" s="45">
        <v>202</v>
      </c>
      <c r="B197" s="39">
        <v>55.95</v>
      </c>
      <c r="C197" s="40">
        <f>'soust.uk.JMK př.č.2'!$O$75+'soust.uk.JMK př.č.2'!$P$75</f>
        <v>13021</v>
      </c>
      <c r="D197" s="40">
        <f>'soust.uk.JMK př.č.2'!$L$75</f>
        <v>38</v>
      </c>
      <c r="E197" s="40">
        <f>SUM(F197,P197,D197)</f>
        <v>3809</v>
      </c>
      <c r="F197" s="40">
        <f>ROUND(1/B197*C197*12,0)</f>
        <v>2793</v>
      </c>
      <c r="H197" s="56"/>
      <c r="I197" s="89"/>
      <c r="K197" s="47"/>
      <c r="P197" s="40">
        <f t="shared" si="8"/>
        <v>978</v>
      </c>
      <c r="R197" s="51"/>
      <c r="S197" s="78"/>
    </row>
    <row r="198" spans="1:19" x14ac:dyDescent="0.2">
      <c r="A198" s="45">
        <v>203</v>
      </c>
      <c r="B198" s="39">
        <v>55.97</v>
      </c>
      <c r="C198" s="40">
        <f>'soust.uk.JMK př.č.2'!$O$75+'soust.uk.JMK př.č.2'!$P$75</f>
        <v>13021</v>
      </c>
      <c r="D198" s="40">
        <f>'soust.uk.JMK př.č.2'!$L$75</f>
        <v>38</v>
      </c>
      <c r="E198" s="40">
        <f>SUM(F198,P198,D198)</f>
        <v>3807</v>
      </c>
      <c r="F198" s="40">
        <f>ROUND(1/B198*C198*12,0)</f>
        <v>2792</v>
      </c>
      <c r="H198" s="56"/>
      <c r="I198" s="89"/>
      <c r="K198" s="47"/>
      <c r="P198" s="40">
        <f>ROUND((F198*35%),0)</f>
        <v>977</v>
      </c>
      <c r="R198" s="51"/>
      <c r="S198" s="78"/>
    </row>
    <row r="199" spans="1:19" x14ac:dyDescent="0.2">
      <c r="A199" s="45">
        <v>204</v>
      </c>
      <c r="B199" s="39">
        <v>55.99</v>
      </c>
      <c r="C199" s="40">
        <f>'soust.uk.JMK př.č.2'!$O$75+'soust.uk.JMK př.č.2'!$P$75</f>
        <v>13021</v>
      </c>
      <c r="D199" s="40">
        <f>'soust.uk.JMK př.č.2'!$L$75</f>
        <v>38</v>
      </c>
      <c r="E199" s="40">
        <f>SUM(F199,P199,D199)</f>
        <v>3806</v>
      </c>
      <c r="F199" s="40">
        <f>ROUND(1/B199*C199*12,0)</f>
        <v>2791</v>
      </c>
      <c r="H199" s="56"/>
      <c r="I199" s="89"/>
      <c r="K199" s="47"/>
      <c r="P199" s="40">
        <f>ROUND((F199*35%),0)</f>
        <v>977</v>
      </c>
      <c r="R199" s="51"/>
      <c r="S199" s="78"/>
    </row>
    <row r="200" spans="1:19" x14ac:dyDescent="0.2">
      <c r="A200" s="45" t="s">
        <v>788</v>
      </c>
      <c r="B200" s="39">
        <v>56</v>
      </c>
      <c r="C200" s="40">
        <f>'soust.uk.JMK př.č.2'!$O$75+'soust.uk.JMK př.č.2'!$P$75</f>
        <v>13021</v>
      </c>
      <c r="D200" s="40">
        <f>'soust.uk.JMK př.č.2'!$L$75</f>
        <v>38</v>
      </c>
      <c r="E200" s="40">
        <f>SUM(F200,P200,D200)</f>
        <v>3805</v>
      </c>
      <c r="F200" s="40">
        <f>ROUND(1/B200*C200*12,0)</f>
        <v>2790</v>
      </c>
      <c r="H200" s="56"/>
      <c r="I200" s="89"/>
      <c r="K200" s="47"/>
      <c r="P200" s="40">
        <f>ROUND((F200*35%),0)</f>
        <v>977</v>
      </c>
      <c r="R200" s="51"/>
      <c r="S200" s="78"/>
    </row>
    <row r="201" spans="1:19" x14ac:dyDescent="0.2">
      <c r="A201" s="79"/>
      <c r="B201" s="56"/>
      <c r="C201" s="79"/>
      <c r="D201" s="79"/>
      <c r="E201" s="56"/>
      <c r="F201" s="79"/>
      <c r="G201" s="79"/>
      <c r="H201" s="56"/>
      <c r="I201" s="79"/>
      <c r="J201" s="51"/>
      <c r="K201" s="47"/>
      <c r="R201" s="51"/>
      <c r="S201" s="78"/>
    </row>
    <row r="202" spans="1:19" x14ac:dyDescent="0.2">
      <c r="A202" s="79"/>
      <c r="B202" s="56"/>
      <c r="C202" s="79"/>
      <c r="D202" s="79"/>
      <c r="E202" s="56"/>
      <c r="F202" s="79"/>
      <c r="G202" s="79"/>
      <c r="H202" s="56"/>
      <c r="I202" s="79"/>
      <c r="J202" s="51"/>
      <c r="K202" s="47"/>
      <c r="R202" s="51"/>
      <c r="S202" s="78"/>
    </row>
    <row r="203" spans="1:19" x14ac:dyDescent="0.2">
      <c r="A203" s="79"/>
      <c r="B203" s="56"/>
      <c r="C203" s="79"/>
      <c r="D203" s="79"/>
      <c r="E203" s="56"/>
      <c r="F203" s="79"/>
      <c r="G203" s="79"/>
      <c r="H203" s="56"/>
      <c r="I203" s="79"/>
      <c r="J203" s="51"/>
      <c r="K203" s="47"/>
      <c r="R203" s="51"/>
      <c r="S203" s="78"/>
    </row>
    <row r="204" spans="1:19" ht="13.5" thickBot="1" x14ac:dyDescent="0.25">
      <c r="A204" s="48" t="s">
        <v>742</v>
      </c>
      <c r="B204" s="53"/>
      <c r="C204" s="53"/>
      <c r="D204" s="32"/>
      <c r="E204" s="32"/>
      <c r="F204" s="53"/>
      <c r="G204" s="53"/>
      <c r="H204" s="32"/>
      <c r="I204" s="51"/>
      <c r="J204" s="80"/>
      <c r="K204" s="53"/>
      <c r="N204" s="53"/>
      <c r="O204" s="53"/>
      <c r="R204" s="51"/>
      <c r="S204" s="78"/>
    </row>
    <row r="205" spans="1:19" ht="13.5" thickBot="1" x14ac:dyDescent="0.25">
      <c r="A205" s="243" t="s">
        <v>786</v>
      </c>
      <c r="B205" s="520" t="s">
        <v>752</v>
      </c>
      <c r="C205" s="521"/>
      <c r="D205" s="509" t="s">
        <v>753</v>
      </c>
      <c r="E205" s="521"/>
      <c r="F205" s="509" t="s">
        <v>754</v>
      </c>
      <c r="G205" s="521"/>
      <c r="H205" s="509" t="s">
        <v>755</v>
      </c>
      <c r="I205" s="521"/>
      <c r="J205" s="509" t="s">
        <v>756</v>
      </c>
      <c r="K205" s="521"/>
      <c r="L205" s="509" t="s">
        <v>757</v>
      </c>
      <c r="M205" s="521"/>
      <c r="N205" s="509" t="s">
        <v>758</v>
      </c>
      <c r="O205" s="510"/>
    </row>
    <row r="206" spans="1:19" x14ac:dyDescent="0.2">
      <c r="A206" s="244" t="s">
        <v>787</v>
      </c>
      <c r="B206" s="535">
        <v>30.63</v>
      </c>
      <c r="C206" s="536"/>
      <c r="D206" s="604"/>
      <c r="E206" s="605"/>
      <c r="F206" s="517"/>
      <c r="G206" s="518"/>
      <c r="H206" s="517"/>
      <c r="I206" s="518"/>
      <c r="J206" s="517"/>
      <c r="K206" s="518"/>
      <c r="L206" s="517"/>
      <c r="M206" s="518"/>
      <c r="N206" s="517"/>
      <c r="O206" s="519"/>
    </row>
    <row r="207" spans="1:19" x14ac:dyDescent="0.2">
      <c r="A207" s="245" t="s">
        <v>789</v>
      </c>
      <c r="B207" s="563">
        <v>28.708037699999998</v>
      </c>
      <c r="C207" s="564"/>
      <c r="D207" s="567">
        <v>0.18095134900000001</v>
      </c>
      <c r="E207" s="564"/>
      <c r="F207" s="567">
        <v>1.1108654000000001E-3</v>
      </c>
      <c r="G207" s="564"/>
      <c r="H207" s="258"/>
      <c r="I207" s="259"/>
      <c r="J207" s="258"/>
      <c r="K207" s="259"/>
      <c r="L207" s="258"/>
      <c r="M207" s="259"/>
      <c r="N207" s="258"/>
      <c r="O207" s="260"/>
    </row>
    <row r="208" spans="1:19" x14ac:dyDescent="0.2">
      <c r="A208" s="245" t="s">
        <v>790</v>
      </c>
      <c r="B208" s="563">
        <v>29.345364199999999</v>
      </c>
      <c r="C208" s="564"/>
      <c r="D208" s="567">
        <v>0.27379546500000002</v>
      </c>
      <c r="E208" s="564"/>
      <c r="F208" s="567">
        <v>-5.5072528599999998E-3</v>
      </c>
      <c r="G208" s="564"/>
      <c r="H208" s="567">
        <v>1.2633172500000001E-4</v>
      </c>
      <c r="I208" s="564"/>
      <c r="J208" s="567">
        <v>-1.2649161099999999E-6</v>
      </c>
      <c r="K208" s="564"/>
      <c r="L208" s="567">
        <v>5.5438449500000001E-9</v>
      </c>
      <c r="M208" s="564"/>
      <c r="N208" s="567">
        <v>-8.8867987900000001E-12</v>
      </c>
      <c r="O208" s="600"/>
    </row>
    <row r="209" spans="1:19" ht="13.5" thickBot="1" x14ac:dyDescent="0.25">
      <c r="A209" s="246" t="s">
        <v>791</v>
      </c>
      <c r="B209" s="602">
        <v>56</v>
      </c>
      <c r="C209" s="603"/>
      <c r="D209" s="601"/>
      <c r="E209" s="515"/>
      <c r="F209" s="601"/>
      <c r="G209" s="515"/>
      <c r="H209" s="601"/>
      <c r="I209" s="515"/>
      <c r="J209" s="527"/>
      <c r="K209" s="528"/>
      <c r="L209" s="601"/>
      <c r="M209" s="515"/>
      <c r="N209" s="601"/>
      <c r="O209" s="516"/>
    </row>
    <row r="210" spans="1:19" x14ac:dyDescent="0.2">
      <c r="A210" s="81"/>
      <c r="B210" s="82"/>
      <c r="C210" s="82"/>
      <c r="D210" s="82"/>
      <c r="E210" s="83"/>
      <c r="F210" s="82"/>
      <c r="G210" s="82"/>
      <c r="H210" s="82"/>
      <c r="I210" s="82"/>
      <c r="J210" s="82"/>
      <c r="K210" s="82"/>
      <c r="L210" s="78"/>
    </row>
    <row r="211" spans="1:19" x14ac:dyDescent="0.2">
      <c r="A211" s="79"/>
      <c r="B211" s="56"/>
      <c r="C211" s="79"/>
      <c r="D211" s="79"/>
      <c r="E211" s="56"/>
      <c r="F211" s="79"/>
      <c r="G211" s="79"/>
      <c r="H211" s="56"/>
      <c r="I211" s="79"/>
      <c r="J211" s="51"/>
      <c r="K211" s="47"/>
      <c r="R211" s="51"/>
      <c r="S211" s="78"/>
    </row>
    <row r="212" spans="1:19" x14ac:dyDescent="0.2">
      <c r="L212" s="54"/>
      <c r="M212" s="54"/>
      <c r="N212" s="54"/>
      <c r="O212" s="79"/>
    </row>
    <row r="213" spans="1:19" x14ac:dyDescent="0.2">
      <c r="L213" s="54"/>
      <c r="M213" s="54"/>
      <c r="N213" s="54"/>
      <c r="O213" s="79"/>
    </row>
    <row r="214" spans="1:19" x14ac:dyDescent="0.2">
      <c r="L214" s="54"/>
      <c r="M214" s="54"/>
      <c r="N214" s="54"/>
      <c r="O214" s="79"/>
    </row>
  </sheetData>
  <mergeCells count="33">
    <mergeCell ref="B207:C207"/>
    <mergeCell ref="D207:E207"/>
    <mergeCell ref="F207:G207"/>
    <mergeCell ref="B3:D3"/>
    <mergeCell ref="E3:F3"/>
    <mergeCell ref="B205:C205"/>
    <mergeCell ref="D205:E205"/>
    <mergeCell ref="F205:G205"/>
    <mergeCell ref="N205:O205"/>
    <mergeCell ref="B206:C206"/>
    <mergeCell ref="D206:E206"/>
    <mergeCell ref="F206:G206"/>
    <mergeCell ref="H206:I206"/>
    <mergeCell ref="J206:K206"/>
    <mergeCell ref="L206:M206"/>
    <mergeCell ref="N206:O206"/>
    <mergeCell ref="L205:M205"/>
    <mergeCell ref="J205:K205"/>
    <mergeCell ref="H205:I205"/>
    <mergeCell ref="N208:O208"/>
    <mergeCell ref="L209:M209"/>
    <mergeCell ref="B209:C209"/>
    <mergeCell ref="D209:E209"/>
    <mergeCell ref="F209:G209"/>
    <mergeCell ref="H209:I209"/>
    <mergeCell ref="J209:K209"/>
    <mergeCell ref="N209:O209"/>
    <mergeCell ref="H208:I208"/>
    <mergeCell ref="J208:K208"/>
    <mergeCell ref="B208:C208"/>
    <mergeCell ref="D208:E208"/>
    <mergeCell ref="F208:G208"/>
    <mergeCell ref="L208:M208"/>
  </mergeCells>
  <conditionalFormatting sqref="G5:G200">
    <cfRule type="cellIs" dxfId="3" priority="1" stopIfTrue="1" operator="greaterThan">
      <formula>0</formula>
    </cfRule>
  </conditionalFormatting>
  <printOptions horizontalCentered="1"/>
  <pageMargins left="0.59055118110236227" right="0" top="0.51181102362204722" bottom="0.19685039370078741" header="0.31496062992125984" footer="0.11811023622047245"/>
  <pageSetup paperSize="9" scale="74" orientation="portrait" horizontalDpi="300" verticalDpi="300" r:id="rId1"/>
  <headerFooter alignWithMargins="0">
    <oddHeader>&amp;R&amp;"Times New Roman,Kurzíva"&amp;12&amp;UPříloha č. 2i
 pracovního postupu  Rozpis rozpočtu přímých výdajů na vzdělávání</oddHeader>
    <oddFooter>&amp;C&amp;P /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indexed="47"/>
  </sheetPr>
  <dimension ref="A1:P1002"/>
  <sheetViews>
    <sheetView zoomScaleNormal="100" zoomScaleSheetLayoutView="100" workbookViewId="0">
      <pane xSplit="1" ySplit="4" topLeftCell="B5" activePane="bottomRight" state="frozen"/>
      <selection pane="topRight"/>
      <selection pane="bottomLeft"/>
      <selection pane="bottomRight" activeCell="B5" sqref="B5"/>
    </sheetView>
  </sheetViews>
  <sheetFormatPr defaultRowHeight="12.75" x14ac:dyDescent="0.2"/>
  <cols>
    <col min="1" max="1" width="8.140625" style="56" customWidth="1"/>
    <col min="2" max="2" width="7.7109375" style="56" customWidth="1"/>
    <col min="3" max="3" width="10.7109375" style="79" customWidth="1"/>
    <col min="4" max="4" width="9.28515625" style="79" customWidth="1"/>
    <col min="5" max="5" width="10.28515625" style="56" customWidth="1"/>
    <col min="6" max="6" width="8.7109375" style="79" customWidth="1"/>
    <col min="7" max="7" width="8.140625" style="79" customWidth="1"/>
    <col min="8" max="8" width="7.7109375" style="56" customWidth="1"/>
    <col min="9" max="9" width="7.7109375" style="79" customWidth="1"/>
    <col min="10" max="10" width="8.140625" style="79" customWidth="1"/>
    <col min="11" max="11" width="7.7109375" style="56" customWidth="1"/>
    <col min="12" max="12" width="7.7109375" style="79" customWidth="1"/>
    <col min="13" max="13" width="8.140625" style="79" customWidth="1"/>
    <col min="14" max="14" width="7.7109375" style="79" customWidth="1"/>
    <col min="15" max="15" width="8.5703125" style="79" customWidth="1"/>
    <col min="16" max="17" width="8.28515625" style="79" customWidth="1"/>
    <col min="18" max="19" width="9.28515625" style="79" bestFit="1" customWidth="1"/>
    <col min="20" max="21" width="4.140625" style="79" customWidth="1"/>
    <col min="22" max="16384" width="9.140625" style="79"/>
  </cols>
  <sheetData>
    <row r="1" spans="1:16" s="21" customFormat="1" ht="15.75" x14ac:dyDescent="0.25">
      <c r="A1" s="76" t="s">
        <v>793</v>
      </c>
      <c r="B1" s="20"/>
      <c r="E1" s="20"/>
      <c r="H1" s="20"/>
      <c r="K1" s="20"/>
    </row>
    <row r="3" spans="1:16" ht="33.75" customHeight="1" x14ac:dyDescent="0.2">
      <c r="A3" s="251"/>
      <c r="B3" s="581" t="s">
        <v>738</v>
      </c>
      <c r="C3" s="581"/>
      <c r="D3" s="581"/>
      <c r="E3" s="542" t="s">
        <v>739</v>
      </c>
      <c r="F3" s="542"/>
    </row>
    <row r="4" spans="1:16" x14ac:dyDescent="0.2">
      <c r="A4" s="241" t="s">
        <v>786</v>
      </c>
      <c r="B4" s="252" t="s">
        <v>742</v>
      </c>
      <c r="C4" s="242" t="s">
        <v>744</v>
      </c>
      <c r="D4" s="242" t="s">
        <v>9</v>
      </c>
      <c r="E4" s="242" t="s">
        <v>745</v>
      </c>
      <c r="F4" s="242" t="s">
        <v>746</v>
      </c>
      <c r="G4" s="64"/>
      <c r="H4" s="64"/>
      <c r="I4" s="44"/>
      <c r="J4" s="64"/>
      <c r="K4" s="64"/>
      <c r="L4" s="44"/>
      <c r="M4" s="64"/>
      <c r="N4" s="64"/>
      <c r="P4" s="35" t="s">
        <v>747</v>
      </c>
    </row>
    <row r="5" spans="1:16" x14ac:dyDescent="0.2">
      <c r="A5" s="38" t="s">
        <v>794</v>
      </c>
      <c r="B5" s="85">
        <v>32.97</v>
      </c>
      <c r="C5" s="40">
        <f>'soust.uk.JMK př.č.2'!$O$96+'soust.uk.JMK př.č.2'!$P$96</f>
        <v>13021</v>
      </c>
      <c r="D5" s="40">
        <f>'soust.uk.JMK př.č.2'!$L$96</f>
        <v>45</v>
      </c>
      <c r="E5" s="40">
        <f t="shared" ref="E5:E68" si="0">SUM(F5,P5,D5)</f>
        <v>6443</v>
      </c>
      <c r="F5" s="40">
        <f t="shared" ref="F5:F68" si="1">ROUND(1/B5*C5*12,0)</f>
        <v>4739</v>
      </c>
      <c r="G5" s="89"/>
      <c r="I5" s="89"/>
      <c r="J5" s="89"/>
      <c r="L5" s="51"/>
      <c r="P5" s="40">
        <f>ROUND((F5*35%),0)</f>
        <v>1659</v>
      </c>
    </row>
    <row r="6" spans="1:16" x14ac:dyDescent="0.2">
      <c r="A6" s="45">
        <v>15</v>
      </c>
      <c r="B6" s="85">
        <v>33.340000000000003</v>
      </c>
      <c r="C6" s="40">
        <f>'soust.uk.JMK př.č.2'!$O$96+'soust.uk.JMK př.č.2'!$P$96</f>
        <v>13021</v>
      </c>
      <c r="D6" s="40">
        <f>'soust.uk.JMK př.č.2'!$L$96</f>
        <v>45</v>
      </c>
      <c r="E6" s="40">
        <f t="shared" si="0"/>
        <v>6372</v>
      </c>
      <c r="F6" s="40">
        <f t="shared" si="1"/>
        <v>4687</v>
      </c>
      <c r="G6" s="89"/>
      <c r="I6" s="89"/>
      <c r="J6" s="89"/>
      <c r="L6" s="51"/>
      <c r="P6" s="40">
        <f t="shared" ref="P6:P69" si="2">ROUND((F6*35%),0)</f>
        <v>1640</v>
      </c>
    </row>
    <row r="7" spans="1:16" x14ac:dyDescent="0.2">
      <c r="A7" s="45">
        <v>16</v>
      </c>
      <c r="B7" s="85">
        <v>33.72</v>
      </c>
      <c r="C7" s="40">
        <f>'soust.uk.JMK př.č.2'!$O$96+'soust.uk.JMK př.č.2'!$P$96</f>
        <v>13021</v>
      </c>
      <c r="D7" s="40">
        <f>'soust.uk.JMK př.č.2'!$L$96</f>
        <v>45</v>
      </c>
      <c r="E7" s="40">
        <f t="shared" si="0"/>
        <v>6301</v>
      </c>
      <c r="F7" s="40">
        <f t="shared" si="1"/>
        <v>4634</v>
      </c>
      <c r="G7" s="89"/>
      <c r="I7" s="89"/>
      <c r="J7" s="89"/>
      <c r="L7" s="51"/>
      <c r="P7" s="40">
        <f t="shared" si="2"/>
        <v>1622</v>
      </c>
    </row>
    <row r="8" spans="1:16" x14ac:dyDescent="0.2">
      <c r="A8" s="45">
        <v>17</v>
      </c>
      <c r="B8" s="85">
        <v>34.08</v>
      </c>
      <c r="C8" s="40">
        <f>'soust.uk.JMK př.č.2'!$O$96+'soust.uk.JMK př.č.2'!$P$96</f>
        <v>13021</v>
      </c>
      <c r="D8" s="40">
        <f>'soust.uk.JMK př.č.2'!$L$96</f>
        <v>45</v>
      </c>
      <c r="E8" s="40">
        <f t="shared" si="0"/>
        <v>6235</v>
      </c>
      <c r="F8" s="40">
        <f t="shared" si="1"/>
        <v>4585</v>
      </c>
      <c r="G8" s="89"/>
      <c r="I8" s="89"/>
      <c r="J8" s="89"/>
      <c r="L8" s="51"/>
      <c r="P8" s="40">
        <f t="shared" si="2"/>
        <v>1605</v>
      </c>
    </row>
    <row r="9" spans="1:16" x14ac:dyDescent="0.2">
      <c r="A9" s="45">
        <v>18</v>
      </c>
      <c r="B9" s="85">
        <v>34.450000000000003</v>
      </c>
      <c r="C9" s="40">
        <f>'soust.uk.JMK př.č.2'!$O$96+'soust.uk.JMK př.č.2'!$P$96</f>
        <v>13021</v>
      </c>
      <c r="D9" s="40">
        <f>'soust.uk.JMK př.č.2'!$L$96</f>
        <v>45</v>
      </c>
      <c r="E9" s="40">
        <f t="shared" si="0"/>
        <v>6169</v>
      </c>
      <c r="F9" s="40">
        <f t="shared" si="1"/>
        <v>4536</v>
      </c>
      <c r="G9" s="89"/>
      <c r="I9" s="89"/>
      <c r="J9" s="89"/>
      <c r="L9" s="51"/>
      <c r="P9" s="40">
        <f t="shared" si="2"/>
        <v>1588</v>
      </c>
    </row>
    <row r="10" spans="1:16" x14ac:dyDescent="0.2">
      <c r="A10" s="45">
        <v>19</v>
      </c>
      <c r="B10" s="85">
        <v>34.799999999999997</v>
      </c>
      <c r="C10" s="40">
        <f>'soust.uk.JMK př.č.2'!$O$96+'soust.uk.JMK př.č.2'!$P$96</f>
        <v>13021</v>
      </c>
      <c r="D10" s="40">
        <f>'soust.uk.JMK př.č.2'!$L$96</f>
        <v>45</v>
      </c>
      <c r="E10" s="40">
        <f t="shared" si="0"/>
        <v>6107</v>
      </c>
      <c r="F10" s="40">
        <f t="shared" si="1"/>
        <v>4490</v>
      </c>
      <c r="G10" s="89"/>
      <c r="I10" s="89"/>
      <c r="J10" s="89"/>
      <c r="L10" s="51"/>
      <c r="P10" s="40">
        <f t="shared" si="2"/>
        <v>1572</v>
      </c>
    </row>
    <row r="11" spans="1:16" x14ac:dyDescent="0.2">
      <c r="A11" s="45">
        <v>20</v>
      </c>
      <c r="B11" s="85">
        <v>35.159999999999997</v>
      </c>
      <c r="C11" s="40">
        <f>'soust.uk.JMK př.č.2'!$O$96+'soust.uk.JMK př.č.2'!$P$96</f>
        <v>13021</v>
      </c>
      <c r="D11" s="40">
        <f>'soust.uk.JMK př.č.2'!$L$96</f>
        <v>45</v>
      </c>
      <c r="E11" s="40">
        <f t="shared" si="0"/>
        <v>6044</v>
      </c>
      <c r="F11" s="40">
        <f t="shared" si="1"/>
        <v>4444</v>
      </c>
      <c r="G11" s="89"/>
      <c r="I11" s="89"/>
      <c r="J11" s="89"/>
      <c r="L11" s="51"/>
      <c r="P11" s="40">
        <f t="shared" si="2"/>
        <v>1555</v>
      </c>
    </row>
    <row r="12" spans="1:16" x14ac:dyDescent="0.2">
      <c r="A12" s="45">
        <v>21</v>
      </c>
      <c r="B12" s="85">
        <v>35.5</v>
      </c>
      <c r="C12" s="40">
        <f>'soust.uk.JMK př.č.2'!$O$96+'soust.uk.JMK př.č.2'!$P$96</f>
        <v>13021</v>
      </c>
      <c r="D12" s="40">
        <f>'soust.uk.JMK př.č.2'!$L$96</f>
        <v>45</v>
      </c>
      <c r="E12" s="40">
        <f t="shared" si="0"/>
        <v>5986</v>
      </c>
      <c r="F12" s="40">
        <f t="shared" si="1"/>
        <v>4401</v>
      </c>
      <c r="G12" s="89"/>
      <c r="I12" s="89"/>
      <c r="J12" s="89"/>
      <c r="L12" s="51"/>
      <c r="P12" s="40">
        <f t="shared" si="2"/>
        <v>1540</v>
      </c>
    </row>
    <row r="13" spans="1:16" x14ac:dyDescent="0.2">
      <c r="A13" s="45">
        <v>22</v>
      </c>
      <c r="B13" s="85">
        <v>35.840000000000003</v>
      </c>
      <c r="C13" s="40">
        <f>'soust.uk.JMK př.č.2'!$O$96+'soust.uk.JMK př.č.2'!$P$96</f>
        <v>13021</v>
      </c>
      <c r="D13" s="40">
        <f>'soust.uk.JMK př.č.2'!$L$96</f>
        <v>45</v>
      </c>
      <c r="E13" s="40">
        <f t="shared" si="0"/>
        <v>5931</v>
      </c>
      <c r="F13" s="40">
        <f t="shared" si="1"/>
        <v>4360</v>
      </c>
      <c r="G13" s="89"/>
      <c r="I13" s="89"/>
      <c r="J13" s="89"/>
      <c r="L13" s="51"/>
      <c r="P13" s="40">
        <f t="shared" si="2"/>
        <v>1526</v>
      </c>
    </row>
    <row r="14" spans="1:16" x14ac:dyDescent="0.2">
      <c r="A14" s="45">
        <v>23</v>
      </c>
      <c r="B14" s="85">
        <v>36.18</v>
      </c>
      <c r="C14" s="40">
        <f>'soust.uk.JMK př.č.2'!$O$96+'soust.uk.JMK př.č.2'!$P$96</f>
        <v>13021</v>
      </c>
      <c r="D14" s="40">
        <f>'soust.uk.JMK př.č.2'!$L$96</f>
        <v>45</v>
      </c>
      <c r="E14" s="40">
        <f t="shared" si="0"/>
        <v>5876</v>
      </c>
      <c r="F14" s="40">
        <f t="shared" si="1"/>
        <v>4319</v>
      </c>
      <c r="G14" s="89"/>
      <c r="I14" s="89"/>
      <c r="J14" s="89"/>
      <c r="L14" s="51"/>
      <c r="P14" s="40">
        <f t="shared" si="2"/>
        <v>1512</v>
      </c>
    </row>
    <row r="15" spans="1:16" x14ac:dyDescent="0.2">
      <c r="A15" s="45">
        <v>24</v>
      </c>
      <c r="B15" s="85">
        <v>36.51</v>
      </c>
      <c r="C15" s="40">
        <f>'soust.uk.JMK př.č.2'!$O$96+'soust.uk.JMK př.č.2'!$P$96</f>
        <v>13021</v>
      </c>
      <c r="D15" s="40">
        <f>'soust.uk.JMK př.č.2'!$L$96</f>
        <v>45</v>
      </c>
      <c r="E15" s="40">
        <f t="shared" si="0"/>
        <v>5823</v>
      </c>
      <c r="F15" s="40">
        <f t="shared" si="1"/>
        <v>4280</v>
      </c>
      <c r="G15" s="89"/>
      <c r="I15" s="89"/>
      <c r="J15" s="89"/>
      <c r="L15" s="51"/>
      <c r="P15" s="40">
        <f t="shared" si="2"/>
        <v>1498</v>
      </c>
    </row>
    <row r="16" spans="1:16" x14ac:dyDescent="0.2">
      <c r="A16" s="45">
        <v>25</v>
      </c>
      <c r="B16" s="85">
        <v>36.840000000000003</v>
      </c>
      <c r="C16" s="40">
        <f>'soust.uk.JMK př.č.2'!$O$96+'soust.uk.JMK př.č.2'!$P$96</f>
        <v>13021</v>
      </c>
      <c r="D16" s="40">
        <f>'soust.uk.JMK př.č.2'!$L$96</f>
        <v>45</v>
      </c>
      <c r="E16" s="40">
        <f t="shared" si="0"/>
        <v>5770</v>
      </c>
      <c r="F16" s="40">
        <f t="shared" si="1"/>
        <v>4241</v>
      </c>
      <c r="G16" s="89"/>
      <c r="I16" s="89"/>
      <c r="J16" s="89"/>
      <c r="L16" s="51"/>
      <c r="P16" s="40">
        <f t="shared" si="2"/>
        <v>1484</v>
      </c>
    </row>
    <row r="17" spans="1:16" x14ac:dyDescent="0.2">
      <c r="A17" s="45">
        <v>26</v>
      </c>
      <c r="B17" s="85">
        <v>37.159999999999997</v>
      </c>
      <c r="C17" s="40">
        <f>'soust.uk.JMK př.č.2'!$O$96+'soust.uk.JMK př.č.2'!$P$96</f>
        <v>13021</v>
      </c>
      <c r="D17" s="40">
        <f>'soust.uk.JMK př.č.2'!$L$96</f>
        <v>45</v>
      </c>
      <c r="E17" s="40">
        <f t="shared" si="0"/>
        <v>5722</v>
      </c>
      <c r="F17" s="40">
        <f t="shared" si="1"/>
        <v>4205</v>
      </c>
      <c r="G17" s="89"/>
      <c r="I17" s="89"/>
      <c r="J17" s="89"/>
      <c r="L17" s="51"/>
      <c r="P17" s="40">
        <f t="shared" si="2"/>
        <v>1472</v>
      </c>
    </row>
    <row r="18" spans="1:16" x14ac:dyDescent="0.2">
      <c r="A18" s="45">
        <v>27</v>
      </c>
      <c r="B18" s="85">
        <v>37.47</v>
      </c>
      <c r="C18" s="40">
        <f>'soust.uk.JMK př.č.2'!$O$96+'soust.uk.JMK př.č.2'!$P$96</f>
        <v>13021</v>
      </c>
      <c r="D18" s="40">
        <f>'soust.uk.JMK př.č.2'!$L$96</f>
        <v>45</v>
      </c>
      <c r="E18" s="40">
        <f t="shared" si="0"/>
        <v>5675</v>
      </c>
      <c r="F18" s="40">
        <f t="shared" si="1"/>
        <v>4170</v>
      </c>
      <c r="G18" s="89"/>
      <c r="I18" s="89"/>
      <c r="J18" s="89"/>
      <c r="L18" s="51"/>
      <c r="P18" s="40">
        <f t="shared" si="2"/>
        <v>1460</v>
      </c>
    </row>
    <row r="19" spans="1:16" x14ac:dyDescent="0.2">
      <c r="A19" s="45">
        <v>28</v>
      </c>
      <c r="B19" s="85">
        <v>37.79</v>
      </c>
      <c r="C19" s="40">
        <f>'soust.uk.JMK př.č.2'!$O$96+'soust.uk.JMK př.č.2'!$P$96</f>
        <v>13021</v>
      </c>
      <c r="D19" s="40">
        <f>'soust.uk.JMK př.č.2'!$L$96</f>
        <v>45</v>
      </c>
      <c r="E19" s="40">
        <f t="shared" si="0"/>
        <v>5627</v>
      </c>
      <c r="F19" s="40">
        <f t="shared" si="1"/>
        <v>4135</v>
      </c>
      <c r="G19" s="89"/>
      <c r="I19" s="89"/>
      <c r="J19" s="89"/>
      <c r="L19" s="51"/>
      <c r="P19" s="40">
        <f t="shared" si="2"/>
        <v>1447</v>
      </c>
    </row>
    <row r="20" spans="1:16" x14ac:dyDescent="0.2">
      <c r="A20" s="45">
        <v>29</v>
      </c>
      <c r="B20" s="85">
        <v>38.090000000000003</v>
      </c>
      <c r="C20" s="40">
        <f>'soust.uk.JMK př.č.2'!$O$96+'soust.uk.JMK př.č.2'!$P$96</f>
        <v>13021</v>
      </c>
      <c r="D20" s="40">
        <f>'soust.uk.JMK př.č.2'!$L$96</f>
        <v>45</v>
      </c>
      <c r="E20" s="40">
        <f t="shared" si="0"/>
        <v>5583</v>
      </c>
      <c r="F20" s="40">
        <f t="shared" si="1"/>
        <v>4102</v>
      </c>
      <c r="G20" s="89"/>
      <c r="I20" s="89"/>
      <c r="J20" s="89"/>
      <c r="L20" s="51"/>
      <c r="P20" s="40">
        <f t="shared" si="2"/>
        <v>1436</v>
      </c>
    </row>
    <row r="21" spans="1:16" x14ac:dyDescent="0.2">
      <c r="A21" s="45">
        <v>30</v>
      </c>
      <c r="B21" s="85">
        <v>38.4</v>
      </c>
      <c r="C21" s="40">
        <f>'soust.uk.JMK př.č.2'!$O$96+'soust.uk.JMK př.č.2'!$P$96</f>
        <v>13021</v>
      </c>
      <c r="D21" s="40">
        <f>'soust.uk.JMK př.č.2'!$L$96</f>
        <v>45</v>
      </c>
      <c r="E21" s="40">
        <f t="shared" si="0"/>
        <v>5538</v>
      </c>
      <c r="F21" s="40">
        <f t="shared" si="1"/>
        <v>4069</v>
      </c>
      <c r="G21" s="89"/>
      <c r="I21" s="89"/>
      <c r="J21" s="89"/>
      <c r="L21" s="51"/>
      <c r="P21" s="40">
        <f t="shared" si="2"/>
        <v>1424</v>
      </c>
    </row>
    <row r="22" spans="1:16" x14ac:dyDescent="0.2">
      <c r="A22" s="45">
        <v>31</v>
      </c>
      <c r="B22" s="85">
        <v>38.69</v>
      </c>
      <c r="C22" s="40">
        <f>'soust.uk.JMK př.č.2'!$O$96+'soust.uk.JMK př.č.2'!$P$96</f>
        <v>13021</v>
      </c>
      <c r="D22" s="40">
        <f>'soust.uk.JMK př.č.2'!$L$96</f>
        <v>45</v>
      </c>
      <c r="E22" s="40">
        <f t="shared" si="0"/>
        <v>5498</v>
      </c>
      <c r="F22" s="40">
        <f t="shared" si="1"/>
        <v>4039</v>
      </c>
      <c r="G22" s="89"/>
      <c r="I22" s="89"/>
      <c r="J22" s="89"/>
      <c r="L22" s="51"/>
      <c r="P22" s="40">
        <f t="shared" si="2"/>
        <v>1414</v>
      </c>
    </row>
    <row r="23" spans="1:16" x14ac:dyDescent="0.2">
      <c r="A23" s="45">
        <v>32</v>
      </c>
      <c r="B23" s="85">
        <v>38.99</v>
      </c>
      <c r="C23" s="40">
        <f>'soust.uk.JMK př.č.2'!$O$96+'soust.uk.JMK př.č.2'!$P$96</f>
        <v>13021</v>
      </c>
      <c r="D23" s="40">
        <f>'soust.uk.JMK př.č.2'!$L$96</f>
        <v>45</v>
      </c>
      <c r="E23" s="40">
        <f t="shared" si="0"/>
        <v>5454</v>
      </c>
      <c r="F23" s="40">
        <f t="shared" si="1"/>
        <v>4007</v>
      </c>
      <c r="G23" s="89"/>
      <c r="I23" s="89"/>
      <c r="J23" s="89"/>
      <c r="L23" s="51"/>
      <c r="P23" s="40">
        <f t="shared" si="2"/>
        <v>1402</v>
      </c>
    </row>
    <row r="24" spans="1:16" x14ac:dyDescent="0.2">
      <c r="A24" s="45">
        <v>33</v>
      </c>
      <c r="B24" s="85">
        <v>39.28</v>
      </c>
      <c r="C24" s="40">
        <f>'soust.uk.JMK př.č.2'!$O$96+'soust.uk.JMK př.č.2'!$P$96</f>
        <v>13021</v>
      </c>
      <c r="D24" s="40">
        <f>'soust.uk.JMK př.č.2'!$L$96</f>
        <v>45</v>
      </c>
      <c r="E24" s="40">
        <f t="shared" si="0"/>
        <v>5415</v>
      </c>
      <c r="F24" s="40">
        <f t="shared" si="1"/>
        <v>3978</v>
      </c>
      <c r="G24" s="89"/>
      <c r="I24" s="89"/>
      <c r="J24" s="89"/>
      <c r="L24" s="51"/>
      <c r="P24" s="40">
        <f t="shared" si="2"/>
        <v>1392</v>
      </c>
    </row>
    <row r="25" spans="1:16" x14ac:dyDescent="0.2">
      <c r="A25" s="45">
        <v>34</v>
      </c>
      <c r="B25" s="85">
        <v>39.56</v>
      </c>
      <c r="C25" s="40">
        <f>'soust.uk.JMK př.č.2'!$O$96+'soust.uk.JMK př.č.2'!$P$96</f>
        <v>13021</v>
      </c>
      <c r="D25" s="40">
        <f>'soust.uk.JMK př.č.2'!$L$96</f>
        <v>45</v>
      </c>
      <c r="E25" s="40">
        <f t="shared" si="0"/>
        <v>5378</v>
      </c>
      <c r="F25" s="40">
        <f t="shared" si="1"/>
        <v>3950</v>
      </c>
      <c r="G25" s="89"/>
      <c r="I25" s="89"/>
      <c r="J25" s="89"/>
      <c r="L25" s="51"/>
      <c r="P25" s="40">
        <f t="shared" si="2"/>
        <v>1383</v>
      </c>
    </row>
    <row r="26" spans="1:16" x14ac:dyDescent="0.2">
      <c r="A26" s="45">
        <v>35</v>
      </c>
      <c r="B26" s="85">
        <v>39.840000000000003</v>
      </c>
      <c r="C26" s="40">
        <f>'soust.uk.JMK př.č.2'!$O$96+'soust.uk.JMK př.č.2'!$P$96</f>
        <v>13021</v>
      </c>
      <c r="D26" s="40">
        <f>'soust.uk.JMK př.č.2'!$L$96</f>
        <v>45</v>
      </c>
      <c r="E26" s="40">
        <f t="shared" si="0"/>
        <v>5340</v>
      </c>
      <c r="F26" s="40">
        <f t="shared" si="1"/>
        <v>3922</v>
      </c>
      <c r="G26" s="89"/>
      <c r="I26" s="89"/>
      <c r="J26" s="89"/>
      <c r="L26" s="51"/>
      <c r="P26" s="40">
        <f t="shared" si="2"/>
        <v>1373</v>
      </c>
    </row>
    <row r="27" spans="1:16" x14ac:dyDescent="0.2">
      <c r="A27" s="45">
        <v>36</v>
      </c>
      <c r="B27" s="85">
        <v>40.119999999999997</v>
      </c>
      <c r="C27" s="40">
        <f>'soust.uk.JMK př.č.2'!$O$96+'soust.uk.JMK př.č.2'!$P$96</f>
        <v>13021</v>
      </c>
      <c r="D27" s="40">
        <f>'soust.uk.JMK př.č.2'!$L$96</f>
        <v>45</v>
      </c>
      <c r="E27" s="40">
        <f t="shared" si="0"/>
        <v>5303</v>
      </c>
      <c r="F27" s="40">
        <f t="shared" si="1"/>
        <v>3895</v>
      </c>
      <c r="G27" s="89"/>
      <c r="I27" s="89"/>
      <c r="J27" s="89"/>
      <c r="L27" s="51"/>
      <c r="P27" s="40">
        <f t="shared" si="2"/>
        <v>1363</v>
      </c>
    </row>
    <row r="28" spans="1:16" x14ac:dyDescent="0.2">
      <c r="A28" s="45">
        <v>37</v>
      </c>
      <c r="B28" s="85">
        <v>40.39</v>
      </c>
      <c r="C28" s="40">
        <f>'soust.uk.JMK př.č.2'!$O$96+'soust.uk.JMK př.č.2'!$P$96</f>
        <v>13021</v>
      </c>
      <c r="D28" s="40">
        <f>'soust.uk.JMK př.č.2'!$L$96</f>
        <v>45</v>
      </c>
      <c r="E28" s="40">
        <f t="shared" si="0"/>
        <v>5268</v>
      </c>
      <c r="F28" s="40">
        <f t="shared" si="1"/>
        <v>3869</v>
      </c>
      <c r="G28" s="89"/>
      <c r="I28" s="89"/>
      <c r="J28" s="89"/>
      <c r="L28" s="51"/>
      <c r="P28" s="40">
        <f t="shared" si="2"/>
        <v>1354</v>
      </c>
    </row>
    <row r="29" spans="1:16" x14ac:dyDescent="0.2">
      <c r="A29" s="45">
        <v>38</v>
      </c>
      <c r="B29" s="85">
        <v>40.659999999999997</v>
      </c>
      <c r="C29" s="40">
        <f>'soust.uk.JMK př.č.2'!$O$96+'soust.uk.JMK př.č.2'!$P$96</f>
        <v>13021</v>
      </c>
      <c r="D29" s="40">
        <f>'soust.uk.JMK př.č.2'!$L$96</f>
        <v>45</v>
      </c>
      <c r="E29" s="40">
        <f t="shared" si="0"/>
        <v>5233</v>
      </c>
      <c r="F29" s="40">
        <f t="shared" si="1"/>
        <v>3843</v>
      </c>
      <c r="G29" s="89"/>
      <c r="I29" s="89"/>
      <c r="J29" s="89"/>
      <c r="L29" s="51"/>
      <c r="P29" s="40">
        <f t="shared" si="2"/>
        <v>1345</v>
      </c>
    </row>
    <row r="30" spans="1:16" x14ac:dyDescent="0.2">
      <c r="A30" s="45">
        <v>39</v>
      </c>
      <c r="B30" s="85">
        <v>40.92</v>
      </c>
      <c r="C30" s="40">
        <f>'soust.uk.JMK př.č.2'!$O$96+'soust.uk.JMK př.č.2'!$P$96</f>
        <v>13021</v>
      </c>
      <c r="D30" s="40">
        <f>'soust.uk.JMK př.č.2'!$L$96</f>
        <v>45</v>
      </c>
      <c r="E30" s="40">
        <f t="shared" si="0"/>
        <v>5199</v>
      </c>
      <c r="F30" s="40">
        <f t="shared" si="1"/>
        <v>3818</v>
      </c>
      <c r="G30" s="89"/>
      <c r="I30" s="89"/>
      <c r="J30" s="89"/>
      <c r="L30" s="51"/>
      <c r="P30" s="40">
        <f t="shared" si="2"/>
        <v>1336</v>
      </c>
    </row>
    <row r="31" spans="1:16" x14ac:dyDescent="0.2">
      <c r="A31" s="45">
        <v>40</v>
      </c>
      <c r="B31" s="85">
        <v>41.18</v>
      </c>
      <c r="C31" s="40">
        <f>'soust.uk.JMK př.č.2'!$O$96+'soust.uk.JMK př.č.2'!$P$96</f>
        <v>13021</v>
      </c>
      <c r="D31" s="40">
        <f>'soust.uk.JMK př.č.2'!$L$96</f>
        <v>45</v>
      </c>
      <c r="E31" s="40">
        <f t="shared" si="0"/>
        <v>5167</v>
      </c>
      <c r="F31" s="40">
        <f t="shared" si="1"/>
        <v>3794</v>
      </c>
      <c r="G31" s="89"/>
      <c r="I31" s="89"/>
      <c r="J31" s="89"/>
      <c r="L31" s="51"/>
      <c r="P31" s="40">
        <f t="shared" si="2"/>
        <v>1328</v>
      </c>
    </row>
    <row r="32" spans="1:16" x14ac:dyDescent="0.2">
      <c r="A32" s="45">
        <v>41</v>
      </c>
      <c r="B32" s="85">
        <v>41.44</v>
      </c>
      <c r="C32" s="40">
        <f>'soust.uk.JMK př.č.2'!$O$96+'soust.uk.JMK př.č.2'!$P$96</f>
        <v>13021</v>
      </c>
      <c r="D32" s="40">
        <f>'soust.uk.JMK př.č.2'!$L$96</f>
        <v>45</v>
      </c>
      <c r="E32" s="40">
        <f t="shared" si="0"/>
        <v>5136</v>
      </c>
      <c r="F32" s="40">
        <f t="shared" si="1"/>
        <v>3771</v>
      </c>
      <c r="G32" s="89"/>
      <c r="I32" s="89"/>
      <c r="J32" s="89"/>
      <c r="L32" s="51"/>
      <c r="P32" s="40">
        <f t="shared" si="2"/>
        <v>1320</v>
      </c>
    </row>
    <row r="33" spans="1:16" x14ac:dyDescent="0.2">
      <c r="A33" s="45">
        <v>42</v>
      </c>
      <c r="B33" s="85">
        <v>41.69</v>
      </c>
      <c r="C33" s="40">
        <f>'soust.uk.JMK př.č.2'!$O$96+'soust.uk.JMK př.č.2'!$P$96</f>
        <v>13021</v>
      </c>
      <c r="D33" s="40">
        <f>'soust.uk.JMK př.č.2'!$L$96</f>
        <v>45</v>
      </c>
      <c r="E33" s="40">
        <f t="shared" si="0"/>
        <v>5105</v>
      </c>
      <c r="F33" s="40">
        <f t="shared" si="1"/>
        <v>3748</v>
      </c>
      <c r="G33" s="89"/>
      <c r="I33" s="89"/>
      <c r="J33" s="89"/>
      <c r="L33" s="51"/>
      <c r="P33" s="40">
        <f t="shared" si="2"/>
        <v>1312</v>
      </c>
    </row>
    <row r="34" spans="1:16" x14ac:dyDescent="0.2">
      <c r="A34" s="45">
        <v>43</v>
      </c>
      <c r="B34" s="85">
        <v>41.94</v>
      </c>
      <c r="C34" s="40">
        <f>'soust.uk.JMK př.č.2'!$O$96+'soust.uk.JMK př.č.2'!$P$96</f>
        <v>13021</v>
      </c>
      <c r="D34" s="40">
        <f>'soust.uk.JMK př.č.2'!$L$96</f>
        <v>45</v>
      </c>
      <c r="E34" s="40">
        <f t="shared" si="0"/>
        <v>5075</v>
      </c>
      <c r="F34" s="40">
        <f t="shared" si="1"/>
        <v>3726</v>
      </c>
      <c r="G34" s="89"/>
      <c r="I34" s="89"/>
      <c r="J34" s="89"/>
      <c r="L34" s="51"/>
      <c r="P34" s="40">
        <f t="shared" si="2"/>
        <v>1304</v>
      </c>
    </row>
    <row r="35" spans="1:16" x14ac:dyDescent="0.2">
      <c r="A35" s="45">
        <v>44</v>
      </c>
      <c r="B35" s="85">
        <v>42.19</v>
      </c>
      <c r="C35" s="40">
        <f>'soust.uk.JMK př.č.2'!$O$96+'soust.uk.JMK př.č.2'!$P$96</f>
        <v>13021</v>
      </c>
      <c r="D35" s="40">
        <f>'soust.uk.JMK př.č.2'!$L$96</f>
        <v>45</v>
      </c>
      <c r="E35" s="40">
        <f t="shared" si="0"/>
        <v>5045</v>
      </c>
      <c r="F35" s="40">
        <f t="shared" si="1"/>
        <v>3704</v>
      </c>
      <c r="G35" s="89"/>
      <c r="I35" s="89"/>
      <c r="J35" s="89"/>
      <c r="L35" s="51"/>
      <c r="P35" s="40">
        <f t="shared" si="2"/>
        <v>1296</v>
      </c>
    </row>
    <row r="36" spans="1:16" x14ac:dyDescent="0.2">
      <c r="A36" s="45">
        <v>45</v>
      </c>
      <c r="B36" s="85">
        <v>42.43</v>
      </c>
      <c r="C36" s="40">
        <f>'soust.uk.JMK př.č.2'!$O$96+'soust.uk.JMK př.č.2'!$P$96</f>
        <v>13021</v>
      </c>
      <c r="D36" s="40">
        <f>'soust.uk.JMK př.č.2'!$L$96</f>
        <v>45</v>
      </c>
      <c r="E36" s="40">
        <f t="shared" si="0"/>
        <v>5017</v>
      </c>
      <c r="F36" s="40">
        <f t="shared" si="1"/>
        <v>3683</v>
      </c>
      <c r="G36" s="89"/>
      <c r="I36" s="89"/>
      <c r="J36" s="89"/>
      <c r="L36" s="51"/>
      <c r="P36" s="40">
        <f t="shared" si="2"/>
        <v>1289</v>
      </c>
    </row>
    <row r="37" spans="1:16" x14ac:dyDescent="0.2">
      <c r="A37" s="45">
        <v>46</v>
      </c>
      <c r="B37" s="85">
        <v>42.66</v>
      </c>
      <c r="C37" s="40">
        <f>'soust.uk.JMK př.č.2'!$O$96+'soust.uk.JMK př.č.2'!$P$96</f>
        <v>13021</v>
      </c>
      <c r="D37" s="40">
        <f>'soust.uk.JMK př.č.2'!$L$96</f>
        <v>45</v>
      </c>
      <c r="E37" s="40">
        <f t="shared" si="0"/>
        <v>4990</v>
      </c>
      <c r="F37" s="40">
        <f t="shared" si="1"/>
        <v>3663</v>
      </c>
      <c r="G37" s="89"/>
      <c r="I37" s="89"/>
      <c r="J37" s="89"/>
      <c r="L37" s="51"/>
      <c r="P37" s="40">
        <f t="shared" si="2"/>
        <v>1282</v>
      </c>
    </row>
    <row r="38" spans="1:16" x14ac:dyDescent="0.2">
      <c r="A38" s="45">
        <v>47</v>
      </c>
      <c r="B38" s="85">
        <v>42.9</v>
      </c>
      <c r="C38" s="40">
        <f>'soust.uk.JMK př.č.2'!$O$96+'soust.uk.JMK př.č.2'!$P$96</f>
        <v>13021</v>
      </c>
      <c r="D38" s="40">
        <f>'soust.uk.JMK př.č.2'!$L$96</f>
        <v>45</v>
      </c>
      <c r="E38" s="40">
        <f t="shared" si="0"/>
        <v>4962</v>
      </c>
      <c r="F38" s="40">
        <f t="shared" si="1"/>
        <v>3642</v>
      </c>
      <c r="G38" s="89"/>
      <c r="I38" s="89"/>
      <c r="J38" s="89"/>
      <c r="L38" s="51"/>
      <c r="P38" s="40">
        <f t="shared" si="2"/>
        <v>1275</v>
      </c>
    </row>
    <row r="39" spans="1:16" x14ac:dyDescent="0.2">
      <c r="A39" s="45">
        <v>48</v>
      </c>
      <c r="B39" s="85">
        <v>43.13</v>
      </c>
      <c r="C39" s="40">
        <f>'soust.uk.JMK př.č.2'!$O$96+'soust.uk.JMK př.č.2'!$P$96</f>
        <v>13021</v>
      </c>
      <c r="D39" s="40">
        <f>'soust.uk.JMK př.č.2'!$L$96</f>
        <v>45</v>
      </c>
      <c r="E39" s="40">
        <f t="shared" si="0"/>
        <v>4936</v>
      </c>
      <c r="F39" s="40">
        <f t="shared" si="1"/>
        <v>3623</v>
      </c>
      <c r="G39" s="89"/>
      <c r="I39" s="89"/>
      <c r="J39" s="89"/>
      <c r="L39" s="51"/>
      <c r="P39" s="40">
        <f t="shared" si="2"/>
        <v>1268</v>
      </c>
    </row>
    <row r="40" spans="1:16" x14ac:dyDescent="0.2">
      <c r="A40" s="45">
        <v>49</v>
      </c>
      <c r="B40" s="85">
        <v>43.36</v>
      </c>
      <c r="C40" s="40">
        <f>'soust.uk.JMK př.č.2'!$O$96+'soust.uk.JMK př.č.2'!$P$96</f>
        <v>13021</v>
      </c>
      <c r="D40" s="40">
        <f>'soust.uk.JMK př.č.2'!$L$96</f>
        <v>45</v>
      </c>
      <c r="E40" s="40">
        <f t="shared" si="0"/>
        <v>4910</v>
      </c>
      <c r="F40" s="40">
        <f t="shared" si="1"/>
        <v>3604</v>
      </c>
      <c r="G40" s="89"/>
      <c r="I40" s="89"/>
      <c r="J40" s="89"/>
      <c r="L40" s="51"/>
      <c r="P40" s="40">
        <f t="shared" si="2"/>
        <v>1261</v>
      </c>
    </row>
    <row r="41" spans="1:16" x14ac:dyDescent="0.2">
      <c r="A41" s="45">
        <v>50</v>
      </c>
      <c r="B41" s="85">
        <v>43.58</v>
      </c>
      <c r="C41" s="40">
        <f>'soust.uk.JMK př.č.2'!$O$96+'soust.uk.JMK př.č.2'!$P$96</f>
        <v>13021</v>
      </c>
      <c r="D41" s="40">
        <f>'soust.uk.JMK př.č.2'!$L$96</f>
        <v>45</v>
      </c>
      <c r="E41" s="40">
        <f t="shared" si="0"/>
        <v>4885</v>
      </c>
      <c r="F41" s="40">
        <f t="shared" si="1"/>
        <v>3585</v>
      </c>
      <c r="G41" s="89"/>
      <c r="I41" s="89"/>
      <c r="J41" s="89"/>
      <c r="L41" s="51"/>
      <c r="P41" s="40">
        <f t="shared" si="2"/>
        <v>1255</v>
      </c>
    </row>
    <row r="42" spans="1:16" x14ac:dyDescent="0.2">
      <c r="A42" s="45">
        <v>51</v>
      </c>
      <c r="B42" s="85">
        <v>43.8</v>
      </c>
      <c r="C42" s="40">
        <f>'soust.uk.JMK př.č.2'!$O$96+'soust.uk.JMK př.č.2'!$P$96</f>
        <v>13021</v>
      </c>
      <c r="D42" s="40">
        <f>'soust.uk.JMK př.č.2'!$L$96</f>
        <v>45</v>
      </c>
      <c r="E42" s="40">
        <f t="shared" si="0"/>
        <v>4860</v>
      </c>
      <c r="F42" s="40">
        <f t="shared" si="1"/>
        <v>3567</v>
      </c>
      <c r="G42" s="89"/>
      <c r="I42" s="89"/>
      <c r="J42" s="89"/>
      <c r="L42" s="51"/>
      <c r="P42" s="40">
        <f t="shared" si="2"/>
        <v>1248</v>
      </c>
    </row>
    <row r="43" spans="1:16" x14ac:dyDescent="0.2">
      <c r="A43" s="45">
        <v>52</v>
      </c>
      <c r="B43" s="85">
        <v>44.02</v>
      </c>
      <c r="C43" s="40">
        <f>'soust.uk.JMK př.č.2'!$O$96+'soust.uk.JMK př.č.2'!$P$96</f>
        <v>13021</v>
      </c>
      <c r="D43" s="40">
        <f>'soust.uk.JMK př.č.2'!$L$96</f>
        <v>45</v>
      </c>
      <c r="E43" s="40">
        <f t="shared" si="0"/>
        <v>4838</v>
      </c>
      <c r="F43" s="40">
        <f t="shared" si="1"/>
        <v>3550</v>
      </c>
      <c r="G43" s="89"/>
      <c r="I43" s="89"/>
      <c r="J43" s="89"/>
      <c r="L43" s="51"/>
      <c r="P43" s="40">
        <f t="shared" si="2"/>
        <v>1243</v>
      </c>
    </row>
    <row r="44" spans="1:16" x14ac:dyDescent="0.2">
      <c r="A44" s="45">
        <v>53</v>
      </c>
      <c r="B44" s="85">
        <v>44.23</v>
      </c>
      <c r="C44" s="40">
        <f>'soust.uk.JMK př.č.2'!$O$96+'soust.uk.JMK př.č.2'!$P$96</f>
        <v>13021</v>
      </c>
      <c r="D44" s="40">
        <f>'soust.uk.JMK př.č.2'!$L$96</f>
        <v>45</v>
      </c>
      <c r="E44" s="40">
        <f t="shared" si="0"/>
        <v>4815</v>
      </c>
      <c r="F44" s="40">
        <f t="shared" si="1"/>
        <v>3533</v>
      </c>
      <c r="G44" s="89"/>
      <c r="I44" s="89"/>
      <c r="J44" s="89"/>
      <c r="L44" s="51"/>
      <c r="P44" s="40">
        <f t="shared" si="2"/>
        <v>1237</v>
      </c>
    </row>
    <row r="45" spans="1:16" x14ac:dyDescent="0.2">
      <c r="A45" s="45">
        <v>54</v>
      </c>
      <c r="B45" s="85">
        <v>44.44</v>
      </c>
      <c r="C45" s="40">
        <f>'soust.uk.JMK př.č.2'!$O$96+'soust.uk.JMK př.č.2'!$P$96</f>
        <v>13021</v>
      </c>
      <c r="D45" s="40">
        <f>'soust.uk.JMK př.č.2'!$L$96</f>
        <v>45</v>
      </c>
      <c r="E45" s="40">
        <f t="shared" si="0"/>
        <v>4792</v>
      </c>
      <c r="F45" s="40">
        <f t="shared" si="1"/>
        <v>3516</v>
      </c>
      <c r="G45" s="89"/>
      <c r="I45" s="89"/>
      <c r="J45" s="89"/>
      <c r="L45" s="51"/>
      <c r="P45" s="40">
        <f t="shared" si="2"/>
        <v>1231</v>
      </c>
    </row>
    <row r="46" spans="1:16" x14ac:dyDescent="0.2">
      <c r="A46" s="45">
        <v>55</v>
      </c>
      <c r="B46" s="85">
        <v>44.65</v>
      </c>
      <c r="C46" s="40">
        <f>'soust.uk.JMK př.č.2'!$O$96+'soust.uk.JMK př.č.2'!$P$96</f>
        <v>13021</v>
      </c>
      <c r="D46" s="40">
        <f>'soust.uk.JMK př.č.2'!$L$96</f>
        <v>45</v>
      </c>
      <c r="E46" s="40">
        <f t="shared" si="0"/>
        <v>4769</v>
      </c>
      <c r="F46" s="40">
        <f t="shared" si="1"/>
        <v>3499</v>
      </c>
      <c r="G46" s="89"/>
      <c r="I46" s="89"/>
      <c r="J46" s="89"/>
      <c r="L46" s="51"/>
      <c r="P46" s="40">
        <f t="shared" si="2"/>
        <v>1225</v>
      </c>
    </row>
    <row r="47" spans="1:16" x14ac:dyDescent="0.2">
      <c r="A47" s="45">
        <v>56</v>
      </c>
      <c r="B47" s="85">
        <v>44.85</v>
      </c>
      <c r="C47" s="40">
        <f>'soust.uk.JMK př.č.2'!$O$96+'soust.uk.JMK př.č.2'!$P$96</f>
        <v>13021</v>
      </c>
      <c r="D47" s="40">
        <f>'soust.uk.JMK př.č.2'!$L$96</f>
        <v>45</v>
      </c>
      <c r="E47" s="40">
        <f t="shared" si="0"/>
        <v>4748</v>
      </c>
      <c r="F47" s="40">
        <f t="shared" si="1"/>
        <v>3484</v>
      </c>
      <c r="G47" s="89"/>
      <c r="I47" s="89"/>
      <c r="J47" s="89"/>
      <c r="L47" s="51"/>
      <c r="P47" s="40">
        <f t="shared" si="2"/>
        <v>1219</v>
      </c>
    </row>
    <row r="48" spans="1:16" x14ac:dyDescent="0.2">
      <c r="A48" s="45">
        <v>57</v>
      </c>
      <c r="B48" s="85">
        <v>45.05</v>
      </c>
      <c r="C48" s="40">
        <f>'soust.uk.JMK př.č.2'!$O$96+'soust.uk.JMK př.č.2'!$P$96</f>
        <v>13021</v>
      </c>
      <c r="D48" s="40">
        <f>'soust.uk.JMK př.č.2'!$L$96</f>
        <v>45</v>
      </c>
      <c r="E48" s="40">
        <f t="shared" si="0"/>
        <v>4727</v>
      </c>
      <c r="F48" s="40">
        <f t="shared" si="1"/>
        <v>3468</v>
      </c>
      <c r="G48" s="89"/>
      <c r="I48" s="89"/>
      <c r="J48" s="89"/>
      <c r="L48" s="51"/>
      <c r="P48" s="40">
        <f t="shared" si="2"/>
        <v>1214</v>
      </c>
    </row>
    <row r="49" spans="1:16" x14ac:dyDescent="0.2">
      <c r="A49" s="45">
        <v>58</v>
      </c>
      <c r="B49" s="85">
        <v>45.25</v>
      </c>
      <c r="C49" s="40">
        <f>'soust.uk.JMK př.č.2'!$O$96+'soust.uk.JMK př.č.2'!$P$96</f>
        <v>13021</v>
      </c>
      <c r="D49" s="40">
        <f>'soust.uk.JMK př.č.2'!$L$96</f>
        <v>45</v>
      </c>
      <c r="E49" s="40">
        <f t="shared" si="0"/>
        <v>4707</v>
      </c>
      <c r="F49" s="40">
        <f t="shared" si="1"/>
        <v>3453</v>
      </c>
      <c r="G49" s="89"/>
      <c r="I49" s="89"/>
      <c r="J49" s="89"/>
      <c r="L49" s="51"/>
      <c r="P49" s="40">
        <f t="shared" si="2"/>
        <v>1209</v>
      </c>
    </row>
    <row r="50" spans="1:16" x14ac:dyDescent="0.2">
      <c r="A50" s="45">
        <v>59</v>
      </c>
      <c r="B50" s="85">
        <v>45.45</v>
      </c>
      <c r="C50" s="40">
        <f>'soust.uk.JMK př.č.2'!$O$96+'soust.uk.JMK př.č.2'!$P$96</f>
        <v>13021</v>
      </c>
      <c r="D50" s="40">
        <f>'soust.uk.JMK př.č.2'!$L$96</f>
        <v>45</v>
      </c>
      <c r="E50" s="40">
        <f t="shared" si="0"/>
        <v>4686</v>
      </c>
      <c r="F50" s="40">
        <f t="shared" si="1"/>
        <v>3438</v>
      </c>
      <c r="G50" s="89"/>
      <c r="I50" s="89"/>
      <c r="J50" s="89"/>
      <c r="L50" s="51"/>
      <c r="P50" s="40">
        <f t="shared" si="2"/>
        <v>1203</v>
      </c>
    </row>
    <row r="51" spans="1:16" x14ac:dyDescent="0.2">
      <c r="A51" s="45">
        <v>60</v>
      </c>
      <c r="B51" s="85">
        <v>45.64</v>
      </c>
      <c r="C51" s="40">
        <f>'soust.uk.JMK př.č.2'!$O$96+'soust.uk.JMK př.č.2'!$P$96</f>
        <v>13021</v>
      </c>
      <c r="D51" s="40">
        <f>'soust.uk.JMK př.č.2'!$L$96</f>
        <v>45</v>
      </c>
      <c r="E51" s="40">
        <f t="shared" si="0"/>
        <v>4667</v>
      </c>
      <c r="F51" s="40">
        <f t="shared" si="1"/>
        <v>3424</v>
      </c>
      <c r="G51" s="85">
        <f>20/B51</f>
        <v>0.43821209465381245</v>
      </c>
      <c r="I51" s="89"/>
      <c r="J51" s="89"/>
      <c r="L51" s="51"/>
      <c r="P51" s="40">
        <f t="shared" si="2"/>
        <v>1198</v>
      </c>
    </row>
    <row r="52" spans="1:16" x14ac:dyDescent="0.2">
      <c r="A52" s="45">
        <v>61</v>
      </c>
      <c r="B52" s="85">
        <v>45.83</v>
      </c>
      <c r="C52" s="40">
        <f>'soust.uk.JMK př.č.2'!$O$96+'soust.uk.JMK př.č.2'!$P$96</f>
        <v>13021</v>
      </c>
      <c r="D52" s="40">
        <f>'soust.uk.JMK př.č.2'!$L$96</f>
        <v>45</v>
      </c>
      <c r="E52" s="40">
        <f t="shared" si="0"/>
        <v>4647</v>
      </c>
      <c r="F52" s="40">
        <f t="shared" si="1"/>
        <v>3409</v>
      </c>
      <c r="G52" s="89"/>
      <c r="I52" s="89"/>
      <c r="J52" s="89"/>
      <c r="L52" s="51"/>
      <c r="P52" s="40">
        <f t="shared" si="2"/>
        <v>1193</v>
      </c>
    </row>
    <row r="53" spans="1:16" x14ac:dyDescent="0.2">
      <c r="A53" s="45">
        <v>62</v>
      </c>
      <c r="B53" s="85">
        <v>46.01</v>
      </c>
      <c r="C53" s="40">
        <f>'soust.uk.JMK př.č.2'!$O$96+'soust.uk.JMK př.č.2'!$P$96</f>
        <v>13021</v>
      </c>
      <c r="D53" s="40">
        <f>'soust.uk.JMK př.č.2'!$L$96</f>
        <v>45</v>
      </c>
      <c r="E53" s="40">
        <f t="shared" si="0"/>
        <v>4630</v>
      </c>
      <c r="F53" s="40">
        <f t="shared" si="1"/>
        <v>3396</v>
      </c>
      <c r="G53" s="89"/>
      <c r="I53" s="89"/>
      <c r="J53" s="89"/>
      <c r="L53" s="51"/>
      <c r="P53" s="40">
        <f t="shared" si="2"/>
        <v>1189</v>
      </c>
    </row>
    <row r="54" spans="1:16" x14ac:dyDescent="0.2">
      <c r="A54" s="45">
        <v>63</v>
      </c>
      <c r="B54" s="85">
        <v>46.2</v>
      </c>
      <c r="C54" s="40">
        <f>'soust.uk.JMK př.č.2'!$O$96+'soust.uk.JMK př.č.2'!$P$96</f>
        <v>13021</v>
      </c>
      <c r="D54" s="40">
        <f>'soust.uk.JMK př.č.2'!$L$96</f>
        <v>45</v>
      </c>
      <c r="E54" s="40">
        <f t="shared" si="0"/>
        <v>4611</v>
      </c>
      <c r="F54" s="40">
        <f t="shared" si="1"/>
        <v>3382</v>
      </c>
      <c r="G54" s="89"/>
      <c r="I54" s="89"/>
      <c r="J54" s="89"/>
      <c r="L54" s="51"/>
      <c r="P54" s="40">
        <f t="shared" si="2"/>
        <v>1184</v>
      </c>
    </row>
    <row r="55" spans="1:16" x14ac:dyDescent="0.2">
      <c r="A55" s="45">
        <v>64</v>
      </c>
      <c r="B55" s="85">
        <v>46.38</v>
      </c>
      <c r="C55" s="40">
        <f>'soust.uk.JMK př.č.2'!$O$96+'soust.uk.JMK př.č.2'!$P$96</f>
        <v>13021</v>
      </c>
      <c r="D55" s="40">
        <f>'soust.uk.JMK př.č.2'!$L$96</f>
        <v>45</v>
      </c>
      <c r="E55" s="40">
        <f t="shared" si="0"/>
        <v>4593</v>
      </c>
      <c r="F55" s="40">
        <f t="shared" si="1"/>
        <v>3369</v>
      </c>
      <c r="G55" s="89"/>
      <c r="I55" s="89"/>
      <c r="J55" s="89"/>
      <c r="L55" s="51"/>
      <c r="P55" s="40">
        <f t="shared" si="2"/>
        <v>1179</v>
      </c>
    </row>
    <row r="56" spans="1:16" x14ac:dyDescent="0.2">
      <c r="A56" s="45">
        <v>65</v>
      </c>
      <c r="B56" s="85">
        <v>46.56</v>
      </c>
      <c r="C56" s="40">
        <f>'soust.uk.JMK př.č.2'!$O$96+'soust.uk.JMK př.č.2'!$P$96</f>
        <v>13021</v>
      </c>
      <c r="D56" s="40">
        <f>'soust.uk.JMK př.č.2'!$L$96</f>
        <v>45</v>
      </c>
      <c r="E56" s="40">
        <f t="shared" si="0"/>
        <v>4576</v>
      </c>
      <c r="F56" s="40">
        <f t="shared" si="1"/>
        <v>3356</v>
      </c>
      <c r="G56" s="89"/>
      <c r="I56" s="89"/>
      <c r="J56" s="89"/>
      <c r="L56" s="51"/>
      <c r="P56" s="40">
        <f t="shared" si="2"/>
        <v>1175</v>
      </c>
    </row>
    <row r="57" spans="1:16" x14ac:dyDescent="0.2">
      <c r="A57" s="45">
        <v>66</v>
      </c>
      <c r="B57" s="85">
        <v>46.73</v>
      </c>
      <c r="C57" s="40">
        <f>'soust.uk.JMK př.č.2'!$O$96+'soust.uk.JMK př.č.2'!$P$96</f>
        <v>13021</v>
      </c>
      <c r="D57" s="40">
        <f>'soust.uk.JMK př.č.2'!$L$96</f>
        <v>45</v>
      </c>
      <c r="E57" s="40">
        <f t="shared" si="0"/>
        <v>4559</v>
      </c>
      <c r="F57" s="40">
        <f t="shared" si="1"/>
        <v>3344</v>
      </c>
      <c r="G57" s="89"/>
      <c r="I57" s="89"/>
      <c r="J57" s="89"/>
      <c r="L57" s="51"/>
      <c r="P57" s="40">
        <f t="shared" si="2"/>
        <v>1170</v>
      </c>
    </row>
    <row r="58" spans="1:16" x14ac:dyDescent="0.2">
      <c r="A58" s="45">
        <v>67</v>
      </c>
      <c r="B58" s="85">
        <v>46.91</v>
      </c>
      <c r="C58" s="40">
        <f>'soust.uk.JMK př.č.2'!$O$96+'soust.uk.JMK př.č.2'!$P$96</f>
        <v>13021</v>
      </c>
      <c r="D58" s="40">
        <f>'soust.uk.JMK př.č.2'!$L$96</f>
        <v>45</v>
      </c>
      <c r="E58" s="40">
        <f t="shared" si="0"/>
        <v>4542</v>
      </c>
      <c r="F58" s="40">
        <f t="shared" si="1"/>
        <v>3331</v>
      </c>
      <c r="G58" s="89"/>
      <c r="I58" s="89"/>
      <c r="J58" s="89"/>
      <c r="L58" s="51"/>
      <c r="P58" s="40">
        <f t="shared" si="2"/>
        <v>1166</v>
      </c>
    </row>
    <row r="59" spans="1:16" x14ac:dyDescent="0.2">
      <c r="A59" s="45">
        <v>68</v>
      </c>
      <c r="B59" s="85">
        <v>47.08</v>
      </c>
      <c r="C59" s="40">
        <f>'soust.uk.JMK př.č.2'!$O$96+'soust.uk.JMK př.č.2'!$P$96</f>
        <v>13021</v>
      </c>
      <c r="D59" s="40">
        <f>'soust.uk.JMK př.č.2'!$L$96</f>
        <v>45</v>
      </c>
      <c r="E59" s="40">
        <f t="shared" si="0"/>
        <v>4526</v>
      </c>
      <c r="F59" s="40">
        <f t="shared" si="1"/>
        <v>3319</v>
      </c>
      <c r="G59" s="89"/>
      <c r="I59" s="89"/>
      <c r="J59" s="89"/>
      <c r="L59" s="51"/>
      <c r="P59" s="40">
        <f t="shared" si="2"/>
        <v>1162</v>
      </c>
    </row>
    <row r="60" spans="1:16" x14ac:dyDescent="0.2">
      <c r="A60" s="45">
        <v>69</v>
      </c>
      <c r="B60" s="85">
        <v>47.24</v>
      </c>
      <c r="C60" s="40">
        <f>'soust.uk.JMK př.č.2'!$O$96+'soust.uk.JMK př.č.2'!$P$96</f>
        <v>13021</v>
      </c>
      <c r="D60" s="40">
        <f>'soust.uk.JMK př.č.2'!$L$96</f>
        <v>45</v>
      </c>
      <c r="E60" s="40">
        <f t="shared" si="0"/>
        <v>4511</v>
      </c>
      <c r="F60" s="40">
        <f t="shared" si="1"/>
        <v>3308</v>
      </c>
      <c r="G60" s="89"/>
      <c r="I60" s="89"/>
      <c r="J60" s="89"/>
      <c r="L60" s="51"/>
      <c r="P60" s="40">
        <f t="shared" si="2"/>
        <v>1158</v>
      </c>
    </row>
    <row r="61" spans="1:16" x14ac:dyDescent="0.2">
      <c r="A61" s="45">
        <v>70</v>
      </c>
      <c r="B61" s="85">
        <v>47.41</v>
      </c>
      <c r="C61" s="40">
        <f>'soust.uk.JMK př.č.2'!$O$96+'soust.uk.JMK př.č.2'!$P$96</f>
        <v>13021</v>
      </c>
      <c r="D61" s="40">
        <f>'soust.uk.JMK př.č.2'!$L$96</f>
        <v>45</v>
      </c>
      <c r="E61" s="40">
        <f t="shared" si="0"/>
        <v>4495</v>
      </c>
      <c r="F61" s="40">
        <f t="shared" si="1"/>
        <v>3296</v>
      </c>
      <c r="G61" s="89"/>
      <c r="I61" s="89"/>
      <c r="J61" s="89"/>
      <c r="L61" s="51"/>
      <c r="P61" s="40">
        <f t="shared" si="2"/>
        <v>1154</v>
      </c>
    </row>
    <row r="62" spans="1:16" x14ac:dyDescent="0.2">
      <c r="A62" s="45">
        <v>71</v>
      </c>
      <c r="B62" s="85">
        <v>47.57</v>
      </c>
      <c r="C62" s="40">
        <f>'soust.uk.JMK př.č.2'!$O$96+'soust.uk.JMK př.č.2'!$P$96</f>
        <v>13021</v>
      </c>
      <c r="D62" s="40">
        <f>'soust.uk.JMK př.č.2'!$L$96</f>
        <v>45</v>
      </c>
      <c r="E62" s="40">
        <f t="shared" si="0"/>
        <v>4480</v>
      </c>
      <c r="F62" s="40">
        <f t="shared" si="1"/>
        <v>3285</v>
      </c>
      <c r="G62" s="89"/>
      <c r="I62" s="89"/>
      <c r="J62" s="89"/>
      <c r="L62" s="51"/>
      <c r="P62" s="40">
        <f t="shared" si="2"/>
        <v>1150</v>
      </c>
    </row>
    <row r="63" spans="1:16" x14ac:dyDescent="0.2">
      <c r="A63" s="45">
        <v>72</v>
      </c>
      <c r="B63" s="85">
        <v>47.73</v>
      </c>
      <c r="C63" s="40">
        <f>'soust.uk.JMK př.č.2'!$O$96+'soust.uk.JMK př.č.2'!$P$96</f>
        <v>13021</v>
      </c>
      <c r="D63" s="40">
        <f>'soust.uk.JMK př.č.2'!$L$96</f>
        <v>45</v>
      </c>
      <c r="E63" s="40">
        <f t="shared" si="0"/>
        <v>4465</v>
      </c>
      <c r="F63" s="40">
        <f t="shared" si="1"/>
        <v>3274</v>
      </c>
      <c r="G63" s="89"/>
      <c r="I63" s="89"/>
      <c r="J63" s="89"/>
      <c r="L63" s="51"/>
      <c r="P63" s="40">
        <f t="shared" si="2"/>
        <v>1146</v>
      </c>
    </row>
    <row r="64" spans="1:16" x14ac:dyDescent="0.2">
      <c r="A64" s="45">
        <v>73</v>
      </c>
      <c r="B64" s="85">
        <v>47.89</v>
      </c>
      <c r="C64" s="40">
        <f>'soust.uk.JMK př.č.2'!$O$96+'soust.uk.JMK př.č.2'!$P$96</f>
        <v>13021</v>
      </c>
      <c r="D64" s="40">
        <f>'soust.uk.JMK př.č.2'!$L$96</f>
        <v>45</v>
      </c>
      <c r="E64" s="40">
        <f t="shared" si="0"/>
        <v>4450</v>
      </c>
      <c r="F64" s="40">
        <f t="shared" si="1"/>
        <v>3263</v>
      </c>
      <c r="G64" s="89"/>
      <c r="I64" s="89"/>
      <c r="J64" s="89"/>
      <c r="L64" s="51"/>
      <c r="P64" s="40">
        <f t="shared" si="2"/>
        <v>1142</v>
      </c>
    </row>
    <row r="65" spans="1:16" x14ac:dyDescent="0.2">
      <c r="A65" s="45">
        <v>74</v>
      </c>
      <c r="B65" s="85">
        <v>48.05</v>
      </c>
      <c r="C65" s="40">
        <f>'soust.uk.JMK př.č.2'!$O$96+'soust.uk.JMK př.č.2'!$P$96</f>
        <v>13021</v>
      </c>
      <c r="D65" s="40">
        <f>'soust.uk.JMK př.č.2'!$L$96</f>
        <v>45</v>
      </c>
      <c r="E65" s="40">
        <f t="shared" si="0"/>
        <v>4435</v>
      </c>
      <c r="F65" s="40">
        <f t="shared" si="1"/>
        <v>3252</v>
      </c>
      <c r="G65" s="89"/>
      <c r="I65" s="89"/>
      <c r="J65" s="89"/>
      <c r="L65" s="51"/>
      <c r="P65" s="40">
        <f t="shared" si="2"/>
        <v>1138</v>
      </c>
    </row>
    <row r="66" spans="1:16" x14ac:dyDescent="0.2">
      <c r="A66" s="45">
        <v>75</v>
      </c>
      <c r="B66" s="85">
        <v>48.2</v>
      </c>
      <c r="C66" s="40">
        <f>'soust.uk.JMK př.č.2'!$O$96+'soust.uk.JMK př.č.2'!$P$96</f>
        <v>13021</v>
      </c>
      <c r="D66" s="40">
        <f>'soust.uk.JMK př.č.2'!$L$96</f>
        <v>45</v>
      </c>
      <c r="E66" s="40">
        <f t="shared" si="0"/>
        <v>4422</v>
      </c>
      <c r="F66" s="40">
        <f t="shared" si="1"/>
        <v>3242</v>
      </c>
      <c r="G66" s="89"/>
      <c r="H66" s="79"/>
      <c r="I66" s="89"/>
      <c r="J66" s="89"/>
      <c r="K66" s="79"/>
      <c r="L66" s="51"/>
      <c r="P66" s="40">
        <f t="shared" si="2"/>
        <v>1135</v>
      </c>
    </row>
    <row r="67" spans="1:16" x14ac:dyDescent="0.2">
      <c r="A67" s="45">
        <v>76</v>
      </c>
      <c r="B67" s="85">
        <v>48.35</v>
      </c>
      <c r="C67" s="40">
        <f>'soust.uk.JMK př.č.2'!$O$96+'soust.uk.JMK př.č.2'!$P$96</f>
        <v>13021</v>
      </c>
      <c r="D67" s="40">
        <f>'soust.uk.JMK př.č.2'!$L$96</f>
        <v>45</v>
      </c>
      <c r="E67" s="40">
        <f t="shared" si="0"/>
        <v>4408</v>
      </c>
      <c r="F67" s="40">
        <f t="shared" si="1"/>
        <v>3232</v>
      </c>
      <c r="G67" s="89"/>
      <c r="H67" s="86"/>
      <c r="I67" s="89"/>
      <c r="J67" s="89"/>
      <c r="K67" s="86"/>
      <c r="L67" s="51"/>
      <c r="M67" s="64"/>
      <c r="N67" s="86"/>
      <c r="P67" s="40">
        <f t="shared" si="2"/>
        <v>1131</v>
      </c>
    </row>
    <row r="68" spans="1:16" x14ac:dyDescent="0.2">
      <c r="A68" s="45">
        <v>77</v>
      </c>
      <c r="B68" s="85">
        <v>48.5</v>
      </c>
      <c r="C68" s="40">
        <f>'soust.uk.JMK př.č.2'!$O$96+'soust.uk.JMK př.č.2'!$P$96</f>
        <v>13021</v>
      </c>
      <c r="D68" s="40">
        <f>'soust.uk.JMK př.č.2'!$L$96</f>
        <v>45</v>
      </c>
      <c r="E68" s="40">
        <f t="shared" si="0"/>
        <v>4395</v>
      </c>
      <c r="F68" s="40">
        <f t="shared" si="1"/>
        <v>3222</v>
      </c>
      <c r="G68" s="89"/>
      <c r="H68" s="86"/>
      <c r="I68" s="89"/>
      <c r="J68" s="89"/>
      <c r="K68" s="86"/>
      <c r="L68" s="51"/>
      <c r="M68" s="64"/>
      <c r="N68" s="86"/>
      <c r="P68" s="40">
        <f t="shared" si="2"/>
        <v>1128</v>
      </c>
    </row>
    <row r="69" spans="1:16" x14ac:dyDescent="0.2">
      <c r="A69" s="45">
        <v>78</v>
      </c>
      <c r="B69" s="85">
        <v>48.65</v>
      </c>
      <c r="C69" s="40">
        <f>'soust.uk.JMK př.č.2'!$O$96+'soust.uk.JMK př.č.2'!$P$96</f>
        <v>13021</v>
      </c>
      <c r="D69" s="40">
        <f>'soust.uk.JMK př.č.2'!$L$96</f>
        <v>45</v>
      </c>
      <c r="E69" s="40">
        <f t="shared" ref="E69:E132" si="3">SUM(F69,P69,D69)</f>
        <v>4381</v>
      </c>
      <c r="F69" s="40">
        <f t="shared" ref="F69:F132" si="4">ROUND(1/B69*C69*12,0)</f>
        <v>3212</v>
      </c>
      <c r="G69" s="89"/>
      <c r="H69" s="86"/>
      <c r="I69" s="89"/>
      <c r="J69" s="89"/>
      <c r="K69" s="86"/>
      <c r="L69" s="51"/>
      <c r="M69" s="64"/>
      <c r="N69" s="86"/>
      <c r="P69" s="40">
        <f t="shared" si="2"/>
        <v>1124</v>
      </c>
    </row>
    <row r="70" spans="1:16" x14ac:dyDescent="0.2">
      <c r="A70" s="45">
        <v>79</v>
      </c>
      <c r="B70" s="85">
        <v>48.8</v>
      </c>
      <c r="C70" s="40">
        <f>'soust.uk.JMK př.č.2'!$O$96+'soust.uk.JMK př.č.2'!$P$96</f>
        <v>13021</v>
      </c>
      <c r="D70" s="40">
        <f>'soust.uk.JMK př.č.2'!$L$96</f>
        <v>45</v>
      </c>
      <c r="E70" s="40">
        <f t="shared" si="3"/>
        <v>4368</v>
      </c>
      <c r="F70" s="40">
        <f t="shared" si="4"/>
        <v>3202</v>
      </c>
      <c r="G70" s="89"/>
      <c r="H70" s="86"/>
      <c r="I70" s="89"/>
      <c r="J70" s="89"/>
      <c r="K70" s="86"/>
      <c r="L70" s="51"/>
      <c r="M70" s="64"/>
      <c r="N70" s="86"/>
      <c r="P70" s="40">
        <f t="shared" ref="P70:P133" si="5">ROUND((F70*35%),0)</f>
        <v>1121</v>
      </c>
    </row>
    <row r="71" spans="1:16" x14ac:dyDescent="0.2">
      <c r="A71" s="45">
        <v>80</v>
      </c>
      <c r="B71" s="85">
        <v>48.94</v>
      </c>
      <c r="C71" s="40">
        <f>'soust.uk.JMK př.č.2'!$O$96+'soust.uk.JMK př.č.2'!$P$96</f>
        <v>13021</v>
      </c>
      <c r="D71" s="40">
        <f>'soust.uk.JMK př.č.2'!$L$96</f>
        <v>45</v>
      </c>
      <c r="E71" s="40">
        <f t="shared" si="3"/>
        <v>4356</v>
      </c>
      <c r="F71" s="40">
        <f t="shared" si="4"/>
        <v>3193</v>
      </c>
      <c r="G71" s="89"/>
      <c r="H71" s="86"/>
      <c r="I71" s="89"/>
      <c r="J71" s="89"/>
      <c r="K71" s="86"/>
      <c r="L71" s="51"/>
      <c r="M71" s="64"/>
      <c r="N71" s="86"/>
      <c r="P71" s="40">
        <f t="shared" si="5"/>
        <v>1118</v>
      </c>
    </row>
    <row r="72" spans="1:16" x14ac:dyDescent="0.2">
      <c r="A72" s="45">
        <v>81</v>
      </c>
      <c r="B72" s="85">
        <v>49.08</v>
      </c>
      <c r="C72" s="40">
        <f>'soust.uk.JMK př.č.2'!$O$96+'soust.uk.JMK př.č.2'!$P$96</f>
        <v>13021</v>
      </c>
      <c r="D72" s="40">
        <f>'soust.uk.JMK př.č.2'!$L$96</f>
        <v>45</v>
      </c>
      <c r="E72" s="40">
        <f t="shared" si="3"/>
        <v>4343</v>
      </c>
      <c r="F72" s="40">
        <f t="shared" si="4"/>
        <v>3184</v>
      </c>
      <c r="G72" s="89"/>
      <c r="H72" s="86"/>
      <c r="I72" s="89"/>
      <c r="J72" s="89"/>
      <c r="K72" s="86"/>
      <c r="L72" s="51"/>
      <c r="M72" s="64"/>
      <c r="N72" s="86"/>
      <c r="P72" s="40">
        <f t="shared" si="5"/>
        <v>1114</v>
      </c>
    </row>
    <row r="73" spans="1:16" x14ac:dyDescent="0.2">
      <c r="A73" s="45">
        <v>82</v>
      </c>
      <c r="B73" s="85">
        <v>49.22</v>
      </c>
      <c r="C73" s="40">
        <f>'soust.uk.JMK př.č.2'!$O$96+'soust.uk.JMK př.č.2'!$P$96</f>
        <v>13021</v>
      </c>
      <c r="D73" s="40">
        <f>'soust.uk.JMK př.č.2'!$L$96</f>
        <v>45</v>
      </c>
      <c r="E73" s="40">
        <f t="shared" si="3"/>
        <v>4331</v>
      </c>
      <c r="F73" s="40">
        <f t="shared" si="4"/>
        <v>3175</v>
      </c>
      <c r="G73" s="89"/>
      <c r="H73" s="86"/>
      <c r="I73" s="89"/>
      <c r="J73" s="89"/>
      <c r="K73" s="86"/>
      <c r="L73" s="51"/>
      <c r="M73" s="64"/>
      <c r="N73" s="86"/>
      <c r="P73" s="40">
        <f t="shared" si="5"/>
        <v>1111</v>
      </c>
    </row>
    <row r="74" spans="1:16" x14ac:dyDescent="0.2">
      <c r="A74" s="45">
        <v>83</v>
      </c>
      <c r="B74" s="85">
        <v>49.36</v>
      </c>
      <c r="C74" s="40">
        <f>'soust.uk.JMK př.č.2'!$O$96+'soust.uk.JMK př.č.2'!$P$96</f>
        <v>13021</v>
      </c>
      <c r="D74" s="40">
        <f>'soust.uk.JMK př.č.2'!$L$96</f>
        <v>45</v>
      </c>
      <c r="E74" s="40">
        <f t="shared" si="3"/>
        <v>4319</v>
      </c>
      <c r="F74" s="40">
        <f t="shared" si="4"/>
        <v>3166</v>
      </c>
      <c r="G74" s="89"/>
      <c r="H74" s="86"/>
      <c r="I74" s="89"/>
      <c r="J74" s="89"/>
      <c r="K74" s="86"/>
      <c r="L74" s="51"/>
      <c r="M74" s="64"/>
      <c r="N74" s="86"/>
      <c r="P74" s="40">
        <f t="shared" si="5"/>
        <v>1108</v>
      </c>
    </row>
    <row r="75" spans="1:16" x14ac:dyDescent="0.2">
      <c r="A75" s="45">
        <v>84</v>
      </c>
      <c r="B75" s="85">
        <v>49.49</v>
      </c>
      <c r="C75" s="40">
        <f>'soust.uk.JMK př.č.2'!$O$96+'soust.uk.JMK př.č.2'!$P$96</f>
        <v>13021</v>
      </c>
      <c r="D75" s="40">
        <f>'soust.uk.JMK př.č.2'!$L$96</f>
        <v>45</v>
      </c>
      <c r="E75" s="40">
        <f t="shared" si="3"/>
        <v>4307</v>
      </c>
      <c r="F75" s="40">
        <f t="shared" si="4"/>
        <v>3157</v>
      </c>
      <c r="G75" s="89"/>
      <c r="H75" s="86"/>
      <c r="I75" s="89"/>
      <c r="J75" s="89"/>
      <c r="K75" s="86"/>
      <c r="L75" s="51"/>
      <c r="M75" s="64"/>
      <c r="N75" s="86"/>
      <c r="P75" s="40">
        <f t="shared" si="5"/>
        <v>1105</v>
      </c>
    </row>
    <row r="76" spans="1:16" x14ac:dyDescent="0.2">
      <c r="A76" s="45">
        <v>85</v>
      </c>
      <c r="B76" s="85">
        <v>49.63</v>
      </c>
      <c r="C76" s="40">
        <f>'soust.uk.JMK př.č.2'!$O$96+'soust.uk.JMK př.č.2'!$P$96</f>
        <v>13021</v>
      </c>
      <c r="D76" s="40">
        <f>'soust.uk.JMK př.č.2'!$L$96</f>
        <v>45</v>
      </c>
      <c r="E76" s="40">
        <f t="shared" si="3"/>
        <v>4295</v>
      </c>
      <c r="F76" s="40">
        <f t="shared" si="4"/>
        <v>3148</v>
      </c>
      <c r="G76" s="89"/>
      <c r="H76" s="86"/>
      <c r="I76" s="89"/>
      <c r="J76" s="89"/>
      <c r="K76" s="86"/>
      <c r="L76" s="51"/>
      <c r="M76" s="64"/>
      <c r="N76" s="86"/>
      <c r="P76" s="40">
        <f t="shared" si="5"/>
        <v>1102</v>
      </c>
    </row>
    <row r="77" spans="1:16" x14ac:dyDescent="0.2">
      <c r="A77" s="45">
        <v>86</v>
      </c>
      <c r="B77" s="85">
        <v>49.76</v>
      </c>
      <c r="C77" s="40">
        <f>'soust.uk.JMK př.č.2'!$O$96+'soust.uk.JMK př.č.2'!$P$96</f>
        <v>13021</v>
      </c>
      <c r="D77" s="40">
        <f>'soust.uk.JMK př.č.2'!$L$96</f>
        <v>45</v>
      </c>
      <c r="E77" s="40">
        <f t="shared" si="3"/>
        <v>4284</v>
      </c>
      <c r="F77" s="40">
        <f t="shared" si="4"/>
        <v>3140</v>
      </c>
      <c r="G77" s="89"/>
      <c r="H77" s="86"/>
      <c r="I77" s="89"/>
      <c r="J77" s="89"/>
      <c r="K77" s="86"/>
      <c r="L77" s="51"/>
      <c r="M77" s="64"/>
      <c r="N77" s="86"/>
      <c r="P77" s="40">
        <f t="shared" si="5"/>
        <v>1099</v>
      </c>
    </row>
    <row r="78" spans="1:16" x14ac:dyDescent="0.2">
      <c r="A78" s="45">
        <v>87</v>
      </c>
      <c r="B78" s="85">
        <v>49.89</v>
      </c>
      <c r="C78" s="40">
        <f>'soust.uk.JMK př.č.2'!$O$96+'soust.uk.JMK př.č.2'!$P$96</f>
        <v>13021</v>
      </c>
      <c r="D78" s="40">
        <f>'soust.uk.JMK př.č.2'!$L$96</f>
        <v>45</v>
      </c>
      <c r="E78" s="40">
        <f t="shared" si="3"/>
        <v>4273</v>
      </c>
      <c r="F78" s="40">
        <f t="shared" si="4"/>
        <v>3132</v>
      </c>
      <c r="G78" s="89"/>
      <c r="H78" s="86"/>
      <c r="I78" s="89"/>
      <c r="J78" s="89"/>
      <c r="K78" s="86"/>
      <c r="L78" s="51"/>
      <c r="M78" s="64"/>
      <c r="N78" s="86"/>
      <c r="P78" s="40">
        <f t="shared" si="5"/>
        <v>1096</v>
      </c>
    </row>
    <row r="79" spans="1:16" x14ac:dyDescent="0.2">
      <c r="A79" s="45">
        <v>88</v>
      </c>
      <c r="B79" s="85">
        <v>50.01</v>
      </c>
      <c r="C79" s="40">
        <f>'soust.uk.JMK př.č.2'!$O$96+'soust.uk.JMK př.č.2'!$P$96</f>
        <v>13021</v>
      </c>
      <c r="D79" s="40">
        <f>'soust.uk.JMK př.č.2'!$L$96</f>
        <v>45</v>
      </c>
      <c r="E79" s="40">
        <f t="shared" si="3"/>
        <v>4262</v>
      </c>
      <c r="F79" s="40">
        <f t="shared" si="4"/>
        <v>3124</v>
      </c>
      <c r="G79" s="89"/>
      <c r="H79" s="86"/>
      <c r="I79" s="89"/>
      <c r="J79" s="89"/>
      <c r="K79" s="86"/>
      <c r="L79" s="51"/>
      <c r="M79" s="64"/>
      <c r="N79" s="86"/>
      <c r="P79" s="40">
        <f t="shared" si="5"/>
        <v>1093</v>
      </c>
    </row>
    <row r="80" spans="1:16" x14ac:dyDescent="0.2">
      <c r="A80" s="45">
        <v>89</v>
      </c>
      <c r="B80" s="85">
        <v>50.14</v>
      </c>
      <c r="C80" s="40">
        <f>'soust.uk.JMK př.č.2'!$O$96+'soust.uk.JMK př.č.2'!$P$96</f>
        <v>13021</v>
      </c>
      <c r="D80" s="40">
        <f>'soust.uk.JMK př.č.2'!$L$96</f>
        <v>45</v>
      </c>
      <c r="E80" s="40">
        <f t="shared" si="3"/>
        <v>4252</v>
      </c>
      <c r="F80" s="40">
        <f t="shared" si="4"/>
        <v>3116</v>
      </c>
      <c r="G80" s="89"/>
      <c r="H80" s="86"/>
      <c r="I80" s="89"/>
      <c r="J80" s="89"/>
      <c r="K80" s="86"/>
      <c r="L80" s="51"/>
      <c r="M80" s="64"/>
      <c r="N80" s="86"/>
      <c r="P80" s="40">
        <f t="shared" si="5"/>
        <v>1091</v>
      </c>
    </row>
    <row r="81" spans="1:16" x14ac:dyDescent="0.2">
      <c r="A81" s="45">
        <v>90</v>
      </c>
      <c r="B81" s="85">
        <v>50.27</v>
      </c>
      <c r="C81" s="40">
        <f>'soust.uk.JMK př.č.2'!$O$96+'soust.uk.JMK př.č.2'!$P$96</f>
        <v>13021</v>
      </c>
      <c r="D81" s="40">
        <f>'soust.uk.JMK př.č.2'!$L$96</f>
        <v>45</v>
      </c>
      <c r="E81" s="40">
        <f t="shared" si="3"/>
        <v>4241</v>
      </c>
      <c r="F81" s="40">
        <f t="shared" si="4"/>
        <v>3108</v>
      </c>
      <c r="G81" s="89"/>
      <c r="H81" s="86"/>
      <c r="I81" s="89"/>
      <c r="J81" s="89"/>
      <c r="K81" s="86"/>
      <c r="L81" s="51"/>
      <c r="M81" s="64"/>
      <c r="N81" s="86"/>
      <c r="P81" s="40">
        <f t="shared" si="5"/>
        <v>1088</v>
      </c>
    </row>
    <row r="82" spans="1:16" x14ac:dyDescent="0.2">
      <c r="A82" s="45">
        <v>91</v>
      </c>
      <c r="B82" s="85">
        <v>50.39</v>
      </c>
      <c r="C82" s="40">
        <f>'soust.uk.JMK př.č.2'!$O$96+'soust.uk.JMK př.č.2'!$P$96</f>
        <v>13021</v>
      </c>
      <c r="D82" s="40">
        <f>'soust.uk.JMK př.č.2'!$L$96</f>
        <v>45</v>
      </c>
      <c r="E82" s="40">
        <f t="shared" si="3"/>
        <v>4231</v>
      </c>
      <c r="F82" s="40">
        <f t="shared" si="4"/>
        <v>3101</v>
      </c>
      <c r="G82" s="89"/>
      <c r="H82" s="86"/>
      <c r="I82" s="89"/>
      <c r="J82" s="89"/>
      <c r="K82" s="86"/>
      <c r="L82" s="51"/>
      <c r="M82" s="64"/>
      <c r="N82" s="86"/>
      <c r="P82" s="40">
        <f t="shared" si="5"/>
        <v>1085</v>
      </c>
    </row>
    <row r="83" spans="1:16" x14ac:dyDescent="0.2">
      <c r="A83" s="45">
        <v>92</v>
      </c>
      <c r="B83" s="85">
        <v>50.51</v>
      </c>
      <c r="C83" s="40">
        <f>'soust.uk.JMK př.č.2'!$O$96+'soust.uk.JMK př.č.2'!$P$96</f>
        <v>13021</v>
      </c>
      <c r="D83" s="40">
        <f>'soust.uk.JMK př.č.2'!$L$96</f>
        <v>45</v>
      </c>
      <c r="E83" s="40">
        <f t="shared" si="3"/>
        <v>4221</v>
      </c>
      <c r="F83" s="40">
        <f t="shared" si="4"/>
        <v>3093</v>
      </c>
      <c r="G83" s="89"/>
      <c r="H83" s="86"/>
      <c r="I83" s="89"/>
      <c r="J83" s="89"/>
      <c r="K83" s="86"/>
      <c r="L83" s="51"/>
      <c r="M83" s="64"/>
      <c r="N83" s="86"/>
      <c r="P83" s="40">
        <f t="shared" si="5"/>
        <v>1083</v>
      </c>
    </row>
    <row r="84" spans="1:16" x14ac:dyDescent="0.2">
      <c r="A84" s="45">
        <v>93</v>
      </c>
      <c r="B84" s="85">
        <v>50.63</v>
      </c>
      <c r="C84" s="40">
        <f>'soust.uk.JMK př.č.2'!$O$96+'soust.uk.JMK př.č.2'!$P$96</f>
        <v>13021</v>
      </c>
      <c r="D84" s="40">
        <f>'soust.uk.JMK př.č.2'!$L$96</f>
        <v>45</v>
      </c>
      <c r="E84" s="40">
        <f t="shared" si="3"/>
        <v>4211</v>
      </c>
      <c r="F84" s="40">
        <f t="shared" si="4"/>
        <v>3086</v>
      </c>
      <c r="G84" s="89"/>
      <c r="H84" s="86"/>
      <c r="I84" s="89"/>
      <c r="J84" s="89"/>
      <c r="K84" s="86"/>
      <c r="L84" s="51"/>
      <c r="M84" s="64"/>
      <c r="N84" s="86"/>
      <c r="P84" s="40">
        <f t="shared" si="5"/>
        <v>1080</v>
      </c>
    </row>
    <row r="85" spans="1:16" x14ac:dyDescent="0.2">
      <c r="A85" s="45">
        <v>94</v>
      </c>
      <c r="B85" s="85">
        <v>50.75</v>
      </c>
      <c r="C85" s="40">
        <f>'soust.uk.JMK př.č.2'!$O$96+'soust.uk.JMK př.č.2'!$P$96</f>
        <v>13021</v>
      </c>
      <c r="D85" s="40">
        <f>'soust.uk.JMK př.č.2'!$L$96</f>
        <v>45</v>
      </c>
      <c r="E85" s="40">
        <f t="shared" si="3"/>
        <v>4202</v>
      </c>
      <c r="F85" s="40">
        <f t="shared" si="4"/>
        <v>3079</v>
      </c>
      <c r="G85" s="89"/>
      <c r="H85" s="86"/>
      <c r="I85" s="89"/>
      <c r="J85" s="89"/>
      <c r="K85" s="86"/>
      <c r="L85" s="51"/>
      <c r="M85" s="64"/>
      <c r="N85" s="86"/>
      <c r="P85" s="40">
        <f t="shared" si="5"/>
        <v>1078</v>
      </c>
    </row>
    <row r="86" spans="1:16" x14ac:dyDescent="0.2">
      <c r="A86" s="45">
        <v>95</v>
      </c>
      <c r="B86" s="85">
        <v>50.86</v>
      </c>
      <c r="C86" s="40">
        <f>'soust.uk.JMK př.č.2'!$O$96+'soust.uk.JMK př.č.2'!$P$96</f>
        <v>13021</v>
      </c>
      <c r="D86" s="40">
        <f>'soust.uk.JMK př.č.2'!$L$96</f>
        <v>45</v>
      </c>
      <c r="E86" s="40">
        <f t="shared" si="3"/>
        <v>4192</v>
      </c>
      <c r="F86" s="40">
        <f t="shared" si="4"/>
        <v>3072</v>
      </c>
      <c r="G86" s="89"/>
      <c r="H86" s="86"/>
      <c r="I86" s="89"/>
      <c r="J86" s="89"/>
      <c r="K86" s="86"/>
      <c r="L86" s="51"/>
      <c r="M86" s="64"/>
      <c r="N86" s="86"/>
      <c r="P86" s="40">
        <f t="shared" si="5"/>
        <v>1075</v>
      </c>
    </row>
    <row r="87" spans="1:16" x14ac:dyDescent="0.2">
      <c r="A87" s="45">
        <v>96</v>
      </c>
      <c r="B87" s="85">
        <v>50.98</v>
      </c>
      <c r="C87" s="40">
        <f>'soust.uk.JMK př.č.2'!$O$96+'soust.uk.JMK př.č.2'!$P$96</f>
        <v>13021</v>
      </c>
      <c r="D87" s="40">
        <f>'soust.uk.JMK př.č.2'!$L$96</f>
        <v>45</v>
      </c>
      <c r="E87" s="40">
        <f t="shared" si="3"/>
        <v>4183</v>
      </c>
      <c r="F87" s="40">
        <f t="shared" si="4"/>
        <v>3065</v>
      </c>
      <c r="G87" s="89"/>
      <c r="H87" s="86"/>
      <c r="I87" s="89"/>
      <c r="J87" s="89"/>
      <c r="K87" s="86"/>
      <c r="L87" s="51"/>
      <c r="M87" s="64"/>
      <c r="N87" s="86"/>
      <c r="P87" s="40">
        <f t="shared" si="5"/>
        <v>1073</v>
      </c>
    </row>
    <row r="88" spans="1:16" x14ac:dyDescent="0.2">
      <c r="A88" s="45">
        <v>97</v>
      </c>
      <c r="B88" s="85">
        <v>51.09</v>
      </c>
      <c r="C88" s="40">
        <f>'soust.uk.JMK př.č.2'!$O$96+'soust.uk.JMK př.č.2'!$P$96</f>
        <v>13021</v>
      </c>
      <c r="D88" s="40">
        <f>'soust.uk.JMK př.č.2'!$L$96</f>
        <v>45</v>
      </c>
      <c r="E88" s="40">
        <f t="shared" si="3"/>
        <v>4173</v>
      </c>
      <c r="F88" s="40">
        <f t="shared" si="4"/>
        <v>3058</v>
      </c>
      <c r="G88" s="89"/>
      <c r="H88" s="86"/>
      <c r="I88" s="89"/>
      <c r="J88" s="89"/>
      <c r="K88" s="86"/>
      <c r="L88" s="51"/>
      <c r="M88" s="64"/>
      <c r="N88" s="86"/>
      <c r="P88" s="40">
        <f t="shared" si="5"/>
        <v>1070</v>
      </c>
    </row>
    <row r="89" spans="1:16" x14ac:dyDescent="0.2">
      <c r="A89" s="45">
        <v>98</v>
      </c>
      <c r="B89" s="85">
        <v>51.2</v>
      </c>
      <c r="C89" s="40">
        <f>'soust.uk.JMK př.č.2'!$O$96+'soust.uk.JMK př.č.2'!$P$96</f>
        <v>13021</v>
      </c>
      <c r="D89" s="40">
        <f>'soust.uk.JMK př.č.2'!$L$96</f>
        <v>45</v>
      </c>
      <c r="E89" s="40">
        <f t="shared" si="3"/>
        <v>4165</v>
      </c>
      <c r="F89" s="40">
        <f t="shared" si="4"/>
        <v>3052</v>
      </c>
      <c r="G89" s="89"/>
      <c r="H89" s="86"/>
      <c r="I89" s="89"/>
      <c r="J89" s="89"/>
      <c r="K89" s="86"/>
      <c r="L89" s="51"/>
      <c r="M89" s="64"/>
      <c r="N89" s="86"/>
      <c r="P89" s="40">
        <f t="shared" si="5"/>
        <v>1068</v>
      </c>
    </row>
    <row r="90" spans="1:16" x14ac:dyDescent="0.2">
      <c r="A90" s="45">
        <v>99</v>
      </c>
      <c r="B90" s="85">
        <v>51.31</v>
      </c>
      <c r="C90" s="40">
        <f>'soust.uk.JMK př.č.2'!$O$96+'soust.uk.JMK př.č.2'!$P$96</f>
        <v>13021</v>
      </c>
      <c r="D90" s="40">
        <f>'soust.uk.JMK př.č.2'!$L$96</f>
        <v>45</v>
      </c>
      <c r="E90" s="40">
        <f t="shared" si="3"/>
        <v>4156</v>
      </c>
      <c r="F90" s="40">
        <f t="shared" si="4"/>
        <v>3045</v>
      </c>
      <c r="G90" s="89"/>
      <c r="H90" s="86"/>
      <c r="I90" s="89"/>
      <c r="J90" s="89"/>
      <c r="K90" s="86"/>
      <c r="L90" s="51"/>
      <c r="M90" s="64"/>
      <c r="N90" s="86"/>
      <c r="P90" s="40">
        <f t="shared" si="5"/>
        <v>1066</v>
      </c>
    </row>
    <row r="91" spans="1:16" x14ac:dyDescent="0.2">
      <c r="A91" s="45">
        <v>100</v>
      </c>
      <c r="B91" s="85">
        <v>51.42</v>
      </c>
      <c r="C91" s="40">
        <f>'soust.uk.JMK př.č.2'!$O$96+'soust.uk.JMK př.č.2'!$P$96</f>
        <v>13021</v>
      </c>
      <c r="D91" s="40">
        <f>'soust.uk.JMK př.č.2'!$L$96</f>
        <v>45</v>
      </c>
      <c r="E91" s="40">
        <f t="shared" si="3"/>
        <v>4148</v>
      </c>
      <c r="F91" s="40">
        <f t="shared" si="4"/>
        <v>3039</v>
      </c>
      <c r="G91" s="89"/>
      <c r="H91" s="86"/>
      <c r="I91" s="89"/>
      <c r="J91" s="89"/>
      <c r="K91" s="86"/>
      <c r="L91" s="51"/>
      <c r="M91" s="64"/>
      <c r="N91" s="86"/>
      <c r="P91" s="40">
        <f t="shared" si="5"/>
        <v>1064</v>
      </c>
    </row>
    <row r="92" spans="1:16" x14ac:dyDescent="0.2">
      <c r="A92" s="45">
        <v>101</v>
      </c>
      <c r="B92" s="85">
        <v>51.53</v>
      </c>
      <c r="C92" s="40">
        <f>'soust.uk.JMK př.č.2'!$O$96+'soust.uk.JMK př.č.2'!$P$96</f>
        <v>13021</v>
      </c>
      <c r="D92" s="40">
        <f>'soust.uk.JMK př.č.2'!$L$96</f>
        <v>45</v>
      </c>
      <c r="E92" s="40">
        <f t="shared" si="3"/>
        <v>4138</v>
      </c>
      <c r="F92" s="40">
        <f t="shared" si="4"/>
        <v>3032</v>
      </c>
      <c r="G92" s="89"/>
      <c r="H92" s="86"/>
      <c r="I92" s="89"/>
      <c r="J92" s="89"/>
      <c r="K92" s="86"/>
      <c r="L92" s="51"/>
      <c r="M92" s="64"/>
      <c r="N92" s="86"/>
      <c r="P92" s="40">
        <f t="shared" si="5"/>
        <v>1061</v>
      </c>
    </row>
    <row r="93" spans="1:16" x14ac:dyDescent="0.2">
      <c r="A93" s="45">
        <v>102</v>
      </c>
      <c r="B93" s="85">
        <v>51.64</v>
      </c>
      <c r="C93" s="40">
        <f>'soust.uk.JMK př.č.2'!$O$96+'soust.uk.JMK př.č.2'!$P$96</f>
        <v>13021</v>
      </c>
      <c r="D93" s="40">
        <f>'soust.uk.JMK př.č.2'!$L$96</f>
        <v>45</v>
      </c>
      <c r="E93" s="40">
        <f t="shared" si="3"/>
        <v>4130</v>
      </c>
      <c r="F93" s="40">
        <f t="shared" si="4"/>
        <v>3026</v>
      </c>
      <c r="G93" s="89"/>
      <c r="H93" s="86"/>
      <c r="I93" s="89"/>
      <c r="J93" s="89"/>
      <c r="K93" s="86"/>
      <c r="L93" s="51"/>
      <c r="M93" s="64"/>
      <c r="N93" s="86"/>
      <c r="P93" s="40">
        <f t="shared" si="5"/>
        <v>1059</v>
      </c>
    </row>
    <row r="94" spans="1:16" x14ac:dyDescent="0.2">
      <c r="A94" s="45">
        <v>103</v>
      </c>
      <c r="B94" s="85">
        <v>51.74</v>
      </c>
      <c r="C94" s="40">
        <f>'soust.uk.JMK př.č.2'!$O$96+'soust.uk.JMK př.č.2'!$P$96</f>
        <v>13021</v>
      </c>
      <c r="D94" s="40">
        <f>'soust.uk.JMK př.č.2'!$L$96</f>
        <v>45</v>
      </c>
      <c r="E94" s="40">
        <f t="shared" si="3"/>
        <v>4122</v>
      </c>
      <c r="F94" s="40">
        <f t="shared" si="4"/>
        <v>3020</v>
      </c>
      <c r="G94" s="89"/>
      <c r="H94" s="86"/>
      <c r="I94" s="89"/>
      <c r="J94" s="89"/>
      <c r="K94" s="86"/>
      <c r="L94" s="51"/>
      <c r="M94" s="64"/>
      <c r="N94" s="86"/>
      <c r="P94" s="40">
        <f t="shared" si="5"/>
        <v>1057</v>
      </c>
    </row>
    <row r="95" spans="1:16" x14ac:dyDescent="0.2">
      <c r="A95" s="45">
        <v>104</v>
      </c>
      <c r="B95" s="85">
        <v>51.85</v>
      </c>
      <c r="C95" s="40">
        <f>'soust.uk.JMK př.č.2'!$O$96+'soust.uk.JMK př.č.2'!$P$96</f>
        <v>13021</v>
      </c>
      <c r="D95" s="40">
        <f>'soust.uk.JMK př.č.2'!$L$96</f>
        <v>45</v>
      </c>
      <c r="E95" s="40">
        <f t="shared" si="3"/>
        <v>4114</v>
      </c>
      <c r="F95" s="40">
        <f t="shared" si="4"/>
        <v>3014</v>
      </c>
      <c r="G95" s="89"/>
      <c r="H95" s="86"/>
      <c r="I95" s="89"/>
      <c r="J95" s="89"/>
      <c r="K95" s="86"/>
      <c r="L95" s="51"/>
      <c r="M95" s="64"/>
      <c r="N95" s="86"/>
      <c r="P95" s="40">
        <f t="shared" si="5"/>
        <v>1055</v>
      </c>
    </row>
    <row r="96" spans="1:16" x14ac:dyDescent="0.2">
      <c r="A96" s="45">
        <v>105</v>
      </c>
      <c r="B96" s="85">
        <v>51.95</v>
      </c>
      <c r="C96" s="40">
        <f>'soust.uk.JMK př.č.2'!$O$96+'soust.uk.JMK př.č.2'!$P$96</f>
        <v>13021</v>
      </c>
      <c r="D96" s="40">
        <f>'soust.uk.JMK př.č.2'!$L$96</f>
        <v>45</v>
      </c>
      <c r="E96" s="40">
        <f t="shared" si="3"/>
        <v>4106</v>
      </c>
      <c r="F96" s="40">
        <f t="shared" si="4"/>
        <v>3008</v>
      </c>
      <c r="G96" s="89"/>
      <c r="H96" s="86"/>
      <c r="I96" s="89"/>
      <c r="J96" s="89"/>
      <c r="K96" s="86"/>
      <c r="L96" s="51"/>
      <c r="M96" s="64"/>
      <c r="N96" s="86"/>
      <c r="P96" s="40">
        <f t="shared" si="5"/>
        <v>1053</v>
      </c>
    </row>
    <row r="97" spans="1:16" x14ac:dyDescent="0.2">
      <c r="A97" s="45">
        <v>106</v>
      </c>
      <c r="B97" s="85">
        <v>52.05</v>
      </c>
      <c r="C97" s="40">
        <f>'soust.uk.JMK př.č.2'!$O$96+'soust.uk.JMK př.č.2'!$P$96</f>
        <v>13021</v>
      </c>
      <c r="D97" s="40">
        <f>'soust.uk.JMK př.č.2'!$L$96</f>
        <v>45</v>
      </c>
      <c r="E97" s="40">
        <f t="shared" si="3"/>
        <v>4098</v>
      </c>
      <c r="F97" s="40">
        <f t="shared" si="4"/>
        <v>3002</v>
      </c>
      <c r="G97" s="89"/>
      <c r="H97" s="86"/>
      <c r="I97" s="89"/>
      <c r="J97" s="89"/>
      <c r="K97" s="86"/>
      <c r="L97" s="51"/>
      <c r="M97" s="64"/>
      <c r="N97" s="86"/>
      <c r="P97" s="40">
        <f t="shared" si="5"/>
        <v>1051</v>
      </c>
    </row>
    <row r="98" spans="1:16" x14ac:dyDescent="0.2">
      <c r="A98" s="45">
        <v>107</v>
      </c>
      <c r="B98" s="85">
        <v>52.15</v>
      </c>
      <c r="C98" s="40">
        <f>'soust.uk.JMK př.č.2'!$O$96+'soust.uk.JMK př.č.2'!$P$96</f>
        <v>13021</v>
      </c>
      <c r="D98" s="40">
        <f>'soust.uk.JMK př.č.2'!$L$96</f>
        <v>45</v>
      </c>
      <c r="E98" s="40">
        <f t="shared" si="3"/>
        <v>4090</v>
      </c>
      <c r="F98" s="40">
        <f t="shared" si="4"/>
        <v>2996</v>
      </c>
      <c r="G98" s="89"/>
      <c r="H98" s="86"/>
      <c r="I98" s="89"/>
      <c r="J98" s="89"/>
      <c r="K98" s="86"/>
      <c r="L98" s="51"/>
      <c r="M98" s="64"/>
      <c r="N98" s="86"/>
      <c r="P98" s="40">
        <f t="shared" si="5"/>
        <v>1049</v>
      </c>
    </row>
    <row r="99" spans="1:16" x14ac:dyDescent="0.2">
      <c r="A99" s="45">
        <v>108</v>
      </c>
      <c r="B99" s="85">
        <v>52.25</v>
      </c>
      <c r="C99" s="40">
        <f>'soust.uk.JMK př.č.2'!$O$96+'soust.uk.JMK př.č.2'!$P$96</f>
        <v>13021</v>
      </c>
      <c r="D99" s="40">
        <f>'soust.uk.JMK př.č.2'!$L$96</f>
        <v>45</v>
      </c>
      <c r="E99" s="40">
        <f t="shared" si="3"/>
        <v>4082</v>
      </c>
      <c r="F99" s="40">
        <f t="shared" si="4"/>
        <v>2990</v>
      </c>
      <c r="G99" s="89"/>
      <c r="H99" s="86"/>
      <c r="I99" s="89"/>
      <c r="J99" s="89"/>
      <c r="K99" s="86"/>
      <c r="L99" s="51"/>
      <c r="M99" s="64"/>
      <c r="N99" s="86"/>
      <c r="P99" s="40">
        <f t="shared" si="5"/>
        <v>1047</v>
      </c>
    </row>
    <row r="100" spans="1:16" x14ac:dyDescent="0.2">
      <c r="A100" s="45">
        <v>109</v>
      </c>
      <c r="B100" s="85">
        <v>52.35</v>
      </c>
      <c r="C100" s="40">
        <f>'soust.uk.JMK př.č.2'!$O$96+'soust.uk.JMK př.č.2'!$P$96</f>
        <v>13021</v>
      </c>
      <c r="D100" s="40">
        <f>'soust.uk.JMK př.č.2'!$L$96</f>
        <v>45</v>
      </c>
      <c r="E100" s="40">
        <f t="shared" si="3"/>
        <v>4075</v>
      </c>
      <c r="F100" s="40">
        <f t="shared" si="4"/>
        <v>2985</v>
      </c>
      <c r="G100" s="89"/>
      <c r="H100" s="86"/>
      <c r="I100" s="89"/>
      <c r="J100" s="89"/>
      <c r="K100" s="86"/>
      <c r="L100" s="51"/>
      <c r="M100" s="64"/>
      <c r="N100" s="86"/>
      <c r="P100" s="40">
        <f t="shared" si="5"/>
        <v>1045</v>
      </c>
    </row>
    <row r="101" spans="1:16" x14ac:dyDescent="0.2">
      <c r="A101" s="45">
        <v>110</v>
      </c>
      <c r="B101" s="85">
        <v>52.44</v>
      </c>
      <c r="C101" s="40">
        <f>'soust.uk.JMK př.č.2'!$O$96+'soust.uk.JMK př.č.2'!$P$96</f>
        <v>13021</v>
      </c>
      <c r="D101" s="40">
        <f>'soust.uk.JMK př.č.2'!$L$96</f>
        <v>45</v>
      </c>
      <c r="E101" s="40">
        <f t="shared" si="3"/>
        <v>4068</v>
      </c>
      <c r="F101" s="40">
        <f t="shared" si="4"/>
        <v>2980</v>
      </c>
      <c r="G101" s="89"/>
      <c r="H101" s="86"/>
      <c r="I101" s="89"/>
      <c r="J101" s="89"/>
      <c r="K101" s="86"/>
      <c r="L101" s="51"/>
      <c r="M101" s="64"/>
      <c r="N101" s="86"/>
      <c r="P101" s="40">
        <f t="shared" si="5"/>
        <v>1043</v>
      </c>
    </row>
    <row r="102" spans="1:16" x14ac:dyDescent="0.2">
      <c r="A102" s="45">
        <v>111</v>
      </c>
      <c r="B102" s="85">
        <v>52.54</v>
      </c>
      <c r="C102" s="40">
        <f>'soust.uk.JMK př.č.2'!$O$96+'soust.uk.JMK př.č.2'!$P$96</f>
        <v>13021</v>
      </c>
      <c r="D102" s="40">
        <f>'soust.uk.JMK př.č.2'!$L$96</f>
        <v>45</v>
      </c>
      <c r="E102" s="40">
        <f t="shared" si="3"/>
        <v>4060</v>
      </c>
      <c r="F102" s="40">
        <f t="shared" si="4"/>
        <v>2974</v>
      </c>
      <c r="G102" s="89"/>
      <c r="H102" s="86"/>
      <c r="I102" s="89"/>
      <c r="J102" s="89"/>
      <c r="K102" s="86"/>
      <c r="L102" s="51"/>
      <c r="M102" s="64"/>
      <c r="N102" s="86"/>
      <c r="P102" s="40">
        <f t="shared" si="5"/>
        <v>1041</v>
      </c>
    </row>
    <row r="103" spans="1:16" x14ac:dyDescent="0.2">
      <c r="A103" s="45">
        <v>112</v>
      </c>
      <c r="B103" s="85">
        <v>52.63</v>
      </c>
      <c r="C103" s="40">
        <f>'soust.uk.JMK př.č.2'!$O$96+'soust.uk.JMK př.č.2'!$P$96</f>
        <v>13021</v>
      </c>
      <c r="D103" s="40">
        <f>'soust.uk.JMK př.č.2'!$L$96</f>
        <v>45</v>
      </c>
      <c r="E103" s="40">
        <f t="shared" si="3"/>
        <v>4053</v>
      </c>
      <c r="F103" s="40">
        <f t="shared" si="4"/>
        <v>2969</v>
      </c>
      <c r="G103" s="89"/>
      <c r="H103" s="86"/>
      <c r="I103" s="89"/>
      <c r="J103" s="89"/>
      <c r="K103" s="86"/>
      <c r="L103" s="51"/>
      <c r="M103" s="64"/>
      <c r="N103" s="86"/>
      <c r="P103" s="40">
        <f t="shared" si="5"/>
        <v>1039</v>
      </c>
    </row>
    <row r="104" spans="1:16" x14ac:dyDescent="0.2">
      <c r="A104" s="45">
        <v>113</v>
      </c>
      <c r="B104" s="85">
        <v>52.73</v>
      </c>
      <c r="C104" s="40">
        <f>'soust.uk.JMK př.č.2'!$O$96+'soust.uk.JMK př.č.2'!$P$96</f>
        <v>13021</v>
      </c>
      <c r="D104" s="40">
        <f>'soust.uk.JMK př.č.2'!$L$96</f>
        <v>45</v>
      </c>
      <c r="E104" s="40">
        <f t="shared" si="3"/>
        <v>4045</v>
      </c>
      <c r="F104" s="40">
        <f t="shared" si="4"/>
        <v>2963</v>
      </c>
      <c r="G104" s="89"/>
      <c r="H104" s="86"/>
      <c r="I104" s="89"/>
      <c r="J104" s="89"/>
      <c r="K104" s="86"/>
      <c r="L104" s="51"/>
      <c r="M104" s="64"/>
      <c r="N104" s="86"/>
      <c r="P104" s="40">
        <f t="shared" si="5"/>
        <v>1037</v>
      </c>
    </row>
    <row r="105" spans="1:16" x14ac:dyDescent="0.2">
      <c r="A105" s="45">
        <v>114</v>
      </c>
      <c r="B105" s="85">
        <v>52.82</v>
      </c>
      <c r="C105" s="40">
        <f>'soust.uk.JMK př.č.2'!$O$96+'soust.uk.JMK př.č.2'!$P$96</f>
        <v>13021</v>
      </c>
      <c r="D105" s="40">
        <f>'soust.uk.JMK př.č.2'!$L$96</f>
        <v>45</v>
      </c>
      <c r="E105" s="40">
        <f t="shared" si="3"/>
        <v>4038</v>
      </c>
      <c r="F105" s="40">
        <f t="shared" si="4"/>
        <v>2958</v>
      </c>
      <c r="G105" s="89"/>
      <c r="H105" s="86"/>
      <c r="I105" s="89"/>
      <c r="J105" s="89"/>
      <c r="K105" s="86"/>
      <c r="L105" s="51"/>
      <c r="M105" s="64"/>
      <c r="N105" s="86"/>
      <c r="P105" s="40">
        <f t="shared" si="5"/>
        <v>1035</v>
      </c>
    </row>
    <row r="106" spans="1:16" x14ac:dyDescent="0.2">
      <c r="A106" s="45">
        <v>115</v>
      </c>
      <c r="B106" s="85">
        <v>52.91</v>
      </c>
      <c r="C106" s="40">
        <f>'soust.uk.JMK př.č.2'!$O$96+'soust.uk.JMK př.č.2'!$P$96</f>
        <v>13021</v>
      </c>
      <c r="D106" s="40">
        <f>'soust.uk.JMK př.č.2'!$L$96</f>
        <v>45</v>
      </c>
      <c r="E106" s="40">
        <f t="shared" si="3"/>
        <v>4032</v>
      </c>
      <c r="F106" s="40">
        <f t="shared" si="4"/>
        <v>2953</v>
      </c>
      <c r="G106" s="89"/>
      <c r="H106" s="86"/>
      <c r="I106" s="89"/>
      <c r="J106" s="89"/>
      <c r="K106" s="86"/>
      <c r="L106" s="51"/>
      <c r="M106" s="64"/>
      <c r="N106" s="86"/>
      <c r="P106" s="40">
        <f t="shared" si="5"/>
        <v>1034</v>
      </c>
    </row>
    <row r="107" spans="1:16" x14ac:dyDescent="0.2">
      <c r="A107" s="45">
        <v>116</v>
      </c>
      <c r="B107" s="85">
        <v>53</v>
      </c>
      <c r="C107" s="40">
        <f>'soust.uk.JMK př.č.2'!$O$96+'soust.uk.JMK př.č.2'!$P$96</f>
        <v>13021</v>
      </c>
      <c r="D107" s="40">
        <f>'soust.uk.JMK př.č.2'!$L$96</f>
        <v>45</v>
      </c>
      <c r="E107" s="40">
        <f t="shared" si="3"/>
        <v>4025</v>
      </c>
      <c r="F107" s="40">
        <f t="shared" si="4"/>
        <v>2948</v>
      </c>
      <c r="G107" s="89"/>
      <c r="H107" s="86"/>
      <c r="I107" s="89"/>
      <c r="J107" s="89"/>
      <c r="K107" s="86"/>
      <c r="L107" s="51"/>
      <c r="M107" s="64"/>
      <c r="N107" s="86"/>
      <c r="P107" s="40">
        <f t="shared" si="5"/>
        <v>1032</v>
      </c>
    </row>
    <row r="108" spans="1:16" x14ac:dyDescent="0.2">
      <c r="A108" s="45">
        <v>117</v>
      </c>
      <c r="B108" s="85">
        <v>53.09</v>
      </c>
      <c r="C108" s="40">
        <f>'soust.uk.JMK př.č.2'!$O$96+'soust.uk.JMK př.č.2'!$P$96</f>
        <v>13021</v>
      </c>
      <c r="D108" s="40">
        <f>'soust.uk.JMK př.č.2'!$L$96</f>
        <v>45</v>
      </c>
      <c r="E108" s="40">
        <f t="shared" si="3"/>
        <v>4018</v>
      </c>
      <c r="F108" s="40">
        <f t="shared" si="4"/>
        <v>2943</v>
      </c>
      <c r="G108" s="89"/>
      <c r="H108" s="86"/>
      <c r="I108" s="89"/>
      <c r="J108" s="89"/>
      <c r="K108" s="86"/>
      <c r="L108" s="51"/>
      <c r="M108" s="64"/>
      <c r="N108" s="86"/>
      <c r="P108" s="40">
        <f t="shared" si="5"/>
        <v>1030</v>
      </c>
    </row>
    <row r="109" spans="1:16" x14ac:dyDescent="0.2">
      <c r="A109" s="45">
        <v>118</v>
      </c>
      <c r="B109" s="85">
        <v>53.18</v>
      </c>
      <c r="C109" s="40">
        <f>'soust.uk.JMK př.č.2'!$O$96+'soust.uk.JMK př.č.2'!$P$96</f>
        <v>13021</v>
      </c>
      <c r="D109" s="40">
        <f>'soust.uk.JMK př.č.2'!$L$96</f>
        <v>45</v>
      </c>
      <c r="E109" s="40">
        <f t="shared" si="3"/>
        <v>4011</v>
      </c>
      <c r="F109" s="40">
        <f t="shared" si="4"/>
        <v>2938</v>
      </c>
      <c r="G109" s="89"/>
      <c r="H109" s="86"/>
      <c r="I109" s="89"/>
      <c r="J109" s="89"/>
      <c r="K109" s="86"/>
      <c r="L109" s="51"/>
      <c r="M109" s="64"/>
      <c r="N109" s="86"/>
      <c r="P109" s="40">
        <f t="shared" si="5"/>
        <v>1028</v>
      </c>
    </row>
    <row r="110" spans="1:16" x14ac:dyDescent="0.2">
      <c r="A110" s="45">
        <v>119</v>
      </c>
      <c r="B110" s="85">
        <v>53.27</v>
      </c>
      <c r="C110" s="40">
        <f>'soust.uk.JMK př.č.2'!$O$96+'soust.uk.JMK př.č.2'!$P$96</f>
        <v>13021</v>
      </c>
      <c r="D110" s="40">
        <f>'soust.uk.JMK př.č.2'!$L$96</f>
        <v>45</v>
      </c>
      <c r="E110" s="40">
        <f t="shared" si="3"/>
        <v>4005</v>
      </c>
      <c r="F110" s="40">
        <f t="shared" si="4"/>
        <v>2933</v>
      </c>
      <c r="G110" s="89"/>
      <c r="H110" s="86"/>
      <c r="I110" s="89"/>
      <c r="J110" s="89"/>
      <c r="K110" s="86"/>
      <c r="L110" s="51"/>
      <c r="M110" s="64"/>
      <c r="N110" s="86"/>
      <c r="P110" s="40">
        <f t="shared" si="5"/>
        <v>1027</v>
      </c>
    </row>
    <row r="111" spans="1:16" x14ac:dyDescent="0.2">
      <c r="A111" s="45">
        <v>120</v>
      </c>
      <c r="B111" s="85">
        <v>53.35</v>
      </c>
      <c r="C111" s="40">
        <f>'soust.uk.JMK př.č.2'!$O$96+'soust.uk.JMK př.č.2'!$P$96</f>
        <v>13021</v>
      </c>
      <c r="D111" s="40">
        <f>'soust.uk.JMK př.č.2'!$L$96</f>
        <v>45</v>
      </c>
      <c r="E111" s="40">
        <f t="shared" si="3"/>
        <v>3999</v>
      </c>
      <c r="F111" s="40">
        <f t="shared" si="4"/>
        <v>2929</v>
      </c>
      <c r="G111" s="89"/>
      <c r="H111" s="86"/>
      <c r="I111" s="89"/>
      <c r="J111" s="89"/>
      <c r="K111" s="86"/>
      <c r="L111" s="51"/>
      <c r="M111" s="64"/>
      <c r="N111" s="86"/>
      <c r="P111" s="40">
        <f t="shared" si="5"/>
        <v>1025</v>
      </c>
    </row>
    <row r="112" spans="1:16" x14ac:dyDescent="0.2">
      <c r="A112" s="45">
        <v>121</v>
      </c>
      <c r="B112" s="85">
        <v>53.44</v>
      </c>
      <c r="C112" s="40">
        <f>'soust.uk.JMK př.č.2'!$O$96+'soust.uk.JMK př.č.2'!$P$96</f>
        <v>13021</v>
      </c>
      <c r="D112" s="40">
        <f>'soust.uk.JMK př.č.2'!$L$96</f>
        <v>45</v>
      </c>
      <c r="E112" s="40">
        <f t="shared" si="3"/>
        <v>3992</v>
      </c>
      <c r="F112" s="40">
        <f t="shared" si="4"/>
        <v>2924</v>
      </c>
      <c r="G112" s="89"/>
      <c r="H112" s="86"/>
      <c r="I112" s="89"/>
      <c r="J112" s="89"/>
      <c r="K112" s="86"/>
      <c r="L112" s="51"/>
      <c r="M112" s="64"/>
      <c r="N112" s="86"/>
      <c r="P112" s="40">
        <f t="shared" si="5"/>
        <v>1023</v>
      </c>
    </row>
    <row r="113" spans="1:16" x14ac:dyDescent="0.2">
      <c r="A113" s="45">
        <v>122</v>
      </c>
      <c r="B113" s="85">
        <v>53.52</v>
      </c>
      <c r="C113" s="40">
        <f>'soust.uk.JMK př.č.2'!$O$96+'soust.uk.JMK př.č.2'!$P$96</f>
        <v>13021</v>
      </c>
      <c r="D113" s="40">
        <f>'soust.uk.JMK př.č.2'!$L$96</f>
        <v>45</v>
      </c>
      <c r="E113" s="40">
        <f t="shared" si="3"/>
        <v>3987</v>
      </c>
      <c r="F113" s="40">
        <f t="shared" si="4"/>
        <v>2920</v>
      </c>
      <c r="G113" s="89"/>
      <c r="H113" s="86"/>
      <c r="I113" s="89"/>
      <c r="J113" s="89"/>
      <c r="K113" s="86"/>
      <c r="L113" s="51"/>
      <c r="M113" s="64"/>
      <c r="N113" s="86"/>
      <c r="P113" s="40">
        <f t="shared" si="5"/>
        <v>1022</v>
      </c>
    </row>
    <row r="114" spans="1:16" x14ac:dyDescent="0.2">
      <c r="A114" s="45">
        <v>123</v>
      </c>
      <c r="B114" s="85">
        <v>53.61</v>
      </c>
      <c r="C114" s="40">
        <f>'soust.uk.JMK př.č.2'!$O$96+'soust.uk.JMK př.č.2'!$P$96</f>
        <v>13021</v>
      </c>
      <c r="D114" s="40">
        <f>'soust.uk.JMK př.č.2'!$L$96</f>
        <v>45</v>
      </c>
      <c r="E114" s="40">
        <f t="shared" si="3"/>
        <v>3980</v>
      </c>
      <c r="F114" s="40">
        <f t="shared" si="4"/>
        <v>2915</v>
      </c>
      <c r="G114" s="89"/>
      <c r="H114" s="86"/>
      <c r="I114" s="89"/>
      <c r="J114" s="89"/>
      <c r="K114" s="86"/>
      <c r="L114" s="51"/>
      <c r="M114" s="64"/>
      <c r="N114" s="86"/>
      <c r="P114" s="40">
        <f t="shared" si="5"/>
        <v>1020</v>
      </c>
    </row>
    <row r="115" spans="1:16" x14ac:dyDescent="0.2">
      <c r="A115" s="45">
        <v>124</v>
      </c>
      <c r="B115" s="85">
        <v>53.69</v>
      </c>
      <c r="C115" s="40">
        <f>'soust.uk.JMK př.č.2'!$O$96+'soust.uk.JMK př.č.2'!$P$96</f>
        <v>13021</v>
      </c>
      <c r="D115" s="40">
        <f>'soust.uk.JMK př.č.2'!$L$96</f>
        <v>45</v>
      </c>
      <c r="E115" s="40">
        <f t="shared" si="3"/>
        <v>3974</v>
      </c>
      <c r="F115" s="40">
        <f t="shared" si="4"/>
        <v>2910</v>
      </c>
      <c r="G115" s="89"/>
      <c r="H115" s="86"/>
      <c r="I115" s="89"/>
      <c r="J115" s="89"/>
      <c r="K115" s="86"/>
      <c r="L115" s="51"/>
      <c r="M115" s="64"/>
      <c r="N115" s="86"/>
      <c r="P115" s="40">
        <f t="shared" si="5"/>
        <v>1019</v>
      </c>
    </row>
    <row r="116" spans="1:16" x14ac:dyDescent="0.2">
      <c r="A116" s="45">
        <v>125</v>
      </c>
      <c r="B116" s="85">
        <v>53.77</v>
      </c>
      <c r="C116" s="40">
        <f>'soust.uk.JMK př.č.2'!$O$96+'soust.uk.JMK př.č.2'!$P$96</f>
        <v>13021</v>
      </c>
      <c r="D116" s="40">
        <f>'soust.uk.JMK př.č.2'!$L$96</f>
        <v>45</v>
      </c>
      <c r="E116" s="40">
        <f t="shared" si="3"/>
        <v>3968</v>
      </c>
      <c r="F116" s="40">
        <f t="shared" si="4"/>
        <v>2906</v>
      </c>
      <c r="G116" s="89"/>
      <c r="H116" s="86"/>
      <c r="I116" s="89"/>
      <c r="J116" s="89"/>
      <c r="K116" s="86"/>
      <c r="L116" s="51"/>
      <c r="M116" s="64"/>
      <c r="N116" s="86"/>
      <c r="P116" s="40">
        <f t="shared" si="5"/>
        <v>1017</v>
      </c>
    </row>
    <row r="117" spans="1:16" x14ac:dyDescent="0.2">
      <c r="A117" s="45">
        <v>126</v>
      </c>
      <c r="B117" s="85">
        <v>53.85</v>
      </c>
      <c r="C117" s="40">
        <f>'soust.uk.JMK př.č.2'!$O$96+'soust.uk.JMK př.č.2'!$P$96</f>
        <v>13021</v>
      </c>
      <c r="D117" s="40">
        <f>'soust.uk.JMK př.č.2'!$L$96</f>
        <v>45</v>
      </c>
      <c r="E117" s="40">
        <f t="shared" si="3"/>
        <v>3963</v>
      </c>
      <c r="F117" s="40">
        <f t="shared" si="4"/>
        <v>2902</v>
      </c>
      <c r="G117" s="89"/>
      <c r="H117" s="86"/>
      <c r="I117" s="89"/>
      <c r="J117" s="89"/>
      <c r="K117" s="86"/>
      <c r="L117" s="51"/>
      <c r="M117" s="64"/>
      <c r="N117" s="86"/>
      <c r="P117" s="40">
        <f t="shared" si="5"/>
        <v>1016</v>
      </c>
    </row>
    <row r="118" spans="1:16" x14ac:dyDescent="0.2">
      <c r="A118" s="45">
        <v>127</v>
      </c>
      <c r="B118" s="85">
        <v>53.93</v>
      </c>
      <c r="C118" s="40">
        <f>'soust.uk.JMK př.č.2'!$O$96+'soust.uk.JMK př.č.2'!$P$96</f>
        <v>13021</v>
      </c>
      <c r="D118" s="40">
        <f>'soust.uk.JMK př.č.2'!$L$96</f>
        <v>45</v>
      </c>
      <c r="E118" s="40">
        <f t="shared" si="3"/>
        <v>3956</v>
      </c>
      <c r="F118" s="40">
        <f t="shared" si="4"/>
        <v>2897</v>
      </c>
      <c r="G118" s="89"/>
      <c r="H118" s="86"/>
      <c r="I118" s="89"/>
      <c r="J118" s="89"/>
      <c r="K118" s="86"/>
      <c r="L118" s="51"/>
      <c r="M118" s="64"/>
      <c r="N118" s="86"/>
      <c r="P118" s="40">
        <f t="shared" si="5"/>
        <v>1014</v>
      </c>
    </row>
    <row r="119" spans="1:16" x14ac:dyDescent="0.2">
      <c r="A119" s="45">
        <v>128</v>
      </c>
      <c r="B119" s="85">
        <v>54.02</v>
      </c>
      <c r="C119" s="40">
        <f>'soust.uk.JMK př.č.2'!$O$96+'soust.uk.JMK př.č.2'!$P$96</f>
        <v>13021</v>
      </c>
      <c r="D119" s="40">
        <f>'soust.uk.JMK př.č.2'!$L$96</f>
        <v>45</v>
      </c>
      <c r="E119" s="40">
        <f t="shared" si="3"/>
        <v>3949</v>
      </c>
      <c r="F119" s="40">
        <f t="shared" si="4"/>
        <v>2892</v>
      </c>
      <c r="G119" s="89"/>
      <c r="H119" s="86"/>
      <c r="I119" s="89"/>
      <c r="J119" s="89"/>
      <c r="K119" s="86"/>
      <c r="L119" s="51"/>
      <c r="M119" s="64"/>
      <c r="N119" s="86"/>
      <c r="P119" s="40">
        <f t="shared" si="5"/>
        <v>1012</v>
      </c>
    </row>
    <row r="120" spans="1:16" x14ac:dyDescent="0.2">
      <c r="A120" s="45">
        <v>129</v>
      </c>
      <c r="B120" s="85">
        <v>54.09</v>
      </c>
      <c r="C120" s="40">
        <f>'soust.uk.JMK př.č.2'!$O$96+'soust.uk.JMK př.č.2'!$P$96</f>
        <v>13021</v>
      </c>
      <c r="D120" s="40">
        <f>'soust.uk.JMK př.č.2'!$L$96</f>
        <v>45</v>
      </c>
      <c r="E120" s="40">
        <f t="shared" si="3"/>
        <v>3945</v>
      </c>
      <c r="F120" s="40">
        <f t="shared" si="4"/>
        <v>2889</v>
      </c>
      <c r="G120" s="89"/>
      <c r="H120" s="86"/>
      <c r="I120" s="89"/>
      <c r="J120" s="89"/>
      <c r="K120" s="86"/>
      <c r="L120" s="51"/>
      <c r="M120" s="64"/>
      <c r="N120" s="86"/>
      <c r="P120" s="40">
        <f t="shared" si="5"/>
        <v>1011</v>
      </c>
    </row>
    <row r="121" spans="1:16" x14ac:dyDescent="0.2">
      <c r="A121" s="45">
        <v>130</v>
      </c>
      <c r="B121" s="85">
        <v>54.17</v>
      </c>
      <c r="C121" s="40">
        <f>'soust.uk.JMK př.č.2'!$O$96+'soust.uk.JMK př.č.2'!$P$96</f>
        <v>13021</v>
      </c>
      <c r="D121" s="40">
        <f>'soust.uk.JMK př.č.2'!$L$96</f>
        <v>45</v>
      </c>
      <c r="E121" s="40">
        <f t="shared" si="3"/>
        <v>3938</v>
      </c>
      <c r="F121" s="40">
        <f t="shared" si="4"/>
        <v>2884</v>
      </c>
      <c r="G121" s="89"/>
      <c r="H121" s="86"/>
      <c r="I121" s="89"/>
      <c r="J121" s="89"/>
      <c r="K121" s="86"/>
      <c r="L121" s="51"/>
      <c r="M121" s="64"/>
      <c r="N121" s="86"/>
      <c r="P121" s="40">
        <f t="shared" si="5"/>
        <v>1009</v>
      </c>
    </row>
    <row r="122" spans="1:16" x14ac:dyDescent="0.2">
      <c r="A122" s="45">
        <v>131</v>
      </c>
      <c r="B122" s="85">
        <v>54.25</v>
      </c>
      <c r="C122" s="40">
        <f>'soust.uk.JMK př.č.2'!$O$96+'soust.uk.JMK př.č.2'!$P$96</f>
        <v>13021</v>
      </c>
      <c r="D122" s="40">
        <f>'soust.uk.JMK př.č.2'!$L$96</f>
        <v>45</v>
      </c>
      <c r="E122" s="40">
        <f t="shared" si="3"/>
        <v>3933</v>
      </c>
      <c r="F122" s="40">
        <f t="shared" si="4"/>
        <v>2880</v>
      </c>
      <c r="G122" s="89"/>
      <c r="H122" s="86"/>
      <c r="I122" s="89"/>
      <c r="J122" s="89"/>
      <c r="K122" s="86"/>
      <c r="L122" s="51"/>
      <c r="M122" s="64"/>
      <c r="N122" s="86"/>
      <c r="P122" s="40">
        <f t="shared" si="5"/>
        <v>1008</v>
      </c>
    </row>
    <row r="123" spans="1:16" x14ac:dyDescent="0.2">
      <c r="A123" s="45">
        <v>132</v>
      </c>
      <c r="B123" s="85">
        <v>54.33</v>
      </c>
      <c r="C123" s="40">
        <f>'soust.uk.JMK př.č.2'!$O$96+'soust.uk.JMK př.č.2'!$P$96</f>
        <v>13021</v>
      </c>
      <c r="D123" s="40">
        <f>'soust.uk.JMK př.č.2'!$L$96</f>
        <v>45</v>
      </c>
      <c r="E123" s="40">
        <f t="shared" si="3"/>
        <v>3928</v>
      </c>
      <c r="F123" s="40">
        <f t="shared" si="4"/>
        <v>2876</v>
      </c>
      <c r="G123" s="89"/>
      <c r="H123" s="86"/>
      <c r="I123" s="89"/>
      <c r="J123" s="89"/>
      <c r="K123" s="86"/>
      <c r="L123" s="51"/>
      <c r="M123" s="64"/>
      <c r="N123" s="86"/>
      <c r="P123" s="40">
        <f t="shared" si="5"/>
        <v>1007</v>
      </c>
    </row>
    <row r="124" spans="1:16" x14ac:dyDescent="0.2">
      <c r="A124" s="45">
        <v>133</v>
      </c>
      <c r="B124" s="85">
        <v>54.41</v>
      </c>
      <c r="C124" s="40">
        <f>'soust.uk.JMK př.č.2'!$O$96+'soust.uk.JMK př.č.2'!$P$96</f>
        <v>13021</v>
      </c>
      <c r="D124" s="40">
        <f>'soust.uk.JMK př.č.2'!$L$96</f>
        <v>45</v>
      </c>
      <c r="E124" s="40">
        <f t="shared" si="3"/>
        <v>3922</v>
      </c>
      <c r="F124" s="40">
        <f t="shared" si="4"/>
        <v>2872</v>
      </c>
      <c r="G124" s="89"/>
      <c r="H124" s="86"/>
      <c r="I124" s="89"/>
      <c r="J124" s="89"/>
      <c r="K124" s="86"/>
      <c r="L124" s="51"/>
      <c r="M124" s="64"/>
      <c r="N124" s="86"/>
      <c r="P124" s="40">
        <f t="shared" si="5"/>
        <v>1005</v>
      </c>
    </row>
    <row r="125" spans="1:16" x14ac:dyDescent="0.2">
      <c r="A125" s="45">
        <v>134</v>
      </c>
      <c r="B125" s="85">
        <v>54.48</v>
      </c>
      <c r="C125" s="40">
        <f>'soust.uk.JMK př.č.2'!$O$96+'soust.uk.JMK př.č.2'!$P$96</f>
        <v>13021</v>
      </c>
      <c r="D125" s="40">
        <f>'soust.uk.JMK př.č.2'!$L$96</f>
        <v>45</v>
      </c>
      <c r="E125" s="40">
        <f t="shared" si="3"/>
        <v>3917</v>
      </c>
      <c r="F125" s="40">
        <f t="shared" si="4"/>
        <v>2868</v>
      </c>
      <c r="G125" s="89"/>
      <c r="H125" s="86"/>
      <c r="I125" s="89"/>
      <c r="J125" s="89"/>
      <c r="K125" s="86"/>
      <c r="L125" s="51"/>
      <c r="M125" s="64"/>
      <c r="N125" s="86"/>
      <c r="P125" s="40">
        <f t="shared" si="5"/>
        <v>1004</v>
      </c>
    </row>
    <row r="126" spans="1:16" x14ac:dyDescent="0.2">
      <c r="A126" s="45">
        <v>135</v>
      </c>
      <c r="B126" s="85">
        <v>54.56</v>
      </c>
      <c r="C126" s="40">
        <f>'soust.uk.JMK př.č.2'!$O$96+'soust.uk.JMK př.č.2'!$P$96</f>
        <v>13021</v>
      </c>
      <c r="D126" s="40">
        <f>'soust.uk.JMK př.č.2'!$L$96</f>
        <v>45</v>
      </c>
      <c r="E126" s="40">
        <f t="shared" si="3"/>
        <v>3911</v>
      </c>
      <c r="F126" s="40">
        <f t="shared" si="4"/>
        <v>2864</v>
      </c>
      <c r="G126" s="89"/>
      <c r="H126" s="86"/>
      <c r="I126" s="89"/>
      <c r="J126" s="89"/>
      <c r="K126" s="86"/>
      <c r="L126" s="51"/>
      <c r="M126" s="64"/>
      <c r="N126" s="86"/>
      <c r="P126" s="40">
        <f t="shared" si="5"/>
        <v>1002</v>
      </c>
    </row>
    <row r="127" spans="1:16" x14ac:dyDescent="0.2">
      <c r="A127" s="45">
        <v>136</v>
      </c>
      <c r="B127" s="85">
        <v>54.63</v>
      </c>
      <c r="C127" s="40">
        <f>'soust.uk.JMK př.č.2'!$O$96+'soust.uk.JMK př.č.2'!$P$96</f>
        <v>13021</v>
      </c>
      <c r="D127" s="40">
        <f>'soust.uk.JMK př.č.2'!$L$96</f>
        <v>45</v>
      </c>
      <c r="E127" s="40">
        <f t="shared" si="3"/>
        <v>3906</v>
      </c>
      <c r="F127" s="40">
        <f t="shared" si="4"/>
        <v>2860</v>
      </c>
      <c r="G127" s="89"/>
      <c r="H127" s="86"/>
      <c r="I127" s="89"/>
      <c r="J127" s="89"/>
      <c r="K127" s="86"/>
      <c r="L127" s="51"/>
      <c r="M127" s="64"/>
      <c r="N127" s="86"/>
      <c r="P127" s="40">
        <f t="shared" si="5"/>
        <v>1001</v>
      </c>
    </row>
    <row r="128" spans="1:16" x14ac:dyDescent="0.2">
      <c r="A128" s="45">
        <v>137</v>
      </c>
      <c r="B128" s="85">
        <v>54.71</v>
      </c>
      <c r="C128" s="40">
        <f>'soust.uk.JMK př.č.2'!$O$96+'soust.uk.JMK př.č.2'!$P$96</f>
        <v>13021</v>
      </c>
      <c r="D128" s="40">
        <f>'soust.uk.JMK př.č.2'!$L$96</f>
        <v>45</v>
      </c>
      <c r="E128" s="40">
        <f t="shared" si="3"/>
        <v>3901</v>
      </c>
      <c r="F128" s="40">
        <f t="shared" si="4"/>
        <v>2856</v>
      </c>
      <c r="G128" s="89"/>
      <c r="H128" s="86"/>
      <c r="I128" s="89"/>
      <c r="J128" s="89"/>
      <c r="K128" s="86"/>
      <c r="L128" s="51"/>
      <c r="M128" s="64"/>
      <c r="N128" s="86"/>
      <c r="P128" s="40">
        <f t="shared" si="5"/>
        <v>1000</v>
      </c>
    </row>
    <row r="129" spans="1:16" x14ac:dyDescent="0.2">
      <c r="A129" s="45">
        <v>138</v>
      </c>
      <c r="B129" s="85">
        <v>54.78</v>
      </c>
      <c r="C129" s="40">
        <f>'soust.uk.JMK př.č.2'!$O$96+'soust.uk.JMK př.č.2'!$P$96</f>
        <v>13021</v>
      </c>
      <c r="D129" s="40">
        <f>'soust.uk.JMK př.č.2'!$L$96</f>
        <v>45</v>
      </c>
      <c r="E129" s="40">
        <f t="shared" si="3"/>
        <v>3895</v>
      </c>
      <c r="F129" s="40">
        <f t="shared" si="4"/>
        <v>2852</v>
      </c>
      <c r="G129" s="89"/>
      <c r="H129" s="86"/>
      <c r="I129" s="89"/>
      <c r="J129" s="89"/>
      <c r="K129" s="86"/>
      <c r="L129" s="51"/>
      <c r="M129" s="64"/>
      <c r="N129" s="86"/>
      <c r="P129" s="40">
        <f t="shared" si="5"/>
        <v>998</v>
      </c>
    </row>
    <row r="130" spans="1:16" x14ac:dyDescent="0.2">
      <c r="A130" s="45">
        <v>139</v>
      </c>
      <c r="B130" s="85">
        <v>54.85</v>
      </c>
      <c r="C130" s="40">
        <f>'soust.uk.JMK př.č.2'!$O$96+'soust.uk.JMK př.č.2'!$P$96</f>
        <v>13021</v>
      </c>
      <c r="D130" s="40">
        <f>'soust.uk.JMK př.č.2'!$L$96</f>
        <v>45</v>
      </c>
      <c r="E130" s="40">
        <f t="shared" si="3"/>
        <v>3891</v>
      </c>
      <c r="F130" s="40">
        <f t="shared" si="4"/>
        <v>2849</v>
      </c>
      <c r="G130" s="89"/>
      <c r="H130" s="86"/>
      <c r="I130" s="89"/>
      <c r="J130" s="89"/>
      <c r="K130" s="86"/>
      <c r="L130" s="51"/>
      <c r="M130" s="64"/>
      <c r="N130" s="86"/>
      <c r="P130" s="40">
        <f t="shared" si="5"/>
        <v>997</v>
      </c>
    </row>
    <row r="131" spans="1:16" x14ac:dyDescent="0.2">
      <c r="A131" s="45">
        <v>140</v>
      </c>
      <c r="B131" s="85">
        <v>54.93</v>
      </c>
      <c r="C131" s="40">
        <f>'soust.uk.JMK př.č.2'!$O$96+'soust.uk.JMK př.č.2'!$P$96</f>
        <v>13021</v>
      </c>
      <c r="D131" s="40">
        <f>'soust.uk.JMK př.č.2'!$L$96</f>
        <v>45</v>
      </c>
      <c r="E131" s="40">
        <f t="shared" si="3"/>
        <v>3886</v>
      </c>
      <c r="F131" s="40">
        <f t="shared" si="4"/>
        <v>2845</v>
      </c>
      <c r="G131" s="89"/>
      <c r="H131" s="86"/>
      <c r="I131" s="89"/>
      <c r="J131" s="89"/>
      <c r="K131" s="86"/>
      <c r="L131" s="51"/>
      <c r="M131" s="64"/>
      <c r="N131" s="86"/>
      <c r="P131" s="40">
        <f t="shared" si="5"/>
        <v>996</v>
      </c>
    </row>
    <row r="132" spans="1:16" x14ac:dyDescent="0.2">
      <c r="A132" s="45">
        <v>141</v>
      </c>
      <c r="B132" s="85">
        <v>55</v>
      </c>
      <c r="C132" s="40">
        <f>'soust.uk.JMK př.č.2'!$O$96+'soust.uk.JMK př.č.2'!$P$96</f>
        <v>13021</v>
      </c>
      <c r="D132" s="40">
        <f>'soust.uk.JMK př.č.2'!$L$96</f>
        <v>45</v>
      </c>
      <c r="E132" s="40">
        <f t="shared" si="3"/>
        <v>3880</v>
      </c>
      <c r="F132" s="40">
        <f t="shared" si="4"/>
        <v>2841</v>
      </c>
      <c r="G132" s="89"/>
      <c r="H132" s="86"/>
      <c r="I132" s="89"/>
      <c r="J132" s="89"/>
      <c r="K132" s="86"/>
      <c r="L132" s="51"/>
      <c r="M132" s="64"/>
      <c r="N132" s="86"/>
      <c r="P132" s="40">
        <f t="shared" si="5"/>
        <v>994</v>
      </c>
    </row>
    <row r="133" spans="1:16" x14ac:dyDescent="0.2">
      <c r="A133" s="45">
        <v>142</v>
      </c>
      <c r="B133" s="85">
        <v>55.07</v>
      </c>
      <c r="C133" s="40">
        <f>'soust.uk.JMK př.č.2'!$O$96+'soust.uk.JMK př.č.2'!$P$96</f>
        <v>13021</v>
      </c>
      <c r="D133" s="40">
        <f>'soust.uk.JMK př.č.2'!$L$96</f>
        <v>45</v>
      </c>
      <c r="E133" s="40">
        <f t="shared" ref="E133:E196" si="6">SUM(F133,P133,D133)</f>
        <v>3875</v>
      </c>
      <c r="F133" s="40">
        <f t="shared" ref="F133:F196" si="7">ROUND(1/B133*C133*12,0)</f>
        <v>2837</v>
      </c>
      <c r="G133" s="89"/>
      <c r="H133" s="86"/>
      <c r="I133" s="89"/>
      <c r="J133" s="89"/>
      <c r="K133" s="86"/>
      <c r="L133" s="51"/>
      <c r="M133" s="64"/>
      <c r="N133" s="86"/>
      <c r="P133" s="40">
        <f t="shared" si="5"/>
        <v>993</v>
      </c>
    </row>
    <row r="134" spans="1:16" x14ac:dyDescent="0.2">
      <c r="A134" s="45">
        <v>143</v>
      </c>
      <c r="B134" s="85">
        <v>55.14</v>
      </c>
      <c r="C134" s="40">
        <f>'soust.uk.JMK př.č.2'!$O$96+'soust.uk.JMK př.č.2'!$P$96</f>
        <v>13021</v>
      </c>
      <c r="D134" s="40">
        <f>'soust.uk.JMK př.č.2'!$L$96</f>
        <v>45</v>
      </c>
      <c r="E134" s="40">
        <f t="shared" si="6"/>
        <v>3871</v>
      </c>
      <c r="F134" s="40">
        <f t="shared" si="7"/>
        <v>2834</v>
      </c>
      <c r="G134" s="89"/>
      <c r="H134" s="86"/>
      <c r="I134" s="89"/>
      <c r="J134" s="89"/>
      <c r="K134" s="86"/>
      <c r="L134" s="51"/>
      <c r="M134" s="64"/>
      <c r="N134" s="86"/>
      <c r="P134" s="40">
        <f t="shared" ref="P134:P197" si="8">ROUND((F134*35%),0)</f>
        <v>992</v>
      </c>
    </row>
    <row r="135" spans="1:16" x14ac:dyDescent="0.2">
      <c r="A135" s="45">
        <v>144</v>
      </c>
      <c r="B135" s="85">
        <v>55.21</v>
      </c>
      <c r="C135" s="40">
        <f>'soust.uk.JMK př.č.2'!$O$96+'soust.uk.JMK př.č.2'!$P$96</f>
        <v>13021</v>
      </c>
      <c r="D135" s="40">
        <f>'soust.uk.JMK př.č.2'!$L$96</f>
        <v>45</v>
      </c>
      <c r="E135" s="40">
        <f t="shared" si="6"/>
        <v>3866</v>
      </c>
      <c r="F135" s="40">
        <f t="shared" si="7"/>
        <v>2830</v>
      </c>
      <c r="G135" s="89"/>
      <c r="H135" s="86"/>
      <c r="I135" s="89"/>
      <c r="J135" s="89"/>
      <c r="K135" s="86"/>
      <c r="L135" s="51"/>
      <c r="M135" s="64"/>
      <c r="N135" s="86"/>
      <c r="P135" s="40">
        <f t="shared" si="8"/>
        <v>991</v>
      </c>
    </row>
    <row r="136" spans="1:16" x14ac:dyDescent="0.2">
      <c r="A136" s="45">
        <v>145</v>
      </c>
      <c r="B136" s="85">
        <v>55.28</v>
      </c>
      <c r="C136" s="40">
        <f>'soust.uk.JMK př.č.2'!$O$96+'soust.uk.JMK př.č.2'!$P$96</f>
        <v>13021</v>
      </c>
      <c r="D136" s="40">
        <f>'soust.uk.JMK př.č.2'!$L$96</f>
        <v>45</v>
      </c>
      <c r="E136" s="40">
        <f t="shared" si="6"/>
        <v>3861</v>
      </c>
      <c r="F136" s="40">
        <f t="shared" si="7"/>
        <v>2827</v>
      </c>
      <c r="G136" s="89"/>
      <c r="H136" s="86"/>
      <c r="I136" s="89"/>
      <c r="J136" s="89"/>
      <c r="K136" s="86"/>
      <c r="L136" s="51"/>
      <c r="M136" s="64"/>
      <c r="N136" s="86"/>
      <c r="P136" s="40">
        <f t="shared" si="8"/>
        <v>989</v>
      </c>
    </row>
    <row r="137" spans="1:16" x14ac:dyDescent="0.2">
      <c r="A137" s="45">
        <v>146</v>
      </c>
      <c r="B137" s="85">
        <v>55.35</v>
      </c>
      <c r="C137" s="40">
        <f>'soust.uk.JMK př.č.2'!$O$96+'soust.uk.JMK př.č.2'!$P$96</f>
        <v>13021</v>
      </c>
      <c r="D137" s="40">
        <f>'soust.uk.JMK př.č.2'!$L$96</f>
        <v>45</v>
      </c>
      <c r="E137" s="40">
        <f t="shared" si="6"/>
        <v>3856</v>
      </c>
      <c r="F137" s="40">
        <f t="shared" si="7"/>
        <v>2823</v>
      </c>
      <c r="G137" s="89"/>
      <c r="H137" s="86"/>
      <c r="I137" s="89"/>
      <c r="J137" s="89"/>
      <c r="K137" s="86"/>
      <c r="L137" s="51"/>
      <c r="M137" s="64"/>
      <c r="N137" s="86"/>
      <c r="P137" s="40">
        <f t="shared" si="8"/>
        <v>988</v>
      </c>
    </row>
    <row r="138" spans="1:16" x14ac:dyDescent="0.2">
      <c r="A138" s="45">
        <v>147</v>
      </c>
      <c r="B138" s="85">
        <v>55.42</v>
      </c>
      <c r="C138" s="40">
        <f>'soust.uk.JMK př.č.2'!$O$96+'soust.uk.JMK př.č.2'!$P$96</f>
        <v>13021</v>
      </c>
      <c r="D138" s="40">
        <f>'soust.uk.JMK př.č.2'!$L$96</f>
        <v>45</v>
      </c>
      <c r="E138" s="40">
        <f t="shared" si="6"/>
        <v>3851</v>
      </c>
      <c r="F138" s="40">
        <f t="shared" si="7"/>
        <v>2819</v>
      </c>
      <c r="G138" s="89"/>
      <c r="H138" s="86"/>
      <c r="I138" s="89"/>
      <c r="J138" s="89"/>
      <c r="K138" s="86"/>
      <c r="L138" s="51"/>
      <c r="M138" s="64"/>
      <c r="N138" s="86"/>
      <c r="P138" s="40">
        <f t="shared" si="8"/>
        <v>987</v>
      </c>
    </row>
    <row r="139" spans="1:16" x14ac:dyDescent="0.2">
      <c r="A139" s="45">
        <v>148</v>
      </c>
      <c r="B139" s="85">
        <v>55.49</v>
      </c>
      <c r="C139" s="40">
        <f>'soust.uk.JMK př.č.2'!$O$96+'soust.uk.JMK př.č.2'!$P$96</f>
        <v>13021</v>
      </c>
      <c r="D139" s="40">
        <f>'soust.uk.JMK př.č.2'!$L$96</f>
        <v>45</v>
      </c>
      <c r="E139" s="40">
        <f t="shared" si="6"/>
        <v>3847</v>
      </c>
      <c r="F139" s="40">
        <f t="shared" si="7"/>
        <v>2816</v>
      </c>
      <c r="G139" s="89"/>
      <c r="H139" s="86"/>
      <c r="I139" s="89"/>
      <c r="J139" s="89"/>
      <c r="K139" s="86"/>
      <c r="L139" s="51"/>
      <c r="M139" s="64"/>
      <c r="N139" s="86"/>
      <c r="P139" s="40">
        <f t="shared" si="8"/>
        <v>986</v>
      </c>
    </row>
    <row r="140" spans="1:16" x14ac:dyDescent="0.2">
      <c r="A140" s="45">
        <v>149</v>
      </c>
      <c r="B140" s="85">
        <v>55.56</v>
      </c>
      <c r="C140" s="40">
        <f>'soust.uk.JMK př.č.2'!$O$96+'soust.uk.JMK př.č.2'!$P$96</f>
        <v>13021</v>
      </c>
      <c r="D140" s="40">
        <f>'soust.uk.JMK př.č.2'!$L$96</f>
        <v>45</v>
      </c>
      <c r="E140" s="40">
        <f t="shared" si="6"/>
        <v>3841</v>
      </c>
      <c r="F140" s="40">
        <f t="shared" si="7"/>
        <v>2812</v>
      </c>
      <c r="G140" s="89"/>
      <c r="H140" s="86"/>
      <c r="I140" s="89"/>
      <c r="J140" s="89"/>
      <c r="K140" s="86"/>
      <c r="L140" s="51"/>
      <c r="M140" s="64"/>
      <c r="N140" s="86"/>
      <c r="P140" s="40">
        <f t="shared" si="8"/>
        <v>984</v>
      </c>
    </row>
    <row r="141" spans="1:16" x14ac:dyDescent="0.2">
      <c r="A141" s="45">
        <v>150</v>
      </c>
      <c r="B141" s="85">
        <v>55.63</v>
      </c>
      <c r="C141" s="40">
        <f>'soust.uk.JMK př.č.2'!$O$96+'soust.uk.JMK př.č.2'!$P$96</f>
        <v>13021</v>
      </c>
      <c r="D141" s="40">
        <f>'soust.uk.JMK př.č.2'!$L$96</f>
        <v>45</v>
      </c>
      <c r="E141" s="40">
        <f t="shared" si="6"/>
        <v>3837</v>
      </c>
      <c r="F141" s="40">
        <f t="shared" si="7"/>
        <v>2809</v>
      </c>
      <c r="G141" s="89"/>
      <c r="H141" s="86"/>
      <c r="I141" s="89"/>
      <c r="J141" s="89"/>
      <c r="K141" s="86"/>
      <c r="L141" s="51"/>
      <c r="M141" s="64"/>
      <c r="N141" s="86"/>
      <c r="P141" s="40">
        <f t="shared" si="8"/>
        <v>983</v>
      </c>
    </row>
    <row r="142" spans="1:16" x14ac:dyDescent="0.2">
      <c r="A142" s="45">
        <v>151</v>
      </c>
      <c r="B142" s="85">
        <v>55.69</v>
      </c>
      <c r="C142" s="40">
        <f>'soust.uk.JMK př.č.2'!$O$96+'soust.uk.JMK př.č.2'!$P$96</f>
        <v>13021</v>
      </c>
      <c r="D142" s="40">
        <f>'soust.uk.JMK př.č.2'!$L$96</f>
        <v>45</v>
      </c>
      <c r="E142" s="40">
        <f t="shared" si="6"/>
        <v>3833</v>
      </c>
      <c r="F142" s="40">
        <f t="shared" si="7"/>
        <v>2806</v>
      </c>
      <c r="G142" s="89"/>
      <c r="H142" s="86"/>
      <c r="I142" s="89"/>
      <c r="J142" s="89"/>
      <c r="K142" s="86"/>
      <c r="L142" s="51"/>
      <c r="M142" s="64"/>
      <c r="N142" s="86"/>
      <c r="P142" s="40">
        <f t="shared" si="8"/>
        <v>982</v>
      </c>
    </row>
    <row r="143" spans="1:16" x14ac:dyDescent="0.2">
      <c r="A143" s="45">
        <v>152</v>
      </c>
      <c r="B143" s="85">
        <v>55.76</v>
      </c>
      <c r="C143" s="40">
        <f>'soust.uk.JMK př.č.2'!$O$96+'soust.uk.JMK př.č.2'!$P$96</f>
        <v>13021</v>
      </c>
      <c r="D143" s="40">
        <f>'soust.uk.JMK př.č.2'!$L$96</f>
        <v>45</v>
      </c>
      <c r="E143" s="40">
        <f t="shared" si="6"/>
        <v>3828</v>
      </c>
      <c r="F143" s="40">
        <f t="shared" si="7"/>
        <v>2802</v>
      </c>
      <c r="G143" s="89"/>
      <c r="H143" s="86"/>
      <c r="I143" s="89"/>
      <c r="J143" s="89"/>
      <c r="K143" s="86"/>
      <c r="L143" s="51"/>
      <c r="M143" s="64"/>
      <c r="N143" s="86"/>
      <c r="P143" s="40">
        <f t="shared" si="8"/>
        <v>981</v>
      </c>
    </row>
    <row r="144" spans="1:16" x14ac:dyDescent="0.2">
      <c r="A144" s="45">
        <v>153</v>
      </c>
      <c r="B144" s="85">
        <v>55.83</v>
      </c>
      <c r="C144" s="40">
        <f>'soust.uk.JMK př.č.2'!$O$96+'soust.uk.JMK př.č.2'!$P$96</f>
        <v>13021</v>
      </c>
      <c r="D144" s="40">
        <f>'soust.uk.JMK př.č.2'!$L$96</f>
        <v>45</v>
      </c>
      <c r="E144" s="40">
        <f t="shared" si="6"/>
        <v>3824</v>
      </c>
      <c r="F144" s="40">
        <f t="shared" si="7"/>
        <v>2799</v>
      </c>
      <c r="G144" s="89"/>
      <c r="H144" s="86"/>
      <c r="I144" s="89"/>
      <c r="J144" s="89"/>
      <c r="K144" s="86"/>
      <c r="L144" s="51"/>
      <c r="M144" s="64"/>
      <c r="N144" s="86"/>
      <c r="P144" s="40">
        <f t="shared" si="8"/>
        <v>980</v>
      </c>
    </row>
    <row r="145" spans="1:16" x14ac:dyDescent="0.2">
      <c r="A145" s="45">
        <v>154</v>
      </c>
      <c r="B145" s="85">
        <v>55.89</v>
      </c>
      <c r="C145" s="40">
        <f>'soust.uk.JMK př.č.2'!$O$96+'soust.uk.JMK př.č.2'!$P$96</f>
        <v>13021</v>
      </c>
      <c r="D145" s="40">
        <f>'soust.uk.JMK př.č.2'!$L$96</f>
        <v>45</v>
      </c>
      <c r="E145" s="40">
        <f t="shared" si="6"/>
        <v>3820</v>
      </c>
      <c r="F145" s="40">
        <f t="shared" si="7"/>
        <v>2796</v>
      </c>
      <c r="G145" s="89"/>
      <c r="H145" s="86"/>
      <c r="I145" s="89"/>
      <c r="J145" s="89"/>
      <c r="K145" s="86"/>
      <c r="L145" s="51"/>
      <c r="M145" s="64"/>
      <c r="N145" s="86"/>
      <c r="P145" s="40">
        <f t="shared" si="8"/>
        <v>979</v>
      </c>
    </row>
    <row r="146" spans="1:16" x14ac:dyDescent="0.2">
      <c r="A146" s="45">
        <v>155</v>
      </c>
      <c r="B146" s="85">
        <v>55.96</v>
      </c>
      <c r="C146" s="40">
        <f>'soust.uk.JMK př.č.2'!$O$96+'soust.uk.JMK př.č.2'!$P$96</f>
        <v>13021</v>
      </c>
      <c r="D146" s="40">
        <f>'soust.uk.JMK př.č.2'!$L$96</f>
        <v>45</v>
      </c>
      <c r="E146" s="40">
        <f t="shared" si="6"/>
        <v>3814</v>
      </c>
      <c r="F146" s="40">
        <f t="shared" si="7"/>
        <v>2792</v>
      </c>
      <c r="G146" s="89"/>
      <c r="H146" s="86"/>
      <c r="I146" s="89"/>
      <c r="J146" s="89"/>
      <c r="K146" s="86"/>
      <c r="L146" s="51"/>
      <c r="M146" s="64"/>
      <c r="N146" s="86"/>
      <c r="P146" s="40">
        <f t="shared" si="8"/>
        <v>977</v>
      </c>
    </row>
    <row r="147" spans="1:16" x14ac:dyDescent="0.2">
      <c r="A147" s="45">
        <v>156</v>
      </c>
      <c r="B147" s="85">
        <v>56.03</v>
      </c>
      <c r="C147" s="40">
        <f>'soust.uk.JMK př.č.2'!$O$96+'soust.uk.JMK př.č.2'!$P$96</f>
        <v>13021</v>
      </c>
      <c r="D147" s="40">
        <f>'soust.uk.JMK př.č.2'!$L$96</f>
        <v>45</v>
      </c>
      <c r="E147" s="40">
        <f t="shared" si="6"/>
        <v>3810</v>
      </c>
      <c r="F147" s="40">
        <f t="shared" si="7"/>
        <v>2789</v>
      </c>
      <c r="G147" s="89"/>
      <c r="H147" s="86"/>
      <c r="I147" s="89"/>
      <c r="J147" s="89"/>
      <c r="K147" s="86"/>
      <c r="L147" s="51"/>
      <c r="M147" s="64"/>
      <c r="N147" s="86"/>
      <c r="P147" s="40">
        <f t="shared" si="8"/>
        <v>976</v>
      </c>
    </row>
    <row r="148" spans="1:16" x14ac:dyDescent="0.2">
      <c r="A148" s="45">
        <v>157</v>
      </c>
      <c r="B148" s="85">
        <v>56.09</v>
      </c>
      <c r="C148" s="40">
        <f>'soust.uk.JMK př.č.2'!$O$96+'soust.uk.JMK př.č.2'!$P$96</f>
        <v>13021</v>
      </c>
      <c r="D148" s="40">
        <f>'soust.uk.JMK př.č.2'!$L$96</f>
        <v>45</v>
      </c>
      <c r="E148" s="40">
        <f t="shared" si="6"/>
        <v>3806</v>
      </c>
      <c r="F148" s="40">
        <f t="shared" si="7"/>
        <v>2786</v>
      </c>
      <c r="G148" s="89"/>
      <c r="H148" s="86"/>
      <c r="I148" s="89"/>
      <c r="J148" s="89"/>
      <c r="K148" s="86"/>
      <c r="L148" s="51"/>
      <c r="M148" s="64"/>
      <c r="N148" s="86"/>
      <c r="P148" s="40">
        <f t="shared" si="8"/>
        <v>975</v>
      </c>
    </row>
    <row r="149" spans="1:16" x14ac:dyDescent="0.2">
      <c r="A149" s="45">
        <v>158</v>
      </c>
      <c r="B149" s="85">
        <v>56.16</v>
      </c>
      <c r="C149" s="40">
        <f>'soust.uk.JMK př.č.2'!$O$96+'soust.uk.JMK př.č.2'!$P$96</f>
        <v>13021</v>
      </c>
      <c r="D149" s="40">
        <f>'soust.uk.JMK př.č.2'!$L$96</f>
        <v>45</v>
      </c>
      <c r="E149" s="40">
        <f t="shared" si="6"/>
        <v>3801</v>
      </c>
      <c r="F149" s="40">
        <f t="shared" si="7"/>
        <v>2782</v>
      </c>
      <c r="G149" s="89"/>
      <c r="H149" s="86"/>
      <c r="I149" s="89"/>
      <c r="J149" s="89"/>
      <c r="K149" s="86"/>
      <c r="L149" s="51"/>
      <c r="M149" s="64"/>
      <c r="N149" s="86"/>
      <c r="P149" s="40">
        <f t="shared" si="8"/>
        <v>974</v>
      </c>
    </row>
    <row r="150" spans="1:16" x14ac:dyDescent="0.2">
      <c r="A150" s="45">
        <v>159</v>
      </c>
      <c r="B150" s="85">
        <v>56.22</v>
      </c>
      <c r="C150" s="40">
        <f>'soust.uk.JMK př.č.2'!$O$96+'soust.uk.JMK př.č.2'!$P$96</f>
        <v>13021</v>
      </c>
      <c r="D150" s="40">
        <f>'soust.uk.JMK př.č.2'!$L$96</f>
        <v>45</v>
      </c>
      <c r="E150" s="40">
        <f t="shared" si="6"/>
        <v>3797</v>
      </c>
      <c r="F150" s="40">
        <f t="shared" si="7"/>
        <v>2779</v>
      </c>
      <c r="G150" s="89"/>
      <c r="H150" s="86"/>
      <c r="I150" s="89"/>
      <c r="J150" s="89"/>
      <c r="K150" s="86"/>
      <c r="L150" s="51"/>
      <c r="M150" s="64"/>
      <c r="N150" s="86"/>
      <c r="P150" s="40">
        <f t="shared" si="8"/>
        <v>973</v>
      </c>
    </row>
    <row r="151" spans="1:16" x14ac:dyDescent="0.2">
      <c r="A151" s="45">
        <v>160</v>
      </c>
      <c r="B151" s="85">
        <v>56.29</v>
      </c>
      <c r="C151" s="40">
        <f>'soust.uk.JMK př.č.2'!$O$96+'soust.uk.JMK př.č.2'!$P$96</f>
        <v>13021</v>
      </c>
      <c r="D151" s="40">
        <f>'soust.uk.JMK př.č.2'!$L$96</f>
        <v>45</v>
      </c>
      <c r="E151" s="40">
        <f t="shared" si="6"/>
        <v>3793</v>
      </c>
      <c r="F151" s="40">
        <f t="shared" si="7"/>
        <v>2776</v>
      </c>
      <c r="G151" s="89"/>
      <c r="H151" s="86"/>
      <c r="I151" s="89"/>
      <c r="J151" s="89"/>
      <c r="K151" s="86"/>
      <c r="L151" s="51"/>
      <c r="M151" s="64"/>
      <c r="N151" s="86"/>
      <c r="P151" s="40">
        <f t="shared" si="8"/>
        <v>972</v>
      </c>
    </row>
    <row r="152" spans="1:16" x14ac:dyDescent="0.2">
      <c r="A152" s="45">
        <v>161</v>
      </c>
      <c r="B152" s="85">
        <v>56.35</v>
      </c>
      <c r="C152" s="40">
        <f>'soust.uk.JMK př.č.2'!$O$96+'soust.uk.JMK př.č.2'!$P$96</f>
        <v>13021</v>
      </c>
      <c r="D152" s="40">
        <f>'soust.uk.JMK př.č.2'!$L$96</f>
        <v>45</v>
      </c>
      <c r="E152" s="40">
        <f t="shared" si="6"/>
        <v>3789</v>
      </c>
      <c r="F152" s="40">
        <f t="shared" si="7"/>
        <v>2773</v>
      </c>
      <c r="G152" s="89"/>
      <c r="H152" s="86"/>
      <c r="I152" s="89"/>
      <c r="J152" s="89"/>
      <c r="K152" s="86"/>
      <c r="L152" s="51"/>
      <c r="M152" s="64"/>
      <c r="N152" s="86"/>
      <c r="P152" s="40">
        <f t="shared" si="8"/>
        <v>971</v>
      </c>
    </row>
    <row r="153" spans="1:16" x14ac:dyDescent="0.2">
      <c r="A153" s="45">
        <v>162</v>
      </c>
      <c r="B153" s="85">
        <v>56.42</v>
      </c>
      <c r="C153" s="40">
        <f>'soust.uk.JMK př.č.2'!$O$96+'soust.uk.JMK př.č.2'!$P$96</f>
        <v>13021</v>
      </c>
      <c r="D153" s="40">
        <f>'soust.uk.JMK př.č.2'!$L$96</f>
        <v>45</v>
      </c>
      <c r="E153" s="40">
        <f t="shared" si="6"/>
        <v>3783</v>
      </c>
      <c r="F153" s="40">
        <f t="shared" si="7"/>
        <v>2769</v>
      </c>
      <c r="G153" s="89"/>
      <c r="H153" s="86"/>
      <c r="I153" s="89"/>
      <c r="J153" s="89"/>
      <c r="K153" s="86"/>
      <c r="L153" s="51"/>
      <c r="M153" s="64"/>
      <c r="N153" s="86"/>
      <c r="P153" s="40">
        <f t="shared" si="8"/>
        <v>969</v>
      </c>
    </row>
    <row r="154" spans="1:16" x14ac:dyDescent="0.2">
      <c r="A154" s="45">
        <v>163</v>
      </c>
      <c r="B154" s="85">
        <v>56.48</v>
      </c>
      <c r="C154" s="40">
        <f>'soust.uk.JMK př.č.2'!$O$96+'soust.uk.JMK př.č.2'!$P$96</f>
        <v>13021</v>
      </c>
      <c r="D154" s="40">
        <f>'soust.uk.JMK př.č.2'!$L$96</f>
        <v>45</v>
      </c>
      <c r="E154" s="40">
        <f t="shared" si="6"/>
        <v>3780</v>
      </c>
      <c r="F154" s="40">
        <f t="shared" si="7"/>
        <v>2767</v>
      </c>
      <c r="G154" s="89"/>
      <c r="H154" s="86"/>
      <c r="I154" s="89"/>
      <c r="J154" s="89"/>
      <c r="K154" s="86"/>
      <c r="L154" s="51"/>
      <c r="M154" s="64"/>
      <c r="N154" s="86"/>
      <c r="P154" s="40">
        <f t="shared" si="8"/>
        <v>968</v>
      </c>
    </row>
    <row r="155" spans="1:16" x14ac:dyDescent="0.2">
      <c r="A155" s="45">
        <v>164</v>
      </c>
      <c r="B155" s="85">
        <v>56.54</v>
      </c>
      <c r="C155" s="40">
        <f>'soust.uk.JMK př.č.2'!$O$96+'soust.uk.JMK př.č.2'!$P$96</f>
        <v>13021</v>
      </c>
      <c r="D155" s="40">
        <f>'soust.uk.JMK př.č.2'!$L$96</f>
        <v>45</v>
      </c>
      <c r="E155" s="40">
        <f t="shared" si="6"/>
        <v>3776</v>
      </c>
      <c r="F155" s="40">
        <f t="shared" si="7"/>
        <v>2764</v>
      </c>
      <c r="G155" s="89"/>
      <c r="H155" s="86"/>
      <c r="I155" s="89"/>
      <c r="J155" s="89"/>
      <c r="K155" s="86"/>
      <c r="L155" s="51"/>
      <c r="M155" s="64"/>
      <c r="N155" s="86"/>
      <c r="P155" s="40">
        <f t="shared" si="8"/>
        <v>967</v>
      </c>
    </row>
    <row r="156" spans="1:16" x14ac:dyDescent="0.2">
      <c r="A156" s="45">
        <v>165</v>
      </c>
      <c r="B156" s="85">
        <v>56.61</v>
      </c>
      <c r="C156" s="40">
        <f>'soust.uk.JMK př.č.2'!$O$96+'soust.uk.JMK př.č.2'!$P$96</f>
        <v>13021</v>
      </c>
      <c r="D156" s="40">
        <f>'soust.uk.JMK př.č.2'!$L$96</f>
        <v>45</v>
      </c>
      <c r="E156" s="40">
        <f t="shared" si="6"/>
        <v>3771</v>
      </c>
      <c r="F156" s="40">
        <f t="shared" si="7"/>
        <v>2760</v>
      </c>
      <c r="G156" s="89"/>
      <c r="H156" s="86"/>
      <c r="I156" s="89"/>
      <c r="J156" s="89"/>
      <c r="K156" s="86"/>
      <c r="L156" s="51"/>
      <c r="M156" s="64"/>
      <c r="N156" s="86"/>
      <c r="P156" s="40">
        <f t="shared" si="8"/>
        <v>966</v>
      </c>
    </row>
    <row r="157" spans="1:16" x14ac:dyDescent="0.2">
      <c r="A157" s="45">
        <v>166</v>
      </c>
      <c r="B157" s="85">
        <v>56.67</v>
      </c>
      <c r="C157" s="40">
        <f>'soust.uk.JMK př.č.2'!$O$96+'soust.uk.JMK př.č.2'!$P$96</f>
        <v>13021</v>
      </c>
      <c r="D157" s="40">
        <f>'soust.uk.JMK př.č.2'!$L$96</f>
        <v>45</v>
      </c>
      <c r="E157" s="40">
        <f t="shared" si="6"/>
        <v>3767</v>
      </c>
      <c r="F157" s="40">
        <f t="shared" si="7"/>
        <v>2757</v>
      </c>
      <c r="G157" s="89"/>
      <c r="H157" s="86"/>
      <c r="I157" s="89"/>
      <c r="J157" s="89"/>
      <c r="K157" s="86"/>
      <c r="L157" s="51"/>
      <c r="M157" s="64"/>
      <c r="N157" s="86"/>
      <c r="P157" s="40">
        <f t="shared" si="8"/>
        <v>965</v>
      </c>
    </row>
    <row r="158" spans="1:16" x14ac:dyDescent="0.2">
      <c r="A158" s="45">
        <v>167</v>
      </c>
      <c r="B158" s="85">
        <v>56.73</v>
      </c>
      <c r="C158" s="40">
        <f>'soust.uk.JMK př.č.2'!$O$96+'soust.uk.JMK př.č.2'!$P$96</f>
        <v>13021</v>
      </c>
      <c r="D158" s="40">
        <f>'soust.uk.JMK př.č.2'!$L$96</f>
        <v>45</v>
      </c>
      <c r="E158" s="40">
        <f t="shared" si="6"/>
        <v>3763</v>
      </c>
      <c r="F158" s="40">
        <f t="shared" si="7"/>
        <v>2754</v>
      </c>
      <c r="G158" s="89"/>
      <c r="H158" s="86"/>
      <c r="I158" s="89"/>
      <c r="J158" s="89"/>
      <c r="K158" s="86"/>
      <c r="L158" s="51"/>
      <c r="M158" s="64"/>
      <c r="N158" s="86"/>
      <c r="P158" s="40">
        <f t="shared" si="8"/>
        <v>964</v>
      </c>
    </row>
    <row r="159" spans="1:16" x14ac:dyDescent="0.2">
      <c r="A159" s="45">
        <v>168</v>
      </c>
      <c r="B159" s="85">
        <v>56.8</v>
      </c>
      <c r="C159" s="40">
        <f>'soust.uk.JMK př.č.2'!$O$96+'soust.uk.JMK př.č.2'!$P$96</f>
        <v>13021</v>
      </c>
      <c r="D159" s="40">
        <f>'soust.uk.JMK př.č.2'!$L$96</f>
        <v>45</v>
      </c>
      <c r="E159" s="40">
        <f t="shared" si="6"/>
        <v>3759</v>
      </c>
      <c r="F159" s="40">
        <f t="shared" si="7"/>
        <v>2751</v>
      </c>
      <c r="G159" s="89"/>
      <c r="H159" s="86"/>
      <c r="I159" s="89"/>
      <c r="J159" s="89"/>
      <c r="K159" s="86"/>
      <c r="L159" s="51"/>
      <c r="M159" s="64"/>
      <c r="N159" s="86"/>
      <c r="P159" s="40">
        <f t="shared" si="8"/>
        <v>963</v>
      </c>
    </row>
    <row r="160" spans="1:16" x14ac:dyDescent="0.2">
      <c r="A160" s="45">
        <v>169</v>
      </c>
      <c r="B160" s="85">
        <v>56.86</v>
      </c>
      <c r="C160" s="40">
        <f>'soust.uk.JMK př.č.2'!$O$96+'soust.uk.JMK př.č.2'!$P$96</f>
        <v>13021</v>
      </c>
      <c r="D160" s="40">
        <f>'soust.uk.JMK př.č.2'!$L$96</f>
        <v>45</v>
      </c>
      <c r="E160" s="40">
        <f t="shared" si="6"/>
        <v>3755</v>
      </c>
      <c r="F160" s="40">
        <f t="shared" si="7"/>
        <v>2748</v>
      </c>
      <c r="G160" s="89"/>
      <c r="H160" s="86"/>
      <c r="I160" s="89"/>
      <c r="J160" s="89"/>
      <c r="K160" s="86"/>
      <c r="L160" s="51"/>
      <c r="M160" s="64"/>
      <c r="N160" s="86"/>
      <c r="P160" s="40">
        <f t="shared" si="8"/>
        <v>962</v>
      </c>
    </row>
    <row r="161" spans="1:16" x14ac:dyDescent="0.2">
      <c r="A161" s="45">
        <v>170</v>
      </c>
      <c r="B161" s="85">
        <v>56.92</v>
      </c>
      <c r="C161" s="40">
        <f>'soust.uk.JMK př.č.2'!$O$96+'soust.uk.JMK př.č.2'!$P$96</f>
        <v>13021</v>
      </c>
      <c r="D161" s="40">
        <f>'soust.uk.JMK př.č.2'!$L$96</f>
        <v>45</v>
      </c>
      <c r="E161" s="40">
        <f t="shared" si="6"/>
        <v>3751</v>
      </c>
      <c r="F161" s="40">
        <f t="shared" si="7"/>
        <v>2745</v>
      </c>
      <c r="G161" s="89"/>
      <c r="H161" s="86"/>
      <c r="I161" s="89"/>
      <c r="J161" s="89"/>
      <c r="K161" s="86"/>
      <c r="L161" s="51"/>
      <c r="M161" s="64"/>
      <c r="N161" s="86"/>
      <c r="P161" s="40">
        <f t="shared" si="8"/>
        <v>961</v>
      </c>
    </row>
    <row r="162" spans="1:16" x14ac:dyDescent="0.2">
      <c r="A162" s="45">
        <v>171</v>
      </c>
      <c r="B162" s="85">
        <v>56.99</v>
      </c>
      <c r="C162" s="40">
        <f>'soust.uk.JMK př.č.2'!$O$96+'soust.uk.JMK př.č.2'!$P$96</f>
        <v>13021</v>
      </c>
      <c r="D162" s="40">
        <f>'soust.uk.JMK př.č.2'!$L$96</f>
        <v>45</v>
      </c>
      <c r="E162" s="40">
        <f t="shared" si="6"/>
        <v>3747</v>
      </c>
      <c r="F162" s="40">
        <f t="shared" si="7"/>
        <v>2742</v>
      </c>
      <c r="G162" s="89"/>
      <c r="H162" s="86"/>
      <c r="I162" s="89"/>
      <c r="J162" s="89"/>
      <c r="K162" s="86"/>
      <c r="L162" s="51"/>
      <c r="M162" s="64"/>
      <c r="N162" s="86"/>
      <c r="P162" s="40">
        <f t="shared" si="8"/>
        <v>960</v>
      </c>
    </row>
    <row r="163" spans="1:16" x14ac:dyDescent="0.2">
      <c r="A163" s="45">
        <v>172</v>
      </c>
      <c r="B163" s="85">
        <v>57.05</v>
      </c>
      <c r="C163" s="40">
        <f>'soust.uk.JMK př.č.2'!$O$96+'soust.uk.JMK př.č.2'!$P$96</f>
        <v>13021</v>
      </c>
      <c r="D163" s="40">
        <f>'soust.uk.JMK př.č.2'!$L$96</f>
        <v>45</v>
      </c>
      <c r="E163" s="40">
        <f t="shared" si="6"/>
        <v>3743</v>
      </c>
      <c r="F163" s="40">
        <f t="shared" si="7"/>
        <v>2739</v>
      </c>
      <c r="G163" s="89"/>
      <c r="H163" s="86"/>
      <c r="I163" s="89"/>
      <c r="J163" s="89"/>
      <c r="K163" s="86"/>
      <c r="L163" s="51"/>
      <c r="M163" s="64"/>
      <c r="N163" s="86"/>
      <c r="P163" s="40">
        <f t="shared" si="8"/>
        <v>959</v>
      </c>
    </row>
    <row r="164" spans="1:16" x14ac:dyDescent="0.2">
      <c r="A164" s="45">
        <v>173</v>
      </c>
      <c r="B164" s="85">
        <v>57.11</v>
      </c>
      <c r="C164" s="40">
        <f>'soust.uk.JMK př.č.2'!$O$96+'soust.uk.JMK př.č.2'!$P$96</f>
        <v>13021</v>
      </c>
      <c r="D164" s="40">
        <f>'soust.uk.JMK př.č.2'!$L$96</f>
        <v>45</v>
      </c>
      <c r="E164" s="40">
        <f t="shared" si="6"/>
        <v>3739</v>
      </c>
      <c r="F164" s="40">
        <f t="shared" si="7"/>
        <v>2736</v>
      </c>
      <c r="G164" s="89"/>
      <c r="H164" s="86"/>
      <c r="I164" s="89"/>
      <c r="J164" s="89"/>
      <c r="K164" s="86"/>
      <c r="L164" s="51"/>
      <c r="M164" s="64"/>
      <c r="N164" s="86"/>
      <c r="P164" s="40">
        <f t="shared" si="8"/>
        <v>958</v>
      </c>
    </row>
    <row r="165" spans="1:16" x14ac:dyDescent="0.2">
      <c r="A165" s="45">
        <v>174</v>
      </c>
      <c r="B165" s="85">
        <v>57.17</v>
      </c>
      <c r="C165" s="40">
        <f>'soust.uk.JMK př.č.2'!$O$96+'soust.uk.JMK př.č.2'!$P$96</f>
        <v>13021</v>
      </c>
      <c r="D165" s="40">
        <f>'soust.uk.JMK př.č.2'!$L$96</f>
        <v>45</v>
      </c>
      <c r="E165" s="40">
        <f t="shared" si="6"/>
        <v>3735</v>
      </c>
      <c r="F165" s="40">
        <f t="shared" si="7"/>
        <v>2733</v>
      </c>
      <c r="G165" s="89"/>
      <c r="H165" s="86"/>
      <c r="I165" s="89"/>
      <c r="J165" s="89"/>
      <c r="K165" s="86"/>
      <c r="L165" s="51"/>
      <c r="M165" s="64"/>
      <c r="N165" s="86"/>
      <c r="P165" s="40">
        <f t="shared" si="8"/>
        <v>957</v>
      </c>
    </row>
    <row r="166" spans="1:16" x14ac:dyDescent="0.2">
      <c r="A166" s="45">
        <v>175</v>
      </c>
      <c r="B166" s="85">
        <v>57.23</v>
      </c>
      <c r="C166" s="40">
        <f>'soust.uk.JMK př.č.2'!$O$96+'soust.uk.JMK př.č.2'!$P$96</f>
        <v>13021</v>
      </c>
      <c r="D166" s="40">
        <f>'soust.uk.JMK př.č.2'!$L$96</f>
        <v>45</v>
      </c>
      <c r="E166" s="40">
        <f t="shared" si="6"/>
        <v>3731</v>
      </c>
      <c r="F166" s="40">
        <f t="shared" si="7"/>
        <v>2730</v>
      </c>
      <c r="G166" s="89"/>
      <c r="H166" s="86"/>
      <c r="I166" s="89"/>
      <c r="J166" s="89"/>
      <c r="K166" s="86"/>
      <c r="L166" s="51"/>
      <c r="M166" s="64"/>
      <c r="N166" s="86"/>
      <c r="P166" s="40">
        <f t="shared" si="8"/>
        <v>956</v>
      </c>
    </row>
    <row r="167" spans="1:16" x14ac:dyDescent="0.2">
      <c r="A167" s="45">
        <v>176</v>
      </c>
      <c r="B167" s="85">
        <v>57.3</v>
      </c>
      <c r="C167" s="40">
        <f>'soust.uk.JMK př.č.2'!$O$96+'soust.uk.JMK př.č.2'!$P$96</f>
        <v>13021</v>
      </c>
      <c r="D167" s="40">
        <f>'soust.uk.JMK př.č.2'!$L$96</f>
        <v>45</v>
      </c>
      <c r="E167" s="40">
        <f t="shared" si="6"/>
        <v>3726</v>
      </c>
      <c r="F167" s="40">
        <f t="shared" si="7"/>
        <v>2727</v>
      </c>
      <c r="G167" s="89"/>
      <c r="H167" s="86"/>
      <c r="I167" s="89"/>
      <c r="J167" s="89"/>
      <c r="K167" s="86"/>
      <c r="L167" s="51"/>
      <c r="M167" s="64"/>
      <c r="N167" s="86"/>
      <c r="P167" s="40">
        <f t="shared" si="8"/>
        <v>954</v>
      </c>
    </row>
    <row r="168" spans="1:16" x14ac:dyDescent="0.2">
      <c r="A168" s="45">
        <v>177</v>
      </c>
      <c r="B168" s="85">
        <v>57.36</v>
      </c>
      <c r="C168" s="40">
        <f>'soust.uk.JMK př.č.2'!$O$96+'soust.uk.JMK př.č.2'!$P$96</f>
        <v>13021</v>
      </c>
      <c r="D168" s="40">
        <f>'soust.uk.JMK př.č.2'!$L$96</f>
        <v>45</v>
      </c>
      <c r="E168" s="40">
        <f t="shared" si="6"/>
        <v>3722</v>
      </c>
      <c r="F168" s="40">
        <f t="shared" si="7"/>
        <v>2724</v>
      </c>
      <c r="G168" s="89"/>
      <c r="H168" s="86"/>
      <c r="I168" s="89"/>
      <c r="J168" s="89"/>
      <c r="K168" s="86"/>
      <c r="L168" s="51"/>
      <c r="M168" s="64"/>
      <c r="N168" s="86"/>
      <c r="P168" s="40">
        <f t="shared" si="8"/>
        <v>953</v>
      </c>
    </row>
    <row r="169" spans="1:16" x14ac:dyDescent="0.2">
      <c r="A169" s="45">
        <v>178</v>
      </c>
      <c r="B169" s="85">
        <v>57.42</v>
      </c>
      <c r="C169" s="40">
        <f>'soust.uk.JMK př.č.2'!$O$96+'soust.uk.JMK př.č.2'!$P$96</f>
        <v>13021</v>
      </c>
      <c r="D169" s="40">
        <f>'soust.uk.JMK př.č.2'!$L$96</f>
        <v>45</v>
      </c>
      <c r="E169" s="40">
        <f t="shared" si="6"/>
        <v>3718</v>
      </c>
      <c r="F169" s="40">
        <f t="shared" si="7"/>
        <v>2721</v>
      </c>
      <c r="G169" s="89"/>
      <c r="H169" s="86"/>
      <c r="I169" s="89"/>
      <c r="J169" s="89"/>
      <c r="K169" s="86"/>
      <c r="L169" s="51"/>
      <c r="M169" s="64"/>
      <c r="N169" s="86"/>
      <c r="P169" s="40">
        <f t="shared" si="8"/>
        <v>952</v>
      </c>
    </row>
    <row r="170" spans="1:16" x14ac:dyDescent="0.2">
      <c r="A170" s="45">
        <v>179</v>
      </c>
      <c r="B170" s="85">
        <v>57.48</v>
      </c>
      <c r="C170" s="40">
        <f>'soust.uk.JMK př.č.2'!$O$96+'soust.uk.JMK př.č.2'!$P$96</f>
        <v>13021</v>
      </c>
      <c r="D170" s="40">
        <f>'soust.uk.JMK př.č.2'!$L$96</f>
        <v>45</v>
      </c>
      <c r="E170" s="40">
        <f t="shared" si="6"/>
        <v>3714</v>
      </c>
      <c r="F170" s="40">
        <f t="shared" si="7"/>
        <v>2718</v>
      </c>
      <c r="G170" s="89"/>
      <c r="H170" s="86"/>
      <c r="I170" s="89"/>
      <c r="J170" s="89"/>
      <c r="K170" s="86"/>
      <c r="L170" s="51"/>
      <c r="M170" s="64"/>
      <c r="N170" s="86"/>
      <c r="P170" s="40">
        <f t="shared" si="8"/>
        <v>951</v>
      </c>
    </row>
    <row r="171" spans="1:16" x14ac:dyDescent="0.2">
      <c r="A171" s="45">
        <v>180</v>
      </c>
      <c r="B171" s="85">
        <v>57.54</v>
      </c>
      <c r="C171" s="40">
        <f>'soust.uk.JMK př.č.2'!$O$96+'soust.uk.JMK př.č.2'!$P$96</f>
        <v>13021</v>
      </c>
      <c r="D171" s="40">
        <f>'soust.uk.JMK př.č.2'!$L$96</f>
        <v>45</v>
      </c>
      <c r="E171" s="40">
        <f t="shared" si="6"/>
        <v>3712</v>
      </c>
      <c r="F171" s="40">
        <f t="shared" si="7"/>
        <v>2716</v>
      </c>
      <c r="G171" s="89"/>
      <c r="H171" s="86"/>
      <c r="I171" s="89"/>
      <c r="J171" s="89"/>
      <c r="K171" s="86"/>
      <c r="L171" s="51"/>
      <c r="M171" s="64"/>
      <c r="N171" s="86"/>
      <c r="P171" s="40">
        <f t="shared" si="8"/>
        <v>951</v>
      </c>
    </row>
    <row r="172" spans="1:16" x14ac:dyDescent="0.2">
      <c r="A172" s="45">
        <v>181</v>
      </c>
      <c r="B172" s="85">
        <v>57.6</v>
      </c>
      <c r="C172" s="40">
        <f>'soust.uk.JMK př.č.2'!$O$96+'soust.uk.JMK př.č.2'!$P$96</f>
        <v>13021</v>
      </c>
      <c r="D172" s="40">
        <f>'soust.uk.JMK př.č.2'!$L$96</f>
        <v>45</v>
      </c>
      <c r="E172" s="40">
        <f t="shared" si="6"/>
        <v>3708</v>
      </c>
      <c r="F172" s="40">
        <f t="shared" si="7"/>
        <v>2713</v>
      </c>
      <c r="G172" s="89"/>
      <c r="H172" s="86"/>
      <c r="I172" s="89"/>
      <c r="J172" s="89"/>
      <c r="K172" s="86"/>
      <c r="L172" s="51"/>
      <c r="M172" s="64"/>
      <c r="N172" s="86"/>
      <c r="P172" s="40">
        <f t="shared" si="8"/>
        <v>950</v>
      </c>
    </row>
    <row r="173" spans="1:16" x14ac:dyDescent="0.2">
      <c r="A173" s="45">
        <v>182</v>
      </c>
      <c r="B173" s="85">
        <v>57.66</v>
      </c>
      <c r="C173" s="40">
        <f>'soust.uk.JMK př.č.2'!$O$96+'soust.uk.JMK př.č.2'!$P$96</f>
        <v>13021</v>
      </c>
      <c r="D173" s="40">
        <f>'soust.uk.JMK př.č.2'!$L$96</f>
        <v>45</v>
      </c>
      <c r="E173" s="40">
        <f t="shared" si="6"/>
        <v>3704</v>
      </c>
      <c r="F173" s="40">
        <f t="shared" si="7"/>
        <v>2710</v>
      </c>
      <c r="G173" s="89"/>
      <c r="H173" s="86"/>
      <c r="I173" s="89"/>
      <c r="J173" s="89"/>
      <c r="K173" s="86"/>
      <c r="L173" s="51"/>
      <c r="M173" s="64"/>
      <c r="N173" s="86"/>
      <c r="P173" s="40">
        <f t="shared" si="8"/>
        <v>949</v>
      </c>
    </row>
    <row r="174" spans="1:16" x14ac:dyDescent="0.2">
      <c r="A174" s="45">
        <v>183</v>
      </c>
      <c r="B174" s="85">
        <v>57.72</v>
      </c>
      <c r="C174" s="40">
        <f>'soust.uk.JMK př.č.2'!$O$96+'soust.uk.JMK př.č.2'!$P$96</f>
        <v>13021</v>
      </c>
      <c r="D174" s="40">
        <f>'soust.uk.JMK př.č.2'!$L$96</f>
        <v>45</v>
      </c>
      <c r="E174" s="40">
        <f t="shared" si="6"/>
        <v>3699</v>
      </c>
      <c r="F174" s="40">
        <f t="shared" si="7"/>
        <v>2707</v>
      </c>
      <c r="G174" s="89"/>
      <c r="H174" s="86"/>
      <c r="I174" s="89"/>
      <c r="J174" s="89"/>
      <c r="K174" s="86"/>
      <c r="L174" s="51"/>
      <c r="M174" s="64"/>
      <c r="N174" s="86"/>
      <c r="P174" s="40">
        <f t="shared" si="8"/>
        <v>947</v>
      </c>
    </row>
    <row r="175" spans="1:16" x14ac:dyDescent="0.2">
      <c r="A175" s="45">
        <v>184</v>
      </c>
      <c r="B175" s="85">
        <v>57.79</v>
      </c>
      <c r="C175" s="40">
        <f>'soust.uk.JMK př.č.2'!$O$96+'soust.uk.JMK př.č.2'!$P$96</f>
        <v>13021</v>
      </c>
      <c r="D175" s="40">
        <f>'soust.uk.JMK př.č.2'!$L$96</f>
        <v>45</v>
      </c>
      <c r="E175" s="40">
        <f t="shared" si="6"/>
        <v>3695</v>
      </c>
      <c r="F175" s="40">
        <f t="shared" si="7"/>
        <v>2704</v>
      </c>
      <c r="G175" s="89"/>
      <c r="H175" s="86"/>
      <c r="I175" s="89"/>
      <c r="J175" s="89"/>
      <c r="K175" s="86"/>
      <c r="L175" s="51"/>
      <c r="M175" s="64"/>
      <c r="N175" s="86"/>
      <c r="P175" s="40">
        <f t="shared" si="8"/>
        <v>946</v>
      </c>
    </row>
    <row r="176" spans="1:16" x14ac:dyDescent="0.2">
      <c r="A176" s="45">
        <v>185</v>
      </c>
      <c r="B176" s="85">
        <v>57.85</v>
      </c>
      <c r="C176" s="40">
        <f>'soust.uk.JMK př.č.2'!$O$96+'soust.uk.JMK př.č.2'!$P$96</f>
        <v>13021</v>
      </c>
      <c r="D176" s="40">
        <f>'soust.uk.JMK př.č.2'!$L$96</f>
        <v>45</v>
      </c>
      <c r="E176" s="40">
        <f t="shared" si="6"/>
        <v>3691</v>
      </c>
      <c r="F176" s="40">
        <f t="shared" si="7"/>
        <v>2701</v>
      </c>
      <c r="G176" s="89"/>
      <c r="H176" s="86"/>
      <c r="I176" s="89"/>
      <c r="J176" s="89"/>
      <c r="K176" s="86"/>
      <c r="L176" s="51"/>
      <c r="M176" s="64"/>
      <c r="N176" s="86"/>
      <c r="P176" s="40">
        <f t="shared" si="8"/>
        <v>945</v>
      </c>
    </row>
    <row r="177" spans="1:16" x14ac:dyDescent="0.2">
      <c r="A177" s="45">
        <v>186</v>
      </c>
      <c r="B177" s="85">
        <v>57.91</v>
      </c>
      <c r="C177" s="40">
        <f>'soust.uk.JMK př.č.2'!$O$96+'soust.uk.JMK př.č.2'!$P$96</f>
        <v>13021</v>
      </c>
      <c r="D177" s="40">
        <f>'soust.uk.JMK př.č.2'!$L$96</f>
        <v>45</v>
      </c>
      <c r="E177" s="40">
        <f t="shared" si="6"/>
        <v>3687</v>
      </c>
      <c r="F177" s="40">
        <f t="shared" si="7"/>
        <v>2698</v>
      </c>
      <c r="G177" s="89"/>
      <c r="H177" s="86"/>
      <c r="I177" s="89"/>
      <c r="J177" s="89"/>
      <c r="K177" s="86"/>
      <c r="L177" s="51"/>
      <c r="M177" s="64"/>
      <c r="N177" s="86"/>
      <c r="P177" s="40">
        <f t="shared" si="8"/>
        <v>944</v>
      </c>
    </row>
    <row r="178" spans="1:16" x14ac:dyDescent="0.2">
      <c r="A178" s="45">
        <v>187</v>
      </c>
      <c r="B178" s="85">
        <v>57.97</v>
      </c>
      <c r="C178" s="40">
        <f>'soust.uk.JMK př.č.2'!$O$96+'soust.uk.JMK př.č.2'!$P$96</f>
        <v>13021</v>
      </c>
      <c r="D178" s="40">
        <f>'soust.uk.JMK př.č.2'!$L$96</f>
        <v>45</v>
      </c>
      <c r="E178" s="40">
        <f t="shared" si="6"/>
        <v>3683</v>
      </c>
      <c r="F178" s="40">
        <f t="shared" si="7"/>
        <v>2695</v>
      </c>
      <c r="G178" s="89"/>
      <c r="H178" s="86"/>
      <c r="I178" s="89"/>
      <c r="J178" s="89"/>
      <c r="K178" s="86"/>
      <c r="L178" s="51"/>
      <c r="M178" s="64"/>
      <c r="N178" s="86"/>
      <c r="P178" s="40">
        <f t="shared" si="8"/>
        <v>943</v>
      </c>
    </row>
    <row r="179" spans="1:16" x14ac:dyDescent="0.2">
      <c r="A179" s="45">
        <v>188</v>
      </c>
      <c r="B179" s="85">
        <v>58.03</v>
      </c>
      <c r="C179" s="40">
        <f>'soust.uk.JMK př.č.2'!$O$96+'soust.uk.JMK př.č.2'!$P$96</f>
        <v>13021</v>
      </c>
      <c r="D179" s="40">
        <f>'soust.uk.JMK př.č.2'!$L$96</f>
        <v>45</v>
      </c>
      <c r="E179" s="40">
        <f t="shared" si="6"/>
        <v>3681</v>
      </c>
      <c r="F179" s="40">
        <f t="shared" si="7"/>
        <v>2693</v>
      </c>
      <c r="G179" s="89"/>
      <c r="H179" s="86"/>
      <c r="I179" s="89"/>
      <c r="J179" s="89"/>
      <c r="K179" s="86"/>
      <c r="L179" s="51"/>
      <c r="M179" s="64"/>
      <c r="N179" s="86"/>
      <c r="P179" s="40">
        <f t="shared" si="8"/>
        <v>943</v>
      </c>
    </row>
    <row r="180" spans="1:16" x14ac:dyDescent="0.2">
      <c r="A180" s="45">
        <v>189</v>
      </c>
      <c r="B180" s="85">
        <v>58.09</v>
      </c>
      <c r="C180" s="40">
        <f>'soust.uk.JMK př.č.2'!$O$96+'soust.uk.JMK př.č.2'!$P$96</f>
        <v>13021</v>
      </c>
      <c r="D180" s="40">
        <f>'soust.uk.JMK př.č.2'!$L$96</f>
        <v>45</v>
      </c>
      <c r="E180" s="40">
        <f t="shared" si="6"/>
        <v>3677</v>
      </c>
      <c r="F180" s="40">
        <f t="shared" si="7"/>
        <v>2690</v>
      </c>
      <c r="G180" s="89"/>
      <c r="H180" s="86"/>
      <c r="I180" s="89"/>
      <c r="J180" s="89"/>
      <c r="K180" s="86"/>
      <c r="L180" s="51"/>
      <c r="M180" s="64"/>
      <c r="N180" s="86"/>
      <c r="P180" s="40">
        <f t="shared" si="8"/>
        <v>942</v>
      </c>
    </row>
    <row r="181" spans="1:16" x14ac:dyDescent="0.2">
      <c r="A181" s="45">
        <v>190</v>
      </c>
      <c r="B181" s="85">
        <v>58.15</v>
      </c>
      <c r="C181" s="40">
        <f>'soust.uk.JMK př.č.2'!$O$96+'soust.uk.JMK př.č.2'!$P$96</f>
        <v>13021</v>
      </c>
      <c r="D181" s="40">
        <f>'soust.uk.JMK př.č.2'!$L$96</f>
        <v>45</v>
      </c>
      <c r="E181" s="40">
        <f t="shared" si="6"/>
        <v>3672</v>
      </c>
      <c r="F181" s="40">
        <f t="shared" si="7"/>
        <v>2687</v>
      </c>
      <c r="G181" s="89"/>
      <c r="H181" s="86"/>
      <c r="I181" s="89"/>
      <c r="J181" s="89"/>
      <c r="K181" s="86"/>
      <c r="L181" s="51"/>
      <c r="M181" s="64"/>
      <c r="N181" s="86"/>
      <c r="P181" s="40">
        <f t="shared" si="8"/>
        <v>940</v>
      </c>
    </row>
    <row r="182" spans="1:16" x14ac:dyDescent="0.2">
      <c r="A182" s="45">
        <v>191</v>
      </c>
      <c r="B182" s="85">
        <v>58.21</v>
      </c>
      <c r="C182" s="40">
        <f>'soust.uk.JMK př.č.2'!$O$96+'soust.uk.JMK př.č.2'!$P$96</f>
        <v>13021</v>
      </c>
      <c r="D182" s="40">
        <f>'soust.uk.JMK př.č.2'!$L$96</f>
        <v>45</v>
      </c>
      <c r="E182" s="40">
        <f t="shared" si="6"/>
        <v>3668</v>
      </c>
      <c r="F182" s="40">
        <f t="shared" si="7"/>
        <v>2684</v>
      </c>
      <c r="G182" s="89"/>
      <c r="H182" s="86"/>
      <c r="I182" s="89"/>
      <c r="J182" s="89"/>
      <c r="K182" s="86"/>
      <c r="L182" s="51"/>
      <c r="M182" s="64"/>
      <c r="N182" s="86"/>
      <c r="P182" s="40">
        <f t="shared" si="8"/>
        <v>939</v>
      </c>
    </row>
    <row r="183" spans="1:16" x14ac:dyDescent="0.2">
      <c r="A183" s="45">
        <v>192</v>
      </c>
      <c r="B183" s="85">
        <v>58.27</v>
      </c>
      <c r="C183" s="40">
        <f>'soust.uk.JMK př.č.2'!$O$96+'soust.uk.JMK př.č.2'!$P$96</f>
        <v>13021</v>
      </c>
      <c r="D183" s="40">
        <f>'soust.uk.JMK př.č.2'!$L$96</f>
        <v>45</v>
      </c>
      <c r="E183" s="40">
        <f t="shared" si="6"/>
        <v>3666</v>
      </c>
      <c r="F183" s="40">
        <f t="shared" si="7"/>
        <v>2682</v>
      </c>
      <c r="G183" s="89"/>
      <c r="H183" s="86"/>
      <c r="I183" s="89"/>
      <c r="J183" s="89"/>
      <c r="K183" s="86"/>
      <c r="L183" s="51"/>
      <c r="M183" s="64"/>
      <c r="N183" s="86"/>
      <c r="P183" s="40">
        <f t="shared" si="8"/>
        <v>939</v>
      </c>
    </row>
    <row r="184" spans="1:16" x14ac:dyDescent="0.2">
      <c r="A184" s="45">
        <v>193</v>
      </c>
      <c r="B184" s="85">
        <v>58.33</v>
      </c>
      <c r="C184" s="40">
        <f>'soust.uk.JMK př.č.2'!$O$96+'soust.uk.JMK př.č.2'!$P$96</f>
        <v>13021</v>
      </c>
      <c r="D184" s="40">
        <f>'soust.uk.JMK př.č.2'!$L$96</f>
        <v>45</v>
      </c>
      <c r="E184" s="40">
        <f t="shared" si="6"/>
        <v>3662</v>
      </c>
      <c r="F184" s="40">
        <f t="shared" si="7"/>
        <v>2679</v>
      </c>
      <c r="G184" s="89"/>
      <c r="H184" s="86"/>
      <c r="I184" s="89"/>
      <c r="J184" s="89"/>
      <c r="K184" s="86"/>
      <c r="L184" s="51"/>
      <c r="M184" s="64"/>
      <c r="N184" s="86"/>
      <c r="P184" s="40">
        <f t="shared" si="8"/>
        <v>938</v>
      </c>
    </row>
    <row r="185" spans="1:16" x14ac:dyDescent="0.2">
      <c r="A185" s="45">
        <v>194</v>
      </c>
      <c r="B185" s="85">
        <v>58.39</v>
      </c>
      <c r="C185" s="40">
        <f>'soust.uk.JMK př.č.2'!$O$96+'soust.uk.JMK př.č.2'!$P$96</f>
        <v>13021</v>
      </c>
      <c r="D185" s="40">
        <f>'soust.uk.JMK př.č.2'!$L$96</f>
        <v>45</v>
      </c>
      <c r="E185" s="40">
        <f t="shared" si="6"/>
        <v>3658</v>
      </c>
      <c r="F185" s="40">
        <f t="shared" si="7"/>
        <v>2676</v>
      </c>
      <c r="G185" s="89"/>
      <c r="H185" s="86"/>
      <c r="I185" s="89"/>
      <c r="J185" s="89"/>
      <c r="K185" s="86"/>
      <c r="L185" s="51"/>
      <c r="M185" s="64"/>
      <c r="N185" s="86"/>
      <c r="P185" s="40">
        <f t="shared" si="8"/>
        <v>937</v>
      </c>
    </row>
    <row r="186" spans="1:16" x14ac:dyDescent="0.2">
      <c r="A186" s="45">
        <v>195</v>
      </c>
      <c r="B186" s="85">
        <v>58.45</v>
      </c>
      <c r="C186" s="40">
        <f>'soust.uk.JMK př.č.2'!$O$96+'soust.uk.JMK př.č.2'!$P$96</f>
        <v>13021</v>
      </c>
      <c r="D186" s="40">
        <f>'soust.uk.JMK př.č.2'!$L$96</f>
        <v>45</v>
      </c>
      <c r="E186" s="40">
        <f t="shared" si="6"/>
        <v>3654</v>
      </c>
      <c r="F186" s="40">
        <f t="shared" si="7"/>
        <v>2673</v>
      </c>
      <c r="G186" s="89"/>
      <c r="H186" s="86"/>
      <c r="I186" s="89"/>
      <c r="J186" s="89"/>
      <c r="K186" s="86"/>
      <c r="L186" s="51"/>
      <c r="M186" s="64"/>
      <c r="N186" s="86"/>
      <c r="P186" s="40">
        <f t="shared" si="8"/>
        <v>936</v>
      </c>
    </row>
    <row r="187" spans="1:16" x14ac:dyDescent="0.2">
      <c r="A187" s="45">
        <v>196</v>
      </c>
      <c r="B187" s="85">
        <v>58.51</v>
      </c>
      <c r="C187" s="40">
        <f>'soust.uk.JMK př.č.2'!$O$96+'soust.uk.JMK př.č.2'!$P$96</f>
        <v>13021</v>
      </c>
      <c r="D187" s="40">
        <f>'soust.uk.JMK př.č.2'!$L$96</f>
        <v>45</v>
      </c>
      <c r="E187" s="40">
        <f t="shared" si="6"/>
        <v>3651</v>
      </c>
      <c r="F187" s="40">
        <f t="shared" si="7"/>
        <v>2671</v>
      </c>
      <c r="G187" s="89"/>
      <c r="H187" s="86"/>
      <c r="I187" s="89"/>
      <c r="J187" s="89"/>
      <c r="K187" s="86"/>
      <c r="L187" s="51"/>
      <c r="M187" s="64"/>
      <c r="N187" s="86"/>
      <c r="P187" s="40">
        <f t="shared" si="8"/>
        <v>935</v>
      </c>
    </row>
    <row r="188" spans="1:16" x14ac:dyDescent="0.2">
      <c r="A188" s="45">
        <v>197</v>
      </c>
      <c r="B188" s="85">
        <v>58.57</v>
      </c>
      <c r="C188" s="40">
        <f>'soust.uk.JMK př.č.2'!$O$96+'soust.uk.JMK př.č.2'!$P$96</f>
        <v>13021</v>
      </c>
      <c r="D188" s="40">
        <f>'soust.uk.JMK př.č.2'!$L$96</f>
        <v>45</v>
      </c>
      <c r="E188" s="40">
        <f t="shared" si="6"/>
        <v>3647</v>
      </c>
      <c r="F188" s="40">
        <f t="shared" si="7"/>
        <v>2668</v>
      </c>
      <c r="G188" s="89"/>
      <c r="H188" s="86"/>
      <c r="I188" s="89"/>
      <c r="J188" s="89"/>
      <c r="K188" s="86"/>
      <c r="L188" s="51"/>
      <c r="M188" s="64"/>
      <c r="N188" s="86"/>
      <c r="P188" s="40">
        <f t="shared" si="8"/>
        <v>934</v>
      </c>
    </row>
    <row r="189" spans="1:16" x14ac:dyDescent="0.2">
      <c r="A189" s="45">
        <v>198</v>
      </c>
      <c r="B189" s="85">
        <v>58.63</v>
      </c>
      <c r="C189" s="40">
        <f>'soust.uk.JMK př.č.2'!$O$96+'soust.uk.JMK př.č.2'!$P$96</f>
        <v>13021</v>
      </c>
      <c r="D189" s="40">
        <f>'soust.uk.JMK př.č.2'!$L$96</f>
        <v>45</v>
      </c>
      <c r="E189" s="40">
        <f t="shared" si="6"/>
        <v>3643</v>
      </c>
      <c r="F189" s="40">
        <f t="shared" si="7"/>
        <v>2665</v>
      </c>
      <c r="G189" s="89"/>
      <c r="H189" s="86"/>
      <c r="I189" s="89"/>
      <c r="J189" s="89"/>
      <c r="K189" s="86"/>
      <c r="L189" s="51"/>
      <c r="M189" s="64"/>
      <c r="N189" s="86"/>
      <c r="P189" s="40">
        <f t="shared" si="8"/>
        <v>933</v>
      </c>
    </row>
    <row r="190" spans="1:16" x14ac:dyDescent="0.2">
      <c r="A190" s="45">
        <v>199</v>
      </c>
      <c r="B190" s="85">
        <v>58.69</v>
      </c>
      <c r="C190" s="40">
        <f>'soust.uk.JMK př.č.2'!$O$96+'soust.uk.JMK př.č.2'!$P$96</f>
        <v>13021</v>
      </c>
      <c r="D190" s="40">
        <f>'soust.uk.JMK př.č.2'!$L$96</f>
        <v>45</v>
      </c>
      <c r="E190" s="40">
        <f t="shared" si="6"/>
        <v>3639</v>
      </c>
      <c r="F190" s="40">
        <f t="shared" si="7"/>
        <v>2662</v>
      </c>
      <c r="G190" s="89"/>
      <c r="H190" s="86"/>
      <c r="I190" s="89"/>
      <c r="J190" s="89"/>
      <c r="K190" s="86"/>
      <c r="L190" s="51"/>
      <c r="M190" s="64"/>
      <c r="N190" s="86"/>
      <c r="P190" s="40">
        <f t="shared" si="8"/>
        <v>932</v>
      </c>
    </row>
    <row r="191" spans="1:16" x14ac:dyDescent="0.2">
      <c r="A191" s="45">
        <v>200</v>
      </c>
      <c r="B191" s="85">
        <v>58.75</v>
      </c>
      <c r="C191" s="40">
        <f>'soust.uk.JMK př.č.2'!$O$96+'soust.uk.JMK př.č.2'!$P$96</f>
        <v>13021</v>
      </c>
      <c r="D191" s="40">
        <f>'soust.uk.JMK př.č.2'!$L$96</f>
        <v>45</v>
      </c>
      <c r="E191" s="40">
        <f t="shared" si="6"/>
        <v>3636</v>
      </c>
      <c r="F191" s="40">
        <f t="shared" si="7"/>
        <v>2660</v>
      </c>
      <c r="G191" s="89"/>
      <c r="H191" s="86"/>
      <c r="I191" s="89"/>
      <c r="J191" s="89"/>
      <c r="K191" s="86"/>
      <c r="L191" s="51"/>
      <c r="M191" s="64"/>
      <c r="N191" s="86"/>
      <c r="P191" s="40">
        <f t="shared" si="8"/>
        <v>931</v>
      </c>
    </row>
    <row r="192" spans="1:16" x14ac:dyDescent="0.2">
      <c r="A192" s="45">
        <v>201</v>
      </c>
      <c r="B192" s="85">
        <v>58.81</v>
      </c>
      <c r="C192" s="40">
        <f>'soust.uk.JMK př.č.2'!$O$96+'soust.uk.JMK př.č.2'!$P$96</f>
        <v>13021</v>
      </c>
      <c r="D192" s="40">
        <f>'soust.uk.JMK př.č.2'!$L$96</f>
        <v>45</v>
      </c>
      <c r="E192" s="40">
        <f t="shared" si="6"/>
        <v>3632</v>
      </c>
      <c r="F192" s="40">
        <f t="shared" si="7"/>
        <v>2657</v>
      </c>
      <c r="G192" s="89"/>
      <c r="H192" s="86"/>
      <c r="I192" s="89"/>
      <c r="J192" s="89"/>
      <c r="K192" s="86"/>
      <c r="L192" s="51"/>
      <c r="M192" s="64"/>
      <c r="N192" s="86"/>
      <c r="P192" s="40">
        <f t="shared" si="8"/>
        <v>930</v>
      </c>
    </row>
    <row r="193" spans="1:16" x14ac:dyDescent="0.2">
      <c r="A193" s="45">
        <v>202</v>
      </c>
      <c r="B193" s="85">
        <v>58.87</v>
      </c>
      <c r="C193" s="40">
        <f>'soust.uk.JMK př.č.2'!$O$96+'soust.uk.JMK př.č.2'!$P$96</f>
        <v>13021</v>
      </c>
      <c r="D193" s="40">
        <f>'soust.uk.JMK př.č.2'!$L$96</f>
        <v>45</v>
      </c>
      <c r="E193" s="40">
        <f t="shared" si="6"/>
        <v>3628</v>
      </c>
      <c r="F193" s="40">
        <f t="shared" si="7"/>
        <v>2654</v>
      </c>
      <c r="G193" s="89"/>
      <c r="H193" s="86"/>
      <c r="I193" s="89"/>
      <c r="J193" s="89"/>
      <c r="K193" s="86"/>
      <c r="L193" s="51"/>
      <c r="M193" s="64"/>
      <c r="N193" s="86"/>
      <c r="P193" s="40">
        <f t="shared" si="8"/>
        <v>929</v>
      </c>
    </row>
    <row r="194" spans="1:16" x14ac:dyDescent="0.2">
      <c r="A194" s="45">
        <v>203</v>
      </c>
      <c r="B194" s="85">
        <v>58.93</v>
      </c>
      <c r="C194" s="40">
        <f>'soust.uk.JMK př.č.2'!$O$96+'soust.uk.JMK př.č.2'!$P$96</f>
        <v>13021</v>
      </c>
      <c r="D194" s="40">
        <f>'soust.uk.JMK př.č.2'!$L$96</f>
        <v>45</v>
      </c>
      <c r="E194" s="40">
        <f t="shared" si="6"/>
        <v>3624</v>
      </c>
      <c r="F194" s="40">
        <f t="shared" si="7"/>
        <v>2651</v>
      </c>
      <c r="G194" s="89"/>
      <c r="H194" s="86"/>
      <c r="I194" s="89"/>
      <c r="J194" s="89"/>
      <c r="K194" s="86"/>
      <c r="L194" s="51"/>
      <c r="M194" s="64"/>
      <c r="N194" s="86"/>
      <c r="P194" s="40">
        <f t="shared" si="8"/>
        <v>928</v>
      </c>
    </row>
    <row r="195" spans="1:16" x14ac:dyDescent="0.2">
      <c r="A195" s="45">
        <v>204</v>
      </c>
      <c r="B195" s="85">
        <v>58.99</v>
      </c>
      <c r="C195" s="40">
        <f>'soust.uk.JMK př.č.2'!$O$96+'soust.uk.JMK př.č.2'!$P$96</f>
        <v>13021</v>
      </c>
      <c r="D195" s="40">
        <f>'soust.uk.JMK př.č.2'!$L$96</f>
        <v>45</v>
      </c>
      <c r="E195" s="40">
        <f t="shared" si="6"/>
        <v>3621</v>
      </c>
      <c r="F195" s="40">
        <f t="shared" si="7"/>
        <v>2649</v>
      </c>
      <c r="G195" s="89"/>
      <c r="H195" s="86"/>
      <c r="I195" s="89"/>
      <c r="J195" s="89"/>
      <c r="K195" s="86"/>
      <c r="L195" s="51"/>
      <c r="M195" s="64"/>
      <c r="N195" s="86"/>
      <c r="P195" s="40">
        <f t="shared" si="8"/>
        <v>927</v>
      </c>
    </row>
    <row r="196" spans="1:16" x14ac:dyDescent="0.2">
      <c r="A196" s="45">
        <v>205</v>
      </c>
      <c r="B196" s="85">
        <v>59.05</v>
      </c>
      <c r="C196" s="40">
        <f>'soust.uk.JMK př.č.2'!$O$96+'soust.uk.JMK př.č.2'!$P$96</f>
        <v>13021</v>
      </c>
      <c r="D196" s="40">
        <f>'soust.uk.JMK př.č.2'!$L$96</f>
        <v>45</v>
      </c>
      <c r="E196" s="40">
        <f t="shared" si="6"/>
        <v>3617</v>
      </c>
      <c r="F196" s="40">
        <f t="shared" si="7"/>
        <v>2646</v>
      </c>
      <c r="G196" s="89"/>
      <c r="H196" s="86"/>
      <c r="I196" s="89"/>
      <c r="J196" s="89"/>
      <c r="K196" s="86"/>
      <c r="L196" s="51"/>
      <c r="M196" s="64"/>
      <c r="N196" s="86"/>
      <c r="P196" s="40">
        <f t="shared" si="8"/>
        <v>926</v>
      </c>
    </row>
    <row r="197" spans="1:16" x14ac:dyDescent="0.2">
      <c r="A197" s="45">
        <v>206</v>
      </c>
      <c r="B197" s="85">
        <v>59.11</v>
      </c>
      <c r="C197" s="40">
        <f>'soust.uk.JMK př.č.2'!$O$96+'soust.uk.JMK př.č.2'!$P$96</f>
        <v>13021</v>
      </c>
      <c r="D197" s="40">
        <f>'soust.uk.JMK př.č.2'!$L$96</f>
        <v>45</v>
      </c>
      <c r="E197" s="40">
        <f t="shared" ref="E197:E260" si="9">SUM(F197,P197,D197)</f>
        <v>3613</v>
      </c>
      <c r="F197" s="40">
        <f t="shared" ref="F197:F260" si="10">ROUND(1/B197*C197*12,0)</f>
        <v>2643</v>
      </c>
      <c r="G197" s="89"/>
      <c r="H197" s="86"/>
      <c r="I197" s="89"/>
      <c r="J197" s="89"/>
      <c r="K197" s="86"/>
      <c r="L197" s="51"/>
      <c r="M197" s="64"/>
      <c r="N197" s="86"/>
      <c r="P197" s="40">
        <f t="shared" si="8"/>
        <v>925</v>
      </c>
    </row>
    <row r="198" spans="1:16" x14ac:dyDescent="0.2">
      <c r="A198" s="45">
        <v>207</v>
      </c>
      <c r="B198" s="85">
        <v>59.17</v>
      </c>
      <c r="C198" s="40">
        <f>'soust.uk.JMK př.č.2'!$O$96+'soust.uk.JMK př.č.2'!$P$96</f>
        <v>13021</v>
      </c>
      <c r="D198" s="40">
        <f>'soust.uk.JMK př.č.2'!$L$96</f>
        <v>45</v>
      </c>
      <c r="E198" s="40">
        <f t="shared" si="9"/>
        <v>3610</v>
      </c>
      <c r="F198" s="40">
        <f t="shared" si="10"/>
        <v>2641</v>
      </c>
      <c r="G198" s="89"/>
      <c r="H198" s="86"/>
      <c r="I198" s="89"/>
      <c r="J198" s="89"/>
      <c r="K198" s="86"/>
      <c r="L198" s="51"/>
      <c r="M198" s="64"/>
      <c r="N198" s="86"/>
      <c r="P198" s="40">
        <f t="shared" ref="P198:P261" si="11">ROUND((F198*35%),0)</f>
        <v>924</v>
      </c>
    </row>
    <row r="199" spans="1:16" x14ac:dyDescent="0.2">
      <c r="A199" s="45">
        <v>208</v>
      </c>
      <c r="B199" s="85">
        <v>59.23</v>
      </c>
      <c r="C199" s="40">
        <f>'soust.uk.JMK př.č.2'!$O$96+'soust.uk.JMK př.č.2'!$P$96</f>
        <v>13021</v>
      </c>
      <c r="D199" s="40">
        <f>'soust.uk.JMK př.č.2'!$L$96</f>
        <v>45</v>
      </c>
      <c r="E199" s="40">
        <f t="shared" si="9"/>
        <v>3606</v>
      </c>
      <c r="F199" s="40">
        <f t="shared" si="10"/>
        <v>2638</v>
      </c>
      <c r="G199" s="89"/>
      <c r="H199" s="86"/>
      <c r="I199" s="89"/>
      <c r="J199" s="89"/>
      <c r="K199" s="86"/>
      <c r="L199" s="51"/>
      <c r="M199" s="64"/>
      <c r="N199" s="86"/>
      <c r="P199" s="40">
        <f t="shared" si="11"/>
        <v>923</v>
      </c>
    </row>
    <row r="200" spans="1:16" x14ac:dyDescent="0.2">
      <c r="A200" s="45">
        <v>209</v>
      </c>
      <c r="B200" s="85">
        <v>59.29</v>
      </c>
      <c r="C200" s="40">
        <f>'soust.uk.JMK př.č.2'!$O$96+'soust.uk.JMK př.č.2'!$P$96</f>
        <v>13021</v>
      </c>
      <c r="D200" s="40">
        <f>'soust.uk.JMK př.č.2'!$L$96</f>
        <v>45</v>
      </c>
      <c r="E200" s="40">
        <f t="shared" si="9"/>
        <v>3602</v>
      </c>
      <c r="F200" s="40">
        <f t="shared" si="10"/>
        <v>2635</v>
      </c>
      <c r="G200" s="89"/>
      <c r="H200" s="86"/>
      <c r="I200" s="89"/>
      <c r="J200" s="89"/>
      <c r="K200" s="86"/>
      <c r="L200" s="51"/>
      <c r="M200" s="64"/>
      <c r="N200" s="86"/>
      <c r="P200" s="40">
        <f t="shared" si="11"/>
        <v>922</v>
      </c>
    </row>
    <row r="201" spans="1:16" x14ac:dyDescent="0.2">
      <c r="A201" s="45">
        <v>210</v>
      </c>
      <c r="B201" s="85">
        <v>59.35</v>
      </c>
      <c r="C201" s="40">
        <f>'soust.uk.JMK př.č.2'!$O$96+'soust.uk.JMK př.č.2'!$P$96</f>
        <v>13021</v>
      </c>
      <c r="D201" s="40">
        <f>'soust.uk.JMK př.č.2'!$L$96</f>
        <v>45</v>
      </c>
      <c r="E201" s="40">
        <f t="shared" si="9"/>
        <v>3600</v>
      </c>
      <c r="F201" s="40">
        <f t="shared" si="10"/>
        <v>2633</v>
      </c>
      <c r="G201" s="89"/>
      <c r="H201" s="86"/>
      <c r="I201" s="89"/>
      <c r="J201" s="89"/>
      <c r="K201" s="86"/>
      <c r="L201" s="51"/>
      <c r="M201" s="64"/>
      <c r="N201" s="86"/>
      <c r="P201" s="40">
        <f t="shared" si="11"/>
        <v>922</v>
      </c>
    </row>
    <row r="202" spans="1:16" x14ac:dyDescent="0.2">
      <c r="A202" s="45">
        <v>211</v>
      </c>
      <c r="B202" s="85">
        <v>59.41</v>
      </c>
      <c r="C202" s="40">
        <f>'soust.uk.JMK př.č.2'!$O$96+'soust.uk.JMK př.č.2'!$P$96</f>
        <v>13021</v>
      </c>
      <c r="D202" s="40">
        <f>'soust.uk.JMK př.č.2'!$L$96</f>
        <v>45</v>
      </c>
      <c r="E202" s="40">
        <f t="shared" si="9"/>
        <v>3596</v>
      </c>
      <c r="F202" s="40">
        <f t="shared" si="10"/>
        <v>2630</v>
      </c>
      <c r="G202" s="89"/>
      <c r="H202" s="86"/>
      <c r="I202" s="89"/>
      <c r="J202" s="89"/>
      <c r="K202" s="86"/>
      <c r="L202" s="51"/>
      <c r="M202" s="64"/>
      <c r="N202" s="86"/>
      <c r="P202" s="40">
        <f t="shared" si="11"/>
        <v>921</v>
      </c>
    </row>
    <row r="203" spans="1:16" x14ac:dyDescent="0.2">
      <c r="A203" s="45">
        <v>212</v>
      </c>
      <c r="B203" s="85">
        <v>59.47</v>
      </c>
      <c r="C203" s="40">
        <f>'soust.uk.JMK př.č.2'!$O$96+'soust.uk.JMK př.č.2'!$P$96</f>
        <v>13021</v>
      </c>
      <c r="D203" s="40">
        <f>'soust.uk.JMK př.č.2'!$L$96</f>
        <v>45</v>
      </c>
      <c r="E203" s="40">
        <f t="shared" si="9"/>
        <v>3591</v>
      </c>
      <c r="F203" s="40">
        <f t="shared" si="10"/>
        <v>2627</v>
      </c>
      <c r="G203" s="89"/>
      <c r="H203" s="86"/>
      <c r="I203" s="89"/>
      <c r="J203" s="89"/>
      <c r="K203" s="86"/>
      <c r="L203" s="51"/>
      <c r="M203" s="64"/>
      <c r="N203" s="86"/>
      <c r="P203" s="40">
        <f t="shared" si="11"/>
        <v>919</v>
      </c>
    </row>
    <row r="204" spans="1:16" x14ac:dyDescent="0.2">
      <c r="A204" s="45">
        <v>213</v>
      </c>
      <c r="B204" s="85">
        <v>59.53</v>
      </c>
      <c r="C204" s="40">
        <f>'soust.uk.JMK př.č.2'!$O$96+'soust.uk.JMK př.č.2'!$P$96</f>
        <v>13021</v>
      </c>
      <c r="D204" s="40">
        <f>'soust.uk.JMK př.č.2'!$L$96</f>
        <v>45</v>
      </c>
      <c r="E204" s="40">
        <f t="shared" si="9"/>
        <v>3589</v>
      </c>
      <c r="F204" s="40">
        <f t="shared" si="10"/>
        <v>2625</v>
      </c>
      <c r="G204" s="89"/>
      <c r="H204" s="86"/>
      <c r="I204" s="89"/>
      <c r="J204" s="89"/>
      <c r="K204" s="86"/>
      <c r="L204" s="51"/>
      <c r="M204" s="64"/>
      <c r="N204" s="86"/>
      <c r="P204" s="40">
        <f t="shared" si="11"/>
        <v>919</v>
      </c>
    </row>
    <row r="205" spans="1:16" x14ac:dyDescent="0.2">
      <c r="A205" s="45">
        <v>214</v>
      </c>
      <c r="B205" s="85">
        <v>59.59</v>
      </c>
      <c r="C205" s="40">
        <f>'soust.uk.JMK př.č.2'!$O$96+'soust.uk.JMK př.č.2'!$P$96</f>
        <v>13021</v>
      </c>
      <c r="D205" s="40">
        <f>'soust.uk.JMK př.č.2'!$L$96</f>
        <v>45</v>
      </c>
      <c r="E205" s="40">
        <f t="shared" si="9"/>
        <v>3585</v>
      </c>
      <c r="F205" s="40">
        <f t="shared" si="10"/>
        <v>2622</v>
      </c>
      <c r="G205" s="89"/>
      <c r="H205" s="86"/>
      <c r="I205" s="89"/>
      <c r="J205" s="89"/>
      <c r="K205" s="86"/>
      <c r="L205" s="51"/>
      <c r="M205" s="64"/>
      <c r="N205" s="86"/>
      <c r="P205" s="40">
        <f t="shared" si="11"/>
        <v>918</v>
      </c>
    </row>
    <row r="206" spans="1:16" x14ac:dyDescent="0.2">
      <c r="A206" s="45">
        <v>215</v>
      </c>
      <c r="B206" s="85">
        <v>59.65</v>
      </c>
      <c r="C206" s="40">
        <f>'soust.uk.JMK př.č.2'!$O$96+'soust.uk.JMK př.č.2'!$P$96</f>
        <v>13021</v>
      </c>
      <c r="D206" s="40">
        <f>'soust.uk.JMK př.č.2'!$L$96</f>
        <v>45</v>
      </c>
      <c r="E206" s="40">
        <f t="shared" si="9"/>
        <v>3581</v>
      </c>
      <c r="F206" s="40">
        <f t="shared" si="10"/>
        <v>2619</v>
      </c>
      <c r="G206" s="89"/>
      <c r="H206" s="86"/>
      <c r="I206" s="89"/>
      <c r="J206" s="89"/>
      <c r="K206" s="86"/>
      <c r="L206" s="51"/>
      <c r="M206" s="64"/>
      <c r="N206" s="86"/>
      <c r="P206" s="40">
        <f t="shared" si="11"/>
        <v>917</v>
      </c>
    </row>
    <row r="207" spans="1:16" x14ac:dyDescent="0.2">
      <c r="A207" s="45">
        <v>216</v>
      </c>
      <c r="B207" s="85">
        <v>59.71</v>
      </c>
      <c r="C207" s="40">
        <f>'soust.uk.JMK př.č.2'!$O$96+'soust.uk.JMK př.č.2'!$P$96</f>
        <v>13021</v>
      </c>
      <c r="D207" s="40">
        <f>'soust.uk.JMK př.č.2'!$L$96</f>
        <v>45</v>
      </c>
      <c r="E207" s="40">
        <f t="shared" si="9"/>
        <v>3578</v>
      </c>
      <c r="F207" s="40">
        <f t="shared" si="10"/>
        <v>2617</v>
      </c>
      <c r="G207" s="89"/>
      <c r="H207" s="86"/>
      <c r="I207" s="89"/>
      <c r="J207" s="89"/>
      <c r="K207" s="86"/>
      <c r="L207" s="51"/>
      <c r="M207" s="64"/>
      <c r="N207" s="86"/>
      <c r="P207" s="40">
        <f t="shared" si="11"/>
        <v>916</v>
      </c>
    </row>
    <row r="208" spans="1:16" x14ac:dyDescent="0.2">
      <c r="A208" s="45">
        <v>217</v>
      </c>
      <c r="B208" s="85">
        <v>59.77</v>
      </c>
      <c r="C208" s="40">
        <f>'soust.uk.JMK př.č.2'!$O$96+'soust.uk.JMK př.č.2'!$P$96</f>
        <v>13021</v>
      </c>
      <c r="D208" s="40">
        <f>'soust.uk.JMK př.č.2'!$L$96</f>
        <v>45</v>
      </c>
      <c r="E208" s="40">
        <f t="shared" si="9"/>
        <v>3574</v>
      </c>
      <c r="F208" s="40">
        <f t="shared" si="10"/>
        <v>2614</v>
      </c>
      <c r="G208" s="89"/>
      <c r="H208" s="86"/>
      <c r="I208" s="89"/>
      <c r="J208" s="89"/>
      <c r="K208" s="86"/>
      <c r="L208" s="51"/>
      <c r="M208" s="64"/>
      <c r="N208" s="86"/>
      <c r="P208" s="40">
        <f t="shared" si="11"/>
        <v>915</v>
      </c>
    </row>
    <row r="209" spans="1:16" x14ac:dyDescent="0.2">
      <c r="A209" s="45">
        <v>218</v>
      </c>
      <c r="B209" s="85">
        <v>59.83</v>
      </c>
      <c r="C209" s="40">
        <f>'soust.uk.JMK př.č.2'!$O$96+'soust.uk.JMK př.č.2'!$P$96</f>
        <v>13021</v>
      </c>
      <c r="D209" s="40">
        <f>'soust.uk.JMK př.č.2'!$L$96</f>
        <v>45</v>
      </c>
      <c r="E209" s="40">
        <f t="shared" si="9"/>
        <v>3571</v>
      </c>
      <c r="F209" s="40">
        <f t="shared" si="10"/>
        <v>2612</v>
      </c>
      <c r="G209" s="89"/>
      <c r="H209" s="86"/>
      <c r="I209" s="89"/>
      <c r="J209" s="89"/>
      <c r="K209" s="86"/>
      <c r="L209" s="51"/>
      <c r="M209" s="64"/>
      <c r="N209" s="86"/>
      <c r="P209" s="40">
        <f t="shared" si="11"/>
        <v>914</v>
      </c>
    </row>
    <row r="210" spans="1:16" x14ac:dyDescent="0.2">
      <c r="A210" s="45">
        <v>219</v>
      </c>
      <c r="B210" s="85">
        <v>59.89</v>
      </c>
      <c r="C210" s="40">
        <f>'soust.uk.JMK př.č.2'!$O$96+'soust.uk.JMK př.č.2'!$P$96</f>
        <v>13021</v>
      </c>
      <c r="D210" s="40">
        <f>'soust.uk.JMK př.č.2'!$L$96</f>
        <v>45</v>
      </c>
      <c r="E210" s="40">
        <f t="shared" si="9"/>
        <v>3567</v>
      </c>
      <c r="F210" s="40">
        <f t="shared" si="10"/>
        <v>2609</v>
      </c>
      <c r="G210" s="89"/>
      <c r="H210" s="86"/>
      <c r="I210" s="89"/>
      <c r="J210" s="89"/>
      <c r="K210" s="86"/>
      <c r="L210" s="51"/>
      <c r="M210" s="64"/>
      <c r="N210" s="86"/>
      <c r="P210" s="40">
        <f t="shared" si="11"/>
        <v>913</v>
      </c>
    </row>
    <row r="211" spans="1:16" x14ac:dyDescent="0.2">
      <c r="A211" s="45">
        <v>220</v>
      </c>
      <c r="B211" s="85">
        <v>59.95</v>
      </c>
      <c r="C211" s="40">
        <f>'soust.uk.JMK př.č.2'!$O$96+'soust.uk.JMK př.č.2'!$P$96</f>
        <v>13021</v>
      </c>
      <c r="D211" s="40">
        <f>'soust.uk.JMK př.č.2'!$L$96</f>
        <v>45</v>
      </c>
      <c r="E211" s="40">
        <f t="shared" si="9"/>
        <v>3563</v>
      </c>
      <c r="F211" s="40">
        <f t="shared" si="10"/>
        <v>2606</v>
      </c>
      <c r="G211" s="89"/>
      <c r="H211" s="86"/>
      <c r="I211" s="89"/>
      <c r="J211" s="89"/>
      <c r="K211" s="86"/>
      <c r="L211" s="51"/>
      <c r="M211" s="64"/>
      <c r="N211" s="86"/>
      <c r="P211" s="40">
        <f t="shared" si="11"/>
        <v>912</v>
      </c>
    </row>
    <row r="212" spans="1:16" x14ac:dyDescent="0.2">
      <c r="A212" s="45">
        <v>221</v>
      </c>
      <c r="B212" s="85">
        <v>60.02</v>
      </c>
      <c r="C212" s="40">
        <f>'soust.uk.JMK př.č.2'!$O$96+'soust.uk.JMK př.č.2'!$P$96</f>
        <v>13021</v>
      </c>
      <c r="D212" s="40">
        <f>'soust.uk.JMK př.č.2'!$L$96</f>
        <v>45</v>
      </c>
      <c r="E212" s="40">
        <f t="shared" si="9"/>
        <v>3559</v>
      </c>
      <c r="F212" s="40">
        <f t="shared" si="10"/>
        <v>2603</v>
      </c>
      <c r="G212" s="89"/>
      <c r="H212" s="86"/>
      <c r="I212" s="89"/>
      <c r="J212" s="89"/>
      <c r="K212" s="86"/>
      <c r="L212" s="51"/>
      <c r="M212" s="64"/>
      <c r="N212" s="86"/>
      <c r="P212" s="40">
        <f t="shared" si="11"/>
        <v>911</v>
      </c>
    </row>
    <row r="213" spans="1:16" x14ac:dyDescent="0.2">
      <c r="A213" s="45">
        <v>222</v>
      </c>
      <c r="B213" s="85">
        <v>60.08</v>
      </c>
      <c r="C213" s="40">
        <f>'soust.uk.JMK př.č.2'!$O$96+'soust.uk.JMK př.č.2'!$P$96</f>
        <v>13021</v>
      </c>
      <c r="D213" s="40">
        <f>'soust.uk.JMK př.č.2'!$L$96</f>
        <v>45</v>
      </c>
      <c r="E213" s="40">
        <f t="shared" si="9"/>
        <v>3556</v>
      </c>
      <c r="F213" s="40">
        <f t="shared" si="10"/>
        <v>2601</v>
      </c>
      <c r="G213" s="89"/>
      <c r="H213" s="86"/>
      <c r="I213" s="89"/>
      <c r="J213" s="89"/>
      <c r="K213" s="86"/>
      <c r="L213" s="51"/>
      <c r="M213" s="64"/>
      <c r="N213" s="86"/>
      <c r="P213" s="40">
        <f t="shared" si="11"/>
        <v>910</v>
      </c>
    </row>
    <row r="214" spans="1:16" x14ac:dyDescent="0.2">
      <c r="A214" s="45">
        <v>223</v>
      </c>
      <c r="B214" s="85">
        <v>60.14</v>
      </c>
      <c r="C214" s="40">
        <f>'soust.uk.JMK př.č.2'!$O$96+'soust.uk.JMK př.č.2'!$P$96</f>
        <v>13021</v>
      </c>
      <c r="D214" s="40">
        <f>'soust.uk.JMK př.č.2'!$L$96</f>
        <v>45</v>
      </c>
      <c r="E214" s="40">
        <f t="shared" si="9"/>
        <v>3552</v>
      </c>
      <c r="F214" s="40">
        <f t="shared" si="10"/>
        <v>2598</v>
      </c>
      <c r="G214" s="89"/>
      <c r="H214" s="86"/>
      <c r="I214" s="89"/>
      <c r="J214" s="89"/>
      <c r="K214" s="86"/>
      <c r="L214" s="51"/>
      <c r="M214" s="64"/>
      <c r="N214" s="86"/>
      <c r="P214" s="40">
        <f t="shared" si="11"/>
        <v>909</v>
      </c>
    </row>
    <row r="215" spans="1:16" x14ac:dyDescent="0.2">
      <c r="A215" s="45">
        <v>224</v>
      </c>
      <c r="B215" s="85">
        <v>60.2</v>
      </c>
      <c r="C215" s="40">
        <f>'soust.uk.JMK př.č.2'!$O$96+'soust.uk.JMK př.č.2'!$P$96</f>
        <v>13021</v>
      </c>
      <c r="D215" s="40">
        <f>'soust.uk.JMK př.č.2'!$L$96</f>
        <v>45</v>
      </c>
      <c r="E215" s="40">
        <f t="shared" si="9"/>
        <v>3550</v>
      </c>
      <c r="F215" s="40">
        <f t="shared" si="10"/>
        <v>2596</v>
      </c>
      <c r="G215" s="89"/>
      <c r="H215" s="86"/>
      <c r="I215" s="89"/>
      <c r="J215" s="89"/>
      <c r="K215" s="86"/>
      <c r="L215" s="51"/>
      <c r="M215" s="64"/>
      <c r="N215" s="86"/>
      <c r="P215" s="40">
        <f t="shared" si="11"/>
        <v>909</v>
      </c>
    </row>
    <row r="216" spans="1:16" x14ac:dyDescent="0.2">
      <c r="A216" s="45">
        <v>225</v>
      </c>
      <c r="B216" s="85">
        <v>60.26</v>
      </c>
      <c r="C216" s="40">
        <f>'soust.uk.JMK př.č.2'!$O$96+'soust.uk.JMK př.č.2'!$P$96</f>
        <v>13021</v>
      </c>
      <c r="D216" s="40">
        <f>'soust.uk.JMK př.č.2'!$L$96</f>
        <v>45</v>
      </c>
      <c r="E216" s="40">
        <f t="shared" si="9"/>
        <v>3546</v>
      </c>
      <c r="F216" s="40">
        <f t="shared" si="10"/>
        <v>2593</v>
      </c>
      <c r="G216" s="89"/>
      <c r="H216" s="86"/>
      <c r="I216" s="89"/>
      <c r="J216" s="89"/>
      <c r="K216" s="86"/>
      <c r="L216" s="51"/>
      <c r="M216" s="64"/>
      <c r="N216" s="86"/>
      <c r="P216" s="40">
        <f t="shared" si="11"/>
        <v>908</v>
      </c>
    </row>
    <row r="217" spans="1:16" x14ac:dyDescent="0.2">
      <c r="A217" s="45">
        <v>226</v>
      </c>
      <c r="B217" s="85">
        <v>60.32</v>
      </c>
      <c r="C217" s="40">
        <f>'soust.uk.JMK př.č.2'!$O$96+'soust.uk.JMK př.č.2'!$P$96</f>
        <v>13021</v>
      </c>
      <c r="D217" s="40">
        <f>'soust.uk.JMK př.č.2'!$L$96</f>
        <v>45</v>
      </c>
      <c r="E217" s="40">
        <f t="shared" si="9"/>
        <v>3542</v>
      </c>
      <c r="F217" s="40">
        <f t="shared" si="10"/>
        <v>2590</v>
      </c>
      <c r="G217" s="89"/>
      <c r="H217" s="86"/>
      <c r="I217" s="89"/>
      <c r="J217" s="89"/>
      <c r="K217" s="86"/>
      <c r="L217" s="51"/>
      <c r="M217" s="64"/>
      <c r="N217" s="86"/>
      <c r="P217" s="40">
        <f t="shared" si="11"/>
        <v>907</v>
      </c>
    </row>
    <row r="218" spans="1:16" x14ac:dyDescent="0.2">
      <c r="A218" s="45">
        <v>227</v>
      </c>
      <c r="B218" s="85">
        <v>60.38</v>
      </c>
      <c r="C218" s="40">
        <f>'soust.uk.JMK př.č.2'!$O$96+'soust.uk.JMK př.č.2'!$P$96</f>
        <v>13021</v>
      </c>
      <c r="D218" s="40">
        <f>'soust.uk.JMK př.č.2'!$L$96</f>
        <v>45</v>
      </c>
      <c r="E218" s="40">
        <f t="shared" si="9"/>
        <v>3539</v>
      </c>
      <c r="F218" s="40">
        <f t="shared" si="10"/>
        <v>2588</v>
      </c>
      <c r="G218" s="89"/>
      <c r="H218" s="86"/>
      <c r="I218" s="89"/>
      <c r="J218" s="89"/>
      <c r="K218" s="86"/>
      <c r="L218" s="51"/>
      <c r="M218" s="64"/>
      <c r="N218" s="86"/>
      <c r="P218" s="40">
        <f t="shared" si="11"/>
        <v>906</v>
      </c>
    </row>
    <row r="219" spans="1:16" x14ac:dyDescent="0.2">
      <c r="A219" s="45">
        <v>228</v>
      </c>
      <c r="B219" s="85">
        <v>60.44</v>
      </c>
      <c r="C219" s="40">
        <f>'soust.uk.JMK př.č.2'!$O$96+'soust.uk.JMK př.č.2'!$P$96</f>
        <v>13021</v>
      </c>
      <c r="D219" s="40">
        <f>'soust.uk.JMK př.č.2'!$L$96</f>
        <v>45</v>
      </c>
      <c r="E219" s="40">
        <f t="shared" si="9"/>
        <v>3535</v>
      </c>
      <c r="F219" s="40">
        <f t="shared" si="10"/>
        <v>2585</v>
      </c>
      <c r="G219" s="89"/>
      <c r="H219" s="86"/>
      <c r="I219" s="89"/>
      <c r="J219" s="89"/>
      <c r="K219" s="86"/>
      <c r="L219" s="51"/>
      <c r="M219" s="64"/>
      <c r="N219" s="86"/>
      <c r="P219" s="40">
        <f t="shared" si="11"/>
        <v>905</v>
      </c>
    </row>
    <row r="220" spans="1:16" x14ac:dyDescent="0.2">
      <c r="A220" s="45">
        <v>229</v>
      </c>
      <c r="B220" s="85">
        <v>60.5</v>
      </c>
      <c r="C220" s="40">
        <f>'soust.uk.JMK př.č.2'!$O$96+'soust.uk.JMK př.č.2'!$P$96</f>
        <v>13021</v>
      </c>
      <c r="D220" s="40">
        <f>'soust.uk.JMK př.č.2'!$L$96</f>
        <v>45</v>
      </c>
      <c r="E220" s="40">
        <f t="shared" si="9"/>
        <v>3532</v>
      </c>
      <c r="F220" s="40">
        <f t="shared" si="10"/>
        <v>2583</v>
      </c>
      <c r="G220" s="89"/>
      <c r="H220" s="86"/>
      <c r="I220" s="89"/>
      <c r="J220" s="89"/>
      <c r="K220" s="86"/>
      <c r="L220" s="51"/>
      <c r="M220" s="64"/>
      <c r="N220" s="86"/>
      <c r="P220" s="40">
        <f t="shared" si="11"/>
        <v>904</v>
      </c>
    </row>
    <row r="221" spans="1:16" x14ac:dyDescent="0.2">
      <c r="A221" s="45">
        <v>230</v>
      </c>
      <c r="B221" s="85">
        <v>60.56</v>
      </c>
      <c r="C221" s="40">
        <f>'soust.uk.JMK př.č.2'!$O$96+'soust.uk.JMK př.č.2'!$P$96</f>
        <v>13021</v>
      </c>
      <c r="D221" s="40">
        <f>'soust.uk.JMK př.č.2'!$L$96</f>
        <v>45</v>
      </c>
      <c r="E221" s="40">
        <f t="shared" si="9"/>
        <v>3528</v>
      </c>
      <c r="F221" s="40">
        <f t="shared" si="10"/>
        <v>2580</v>
      </c>
      <c r="G221" s="89"/>
      <c r="H221" s="86"/>
      <c r="I221" s="89"/>
      <c r="J221" s="89"/>
      <c r="K221" s="86"/>
      <c r="L221" s="51"/>
      <c r="M221" s="64"/>
      <c r="N221" s="86"/>
      <c r="P221" s="40">
        <f t="shared" si="11"/>
        <v>903</v>
      </c>
    </row>
    <row r="222" spans="1:16" x14ac:dyDescent="0.2">
      <c r="A222" s="45">
        <v>231</v>
      </c>
      <c r="B222" s="85">
        <v>60.62</v>
      </c>
      <c r="C222" s="40">
        <f>'soust.uk.JMK př.č.2'!$O$96+'soust.uk.JMK př.č.2'!$P$96</f>
        <v>13021</v>
      </c>
      <c r="D222" s="40">
        <f>'soust.uk.JMK př.č.2'!$L$96</f>
        <v>45</v>
      </c>
      <c r="E222" s="40">
        <f t="shared" si="9"/>
        <v>3525</v>
      </c>
      <c r="F222" s="40">
        <f t="shared" si="10"/>
        <v>2578</v>
      </c>
      <c r="G222" s="89"/>
      <c r="H222" s="86"/>
      <c r="I222" s="89"/>
      <c r="J222" s="89"/>
      <c r="K222" s="86"/>
      <c r="L222" s="51"/>
      <c r="M222" s="64"/>
      <c r="N222" s="86"/>
      <c r="P222" s="40">
        <f t="shared" si="11"/>
        <v>902</v>
      </c>
    </row>
    <row r="223" spans="1:16" x14ac:dyDescent="0.2">
      <c r="A223" s="45">
        <v>232</v>
      </c>
      <c r="B223" s="85">
        <v>60.68</v>
      </c>
      <c r="C223" s="40">
        <f>'soust.uk.JMK př.č.2'!$O$96+'soust.uk.JMK př.č.2'!$P$96</f>
        <v>13021</v>
      </c>
      <c r="D223" s="40">
        <f>'soust.uk.JMK př.č.2'!$L$96</f>
        <v>45</v>
      </c>
      <c r="E223" s="40">
        <f t="shared" si="9"/>
        <v>3521</v>
      </c>
      <c r="F223" s="40">
        <f t="shared" si="10"/>
        <v>2575</v>
      </c>
      <c r="G223" s="89"/>
      <c r="H223" s="86"/>
      <c r="I223" s="89"/>
      <c r="J223" s="89"/>
      <c r="K223" s="86"/>
      <c r="L223" s="51"/>
      <c r="M223" s="64"/>
      <c r="N223" s="86"/>
      <c r="P223" s="40">
        <f t="shared" si="11"/>
        <v>901</v>
      </c>
    </row>
    <row r="224" spans="1:16" x14ac:dyDescent="0.2">
      <c r="A224" s="45">
        <v>233</v>
      </c>
      <c r="B224" s="85">
        <v>60.74</v>
      </c>
      <c r="C224" s="40">
        <f>'soust.uk.JMK př.č.2'!$O$96+'soust.uk.JMK př.č.2'!$P$96</f>
        <v>13021</v>
      </c>
      <c r="D224" s="40">
        <f>'soust.uk.JMK př.č.2'!$L$96</f>
        <v>45</v>
      </c>
      <c r="E224" s="40">
        <f t="shared" si="9"/>
        <v>3517</v>
      </c>
      <c r="F224" s="40">
        <f t="shared" si="10"/>
        <v>2572</v>
      </c>
      <c r="G224" s="89"/>
      <c r="H224" s="86"/>
      <c r="I224" s="89"/>
      <c r="J224" s="89"/>
      <c r="K224" s="86"/>
      <c r="L224" s="51"/>
      <c r="M224" s="64"/>
      <c r="N224" s="86"/>
      <c r="P224" s="40">
        <f t="shared" si="11"/>
        <v>900</v>
      </c>
    </row>
    <row r="225" spans="1:16" x14ac:dyDescent="0.2">
      <c r="A225" s="45">
        <v>234</v>
      </c>
      <c r="B225" s="85">
        <v>60.8</v>
      </c>
      <c r="C225" s="40">
        <f>'soust.uk.JMK př.č.2'!$O$96+'soust.uk.JMK př.č.2'!$P$96</f>
        <v>13021</v>
      </c>
      <c r="D225" s="40">
        <f>'soust.uk.JMK př.č.2'!$L$96</f>
        <v>45</v>
      </c>
      <c r="E225" s="40">
        <f t="shared" si="9"/>
        <v>3515</v>
      </c>
      <c r="F225" s="40">
        <f t="shared" si="10"/>
        <v>2570</v>
      </c>
      <c r="G225" s="89"/>
      <c r="H225" s="86"/>
      <c r="I225" s="89"/>
      <c r="J225" s="89"/>
      <c r="K225" s="86"/>
      <c r="L225" s="51"/>
      <c r="M225" s="64"/>
      <c r="N225" s="86"/>
      <c r="P225" s="40">
        <f t="shared" si="11"/>
        <v>900</v>
      </c>
    </row>
    <row r="226" spans="1:16" x14ac:dyDescent="0.2">
      <c r="A226" s="45">
        <v>235</v>
      </c>
      <c r="B226" s="85">
        <v>60.86</v>
      </c>
      <c r="C226" s="40">
        <f>'soust.uk.JMK př.č.2'!$O$96+'soust.uk.JMK př.č.2'!$P$96</f>
        <v>13021</v>
      </c>
      <c r="D226" s="40">
        <f>'soust.uk.JMK př.č.2'!$L$96</f>
        <v>45</v>
      </c>
      <c r="E226" s="40">
        <f t="shared" si="9"/>
        <v>3510</v>
      </c>
      <c r="F226" s="40">
        <f t="shared" si="10"/>
        <v>2567</v>
      </c>
      <c r="G226" s="89"/>
      <c r="H226" s="86"/>
      <c r="I226" s="89"/>
      <c r="J226" s="89"/>
      <c r="K226" s="86"/>
      <c r="L226" s="51"/>
      <c r="M226" s="64"/>
      <c r="N226" s="86"/>
      <c r="P226" s="40">
        <f t="shared" si="11"/>
        <v>898</v>
      </c>
    </row>
    <row r="227" spans="1:16" x14ac:dyDescent="0.2">
      <c r="A227" s="45">
        <v>236</v>
      </c>
      <c r="B227" s="85">
        <v>60.92</v>
      </c>
      <c r="C227" s="40">
        <f>'soust.uk.JMK př.č.2'!$O$96+'soust.uk.JMK př.č.2'!$P$96</f>
        <v>13021</v>
      </c>
      <c r="D227" s="40">
        <f>'soust.uk.JMK př.č.2'!$L$96</f>
        <v>45</v>
      </c>
      <c r="E227" s="40">
        <f t="shared" si="9"/>
        <v>3508</v>
      </c>
      <c r="F227" s="40">
        <f t="shared" si="10"/>
        <v>2565</v>
      </c>
      <c r="G227" s="89"/>
      <c r="H227" s="86"/>
      <c r="I227" s="89"/>
      <c r="J227" s="89"/>
      <c r="K227" s="86"/>
      <c r="L227" s="51"/>
      <c r="M227" s="64"/>
      <c r="N227" s="86"/>
      <c r="P227" s="40">
        <f t="shared" si="11"/>
        <v>898</v>
      </c>
    </row>
    <row r="228" spans="1:16" x14ac:dyDescent="0.2">
      <c r="A228" s="45">
        <v>237</v>
      </c>
      <c r="B228" s="85">
        <v>60.98</v>
      </c>
      <c r="C228" s="40">
        <f>'soust.uk.JMK př.č.2'!$O$96+'soust.uk.JMK př.č.2'!$P$96</f>
        <v>13021</v>
      </c>
      <c r="D228" s="40">
        <f>'soust.uk.JMK př.č.2'!$L$96</f>
        <v>45</v>
      </c>
      <c r="E228" s="40">
        <f t="shared" si="9"/>
        <v>3504</v>
      </c>
      <c r="F228" s="40">
        <f t="shared" si="10"/>
        <v>2562</v>
      </c>
      <c r="G228" s="89"/>
      <c r="H228" s="86"/>
      <c r="I228" s="89"/>
      <c r="J228" s="89"/>
      <c r="K228" s="86"/>
      <c r="L228" s="51"/>
      <c r="M228" s="64"/>
      <c r="N228" s="86"/>
      <c r="P228" s="40">
        <f t="shared" si="11"/>
        <v>897</v>
      </c>
    </row>
    <row r="229" spans="1:16" x14ac:dyDescent="0.2">
      <c r="A229" s="45">
        <v>238</v>
      </c>
      <c r="B229" s="85">
        <v>61.04</v>
      </c>
      <c r="C229" s="40">
        <f>'soust.uk.JMK př.č.2'!$O$96+'soust.uk.JMK př.č.2'!$P$96</f>
        <v>13021</v>
      </c>
      <c r="D229" s="40">
        <f>'soust.uk.JMK př.č.2'!$L$96</f>
        <v>45</v>
      </c>
      <c r="E229" s="40">
        <f t="shared" si="9"/>
        <v>3501</v>
      </c>
      <c r="F229" s="40">
        <f t="shared" si="10"/>
        <v>2560</v>
      </c>
      <c r="G229" s="89"/>
      <c r="H229" s="86"/>
      <c r="I229" s="89"/>
      <c r="J229" s="89"/>
      <c r="K229" s="86"/>
      <c r="L229" s="51"/>
      <c r="M229" s="64"/>
      <c r="N229" s="86"/>
      <c r="P229" s="40">
        <f t="shared" si="11"/>
        <v>896</v>
      </c>
    </row>
    <row r="230" spans="1:16" x14ac:dyDescent="0.2">
      <c r="A230" s="45">
        <v>239</v>
      </c>
      <c r="B230" s="85">
        <v>61.11</v>
      </c>
      <c r="C230" s="40">
        <f>'soust.uk.JMK př.č.2'!$O$96+'soust.uk.JMK př.č.2'!$P$96</f>
        <v>13021</v>
      </c>
      <c r="D230" s="40">
        <f>'soust.uk.JMK př.č.2'!$L$96</f>
        <v>45</v>
      </c>
      <c r="E230" s="40">
        <f t="shared" si="9"/>
        <v>3497</v>
      </c>
      <c r="F230" s="40">
        <f t="shared" si="10"/>
        <v>2557</v>
      </c>
      <c r="G230" s="89"/>
      <c r="H230" s="86"/>
      <c r="I230" s="89"/>
      <c r="J230" s="89"/>
      <c r="K230" s="86"/>
      <c r="L230" s="51"/>
      <c r="M230" s="64"/>
      <c r="N230" s="86"/>
      <c r="P230" s="40">
        <f t="shared" si="11"/>
        <v>895</v>
      </c>
    </row>
    <row r="231" spans="1:16" x14ac:dyDescent="0.2">
      <c r="A231" s="45">
        <v>240</v>
      </c>
      <c r="B231" s="85">
        <v>61.17</v>
      </c>
      <c r="C231" s="40">
        <f>'soust.uk.JMK př.č.2'!$O$96+'soust.uk.JMK př.č.2'!$P$96</f>
        <v>13021</v>
      </c>
      <c r="D231" s="40">
        <f>'soust.uk.JMK př.č.2'!$L$96</f>
        <v>45</v>
      </c>
      <c r="E231" s="40">
        <f t="shared" si="9"/>
        <v>3493</v>
      </c>
      <c r="F231" s="40">
        <f t="shared" si="10"/>
        <v>2554</v>
      </c>
      <c r="G231" s="89"/>
      <c r="H231" s="86"/>
      <c r="I231" s="89"/>
      <c r="J231" s="89"/>
      <c r="K231" s="86"/>
      <c r="L231" s="51"/>
      <c r="M231" s="64"/>
      <c r="N231" s="86"/>
      <c r="P231" s="40">
        <f t="shared" si="11"/>
        <v>894</v>
      </c>
    </row>
    <row r="232" spans="1:16" x14ac:dyDescent="0.2">
      <c r="A232" s="45">
        <v>241</v>
      </c>
      <c r="B232" s="85">
        <v>61.23</v>
      </c>
      <c r="C232" s="40">
        <f>'soust.uk.JMK př.č.2'!$O$96+'soust.uk.JMK př.č.2'!$P$96</f>
        <v>13021</v>
      </c>
      <c r="D232" s="40">
        <f>'soust.uk.JMK př.č.2'!$L$96</f>
        <v>45</v>
      </c>
      <c r="E232" s="40">
        <f t="shared" si="9"/>
        <v>3490</v>
      </c>
      <c r="F232" s="40">
        <f t="shared" si="10"/>
        <v>2552</v>
      </c>
      <c r="G232" s="89"/>
      <c r="H232" s="86"/>
      <c r="I232" s="89"/>
      <c r="J232" s="89"/>
      <c r="K232" s="86"/>
      <c r="L232" s="51"/>
      <c r="M232" s="64"/>
      <c r="N232" s="86"/>
      <c r="P232" s="40">
        <f t="shared" si="11"/>
        <v>893</v>
      </c>
    </row>
    <row r="233" spans="1:16" x14ac:dyDescent="0.2">
      <c r="A233" s="45">
        <v>242</v>
      </c>
      <c r="B233" s="85">
        <v>61.29</v>
      </c>
      <c r="C233" s="40">
        <f>'soust.uk.JMK př.č.2'!$O$96+'soust.uk.JMK př.č.2'!$P$96</f>
        <v>13021</v>
      </c>
      <c r="D233" s="40">
        <f>'soust.uk.JMK př.č.2'!$L$96</f>
        <v>45</v>
      </c>
      <c r="E233" s="40">
        <f t="shared" si="9"/>
        <v>3486</v>
      </c>
      <c r="F233" s="40">
        <f t="shared" si="10"/>
        <v>2549</v>
      </c>
      <c r="G233" s="89"/>
      <c r="H233" s="86"/>
      <c r="I233" s="89"/>
      <c r="J233" s="89"/>
      <c r="K233" s="86"/>
      <c r="L233" s="51"/>
      <c r="M233" s="64"/>
      <c r="N233" s="86"/>
      <c r="P233" s="40">
        <f t="shared" si="11"/>
        <v>892</v>
      </c>
    </row>
    <row r="234" spans="1:16" x14ac:dyDescent="0.2">
      <c r="A234" s="45">
        <v>243</v>
      </c>
      <c r="B234" s="85">
        <v>61.35</v>
      </c>
      <c r="C234" s="40">
        <f>'soust.uk.JMK př.č.2'!$O$96+'soust.uk.JMK př.č.2'!$P$96</f>
        <v>13021</v>
      </c>
      <c r="D234" s="40">
        <f>'soust.uk.JMK př.č.2'!$L$96</f>
        <v>45</v>
      </c>
      <c r="E234" s="40">
        <f t="shared" si="9"/>
        <v>3483</v>
      </c>
      <c r="F234" s="40">
        <f t="shared" si="10"/>
        <v>2547</v>
      </c>
      <c r="G234" s="89"/>
      <c r="H234" s="86"/>
      <c r="I234" s="89"/>
      <c r="J234" s="89"/>
      <c r="K234" s="86"/>
      <c r="L234" s="51"/>
      <c r="M234" s="64"/>
      <c r="N234" s="86"/>
      <c r="P234" s="40">
        <f t="shared" si="11"/>
        <v>891</v>
      </c>
    </row>
    <row r="235" spans="1:16" x14ac:dyDescent="0.2">
      <c r="A235" s="45">
        <v>244</v>
      </c>
      <c r="B235" s="85">
        <v>61.41</v>
      </c>
      <c r="C235" s="40">
        <f>'soust.uk.JMK př.č.2'!$O$96+'soust.uk.JMK př.č.2'!$P$96</f>
        <v>13021</v>
      </c>
      <c r="D235" s="40">
        <f>'soust.uk.JMK př.č.2'!$L$96</f>
        <v>45</v>
      </c>
      <c r="E235" s="40">
        <f t="shared" si="9"/>
        <v>3479</v>
      </c>
      <c r="F235" s="40">
        <f t="shared" si="10"/>
        <v>2544</v>
      </c>
      <c r="G235" s="89"/>
      <c r="H235" s="86"/>
      <c r="I235" s="89"/>
      <c r="J235" s="89"/>
      <c r="K235" s="86"/>
      <c r="L235" s="51"/>
      <c r="M235" s="64"/>
      <c r="N235" s="86"/>
      <c r="P235" s="40">
        <f t="shared" si="11"/>
        <v>890</v>
      </c>
    </row>
    <row r="236" spans="1:16" x14ac:dyDescent="0.2">
      <c r="A236" s="45">
        <v>245</v>
      </c>
      <c r="B236" s="85">
        <v>61.47</v>
      </c>
      <c r="C236" s="40">
        <f>'soust.uk.JMK př.č.2'!$O$96+'soust.uk.JMK př.č.2'!$P$96</f>
        <v>13021</v>
      </c>
      <c r="D236" s="40">
        <f>'soust.uk.JMK př.č.2'!$L$96</f>
        <v>45</v>
      </c>
      <c r="E236" s="40">
        <f t="shared" si="9"/>
        <v>3477</v>
      </c>
      <c r="F236" s="40">
        <f t="shared" si="10"/>
        <v>2542</v>
      </c>
      <c r="G236" s="89"/>
      <c r="H236" s="86"/>
      <c r="I236" s="89"/>
      <c r="J236" s="89"/>
      <c r="K236" s="86"/>
      <c r="L236" s="51"/>
      <c r="M236" s="64"/>
      <c r="N236" s="86"/>
      <c r="P236" s="40">
        <f t="shared" si="11"/>
        <v>890</v>
      </c>
    </row>
    <row r="237" spans="1:16" x14ac:dyDescent="0.2">
      <c r="A237" s="45">
        <v>246</v>
      </c>
      <c r="B237" s="85">
        <v>61.53</v>
      </c>
      <c r="C237" s="40">
        <f>'soust.uk.JMK př.č.2'!$O$96+'soust.uk.JMK př.č.2'!$P$96</f>
        <v>13021</v>
      </c>
      <c r="D237" s="40">
        <f>'soust.uk.JMK př.č.2'!$L$96</f>
        <v>45</v>
      </c>
      <c r="E237" s="40">
        <f t="shared" si="9"/>
        <v>3473</v>
      </c>
      <c r="F237" s="40">
        <f t="shared" si="10"/>
        <v>2539</v>
      </c>
      <c r="G237" s="89"/>
      <c r="H237" s="86"/>
      <c r="I237" s="89"/>
      <c r="J237" s="89"/>
      <c r="K237" s="86"/>
      <c r="L237" s="51"/>
      <c r="M237" s="64"/>
      <c r="N237" s="86"/>
      <c r="P237" s="40">
        <f t="shared" si="11"/>
        <v>889</v>
      </c>
    </row>
    <row r="238" spans="1:16" x14ac:dyDescent="0.2">
      <c r="A238" s="45">
        <v>247</v>
      </c>
      <c r="B238" s="85">
        <v>61.59</v>
      </c>
      <c r="C238" s="40">
        <f>'soust.uk.JMK př.č.2'!$O$96+'soust.uk.JMK př.č.2'!$P$96</f>
        <v>13021</v>
      </c>
      <c r="D238" s="40">
        <f>'soust.uk.JMK př.č.2'!$L$96</f>
        <v>45</v>
      </c>
      <c r="E238" s="40">
        <f t="shared" si="9"/>
        <v>3470</v>
      </c>
      <c r="F238" s="40">
        <f t="shared" si="10"/>
        <v>2537</v>
      </c>
      <c r="G238" s="89"/>
      <c r="H238" s="86"/>
      <c r="I238" s="89"/>
      <c r="J238" s="89"/>
      <c r="K238" s="86"/>
      <c r="L238" s="51"/>
      <c r="M238" s="64"/>
      <c r="N238" s="86"/>
      <c r="P238" s="40">
        <f t="shared" si="11"/>
        <v>888</v>
      </c>
    </row>
    <row r="239" spans="1:16" x14ac:dyDescent="0.2">
      <c r="A239" s="45">
        <v>248</v>
      </c>
      <c r="B239" s="85">
        <v>61.65</v>
      </c>
      <c r="C239" s="40">
        <f>'soust.uk.JMK př.č.2'!$O$96+'soust.uk.JMK př.č.2'!$P$96</f>
        <v>13021</v>
      </c>
      <c r="D239" s="40">
        <f>'soust.uk.JMK př.č.2'!$L$96</f>
        <v>45</v>
      </c>
      <c r="E239" s="40">
        <f t="shared" si="9"/>
        <v>3467</v>
      </c>
      <c r="F239" s="40">
        <f t="shared" si="10"/>
        <v>2535</v>
      </c>
      <c r="G239" s="89"/>
      <c r="H239" s="86"/>
      <c r="I239" s="89"/>
      <c r="J239" s="89"/>
      <c r="K239" s="86"/>
      <c r="L239" s="51"/>
      <c r="M239" s="64"/>
      <c r="N239" s="86"/>
      <c r="P239" s="40">
        <f t="shared" si="11"/>
        <v>887</v>
      </c>
    </row>
    <row r="240" spans="1:16" x14ac:dyDescent="0.2">
      <c r="A240" s="45">
        <v>249</v>
      </c>
      <c r="B240" s="85">
        <v>61.71</v>
      </c>
      <c r="C240" s="40">
        <f>'soust.uk.JMK př.č.2'!$O$96+'soust.uk.JMK př.č.2'!$P$96</f>
        <v>13021</v>
      </c>
      <c r="D240" s="40">
        <f>'soust.uk.JMK př.č.2'!$L$96</f>
        <v>45</v>
      </c>
      <c r="E240" s="40">
        <f t="shared" si="9"/>
        <v>3463</v>
      </c>
      <c r="F240" s="40">
        <f t="shared" si="10"/>
        <v>2532</v>
      </c>
      <c r="G240" s="89"/>
      <c r="H240" s="86"/>
      <c r="I240" s="89"/>
      <c r="J240" s="89"/>
      <c r="K240" s="86"/>
      <c r="L240" s="51"/>
      <c r="M240" s="64"/>
      <c r="N240" s="86"/>
      <c r="P240" s="40">
        <f t="shared" si="11"/>
        <v>886</v>
      </c>
    </row>
    <row r="241" spans="1:16" x14ac:dyDescent="0.2">
      <c r="A241" s="45">
        <v>250</v>
      </c>
      <c r="B241" s="85">
        <v>61.77</v>
      </c>
      <c r="C241" s="40">
        <f>'soust.uk.JMK př.č.2'!$O$96+'soust.uk.JMK př.č.2'!$P$96</f>
        <v>13021</v>
      </c>
      <c r="D241" s="40">
        <f>'soust.uk.JMK př.č.2'!$L$96</f>
        <v>45</v>
      </c>
      <c r="E241" s="40">
        <f t="shared" si="9"/>
        <v>3461</v>
      </c>
      <c r="F241" s="40">
        <f t="shared" si="10"/>
        <v>2530</v>
      </c>
      <c r="G241" s="89"/>
      <c r="H241" s="86"/>
      <c r="I241" s="89"/>
      <c r="J241" s="89"/>
      <c r="K241" s="86"/>
      <c r="L241" s="51"/>
      <c r="M241" s="64"/>
      <c r="N241" s="86"/>
      <c r="P241" s="40">
        <f t="shared" si="11"/>
        <v>886</v>
      </c>
    </row>
    <row r="242" spans="1:16" x14ac:dyDescent="0.2">
      <c r="A242" s="45">
        <v>251</v>
      </c>
      <c r="B242" s="85">
        <v>61.84</v>
      </c>
      <c r="C242" s="40">
        <f>'soust.uk.JMK př.č.2'!$O$96+'soust.uk.JMK př.č.2'!$P$96</f>
        <v>13021</v>
      </c>
      <c r="D242" s="40">
        <f>'soust.uk.JMK př.č.2'!$L$96</f>
        <v>45</v>
      </c>
      <c r="E242" s="40">
        <f t="shared" si="9"/>
        <v>3456</v>
      </c>
      <c r="F242" s="40">
        <f t="shared" si="10"/>
        <v>2527</v>
      </c>
      <c r="G242" s="89"/>
      <c r="H242" s="86"/>
      <c r="I242" s="89"/>
      <c r="J242" s="89"/>
      <c r="K242" s="86"/>
      <c r="L242" s="51"/>
      <c r="M242" s="64"/>
      <c r="N242" s="86"/>
      <c r="P242" s="40">
        <f t="shared" si="11"/>
        <v>884</v>
      </c>
    </row>
    <row r="243" spans="1:16" x14ac:dyDescent="0.2">
      <c r="A243" s="45">
        <v>252</v>
      </c>
      <c r="B243" s="85">
        <v>61.9</v>
      </c>
      <c r="C243" s="40">
        <f>'soust.uk.JMK př.č.2'!$O$96+'soust.uk.JMK př.č.2'!$P$96</f>
        <v>13021</v>
      </c>
      <c r="D243" s="40">
        <f>'soust.uk.JMK př.č.2'!$L$96</f>
        <v>45</v>
      </c>
      <c r="E243" s="40">
        <f t="shared" si="9"/>
        <v>3452</v>
      </c>
      <c r="F243" s="40">
        <f t="shared" si="10"/>
        <v>2524</v>
      </c>
      <c r="G243" s="89"/>
      <c r="H243" s="86"/>
      <c r="I243" s="89"/>
      <c r="J243" s="89"/>
      <c r="K243" s="86"/>
      <c r="L243" s="51"/>
      <c r="M243" s="64"/>
      <c r="N243" s="86"/>
      <c r="P243" s="40">
        <f t="shared" si="11"/>
        <v>883</v>
      </c>
    </row>
    <row r="244" spans="1:16" x14ac:dyDescent="0.2">
      <c r="A244" s="45">
        <v>253</v>
      </c>
      <c r="B244" s="85">
        <v>61.96</v>
      </c>
      <c r="C244" s="40">
        <f>'soust.uk.JMK př.č.2'!$O$96+'soust.uk.JMK př.č.2'!$P$96</f>
        <v>13021</v>
      </c>
      <c r="D244" s="40">
        <f>'soust.uk.JMK př.č.2'!$L$96</f>
        <v>45</v>
      </c>
      <c r="E244" s="40">
        <f t="shared" si="9"/>
        <v>3450</v>
      </c>
      <c r="F244" s="40">
        <f t="shared" si="10"/>
        <v>2522</v>
      </c>
      <c r="G244" s="89"/>
      <c r="H244" s="86"/>
      <c r="I244" s="89"/>
      <c r="J244" s="89"/>
      <c r="K244" s="86"/>
      <c r="L244" s="51"/>
      <c r="M244" s="64"/>
      <c r="N244" s="86"/>
      <c r="P244" s="40">
        <f t="shared" si="11"/>
        <v>883</v>
      </c>
    </row>
    <row r="245" spans="1:16" x14ac:dyDescent="0.2">
      <c r="A245" s="45">
        <v>254</v>
      </c>
      <c r="B245" s="85">
        <v>62.02</v>
      </c>
      <c r="C245" s="40">
        <f>'soust.uk.JMK př.č.2'!$O$96+'soust.uk.JMK př.č.2'!$P$96</f>
        <v>13021</v>
      </c>
      <c r="D245" s="40">
        <f>'soust.uk.JMK př.č.2'!$L$96</f>
        <v>45</v>
      </c>
      <c r="E245" s="40">
        <f t="shared" si="9"/>
        <v>3446</v>
      </c>
      <c r="F245" s="40">
        <f t="shared" si="10"/>
        <v>2519</v>
      </c>
      <c r="G245" s="89"/>
      <c r="H245" s="86"/>
      <c r="I245" s="89"/>
      <c r="J245" s="89"/>
      <c r="K245" s="86"/>
      <c r="L245" s="51"/>
      <c r="M245" s="64"/>
      <c r="N245" s="86"/>
      <c r="P245" s="40">
        <f t="shared" si="11"/>
        <v>882</v>
      </c>
    </row>
    <row r="246" spans="1:16" x14ac:dyDescent="0.2">
      <c r="A246" s="45">
        <v>255</v>
      </c>
      <c r="B246" s="85">
        <v>62.08</v>
      </c>
      <c r="C246" s="40">
        <f>'soust.uk.JMK př.č.2'!$O$96+'soust.uk.JMK př.č.2'!$P$96</f>
        <v>13021</v>
      </c>
      <c r="D246" s="40">
        <f>'soust.uk.JMK př.č.2'!$L$96</f>
        <v>45</v>
      </c>
      <c r="E246" s="40">
        <f t="shared" si="9"/>
        <v>3443</v>
      </c>
      <c r="F246" s="40">
        <f t="shared" si="10"/>
        <v>2517</v>
      </c>
      <c r="G246" s="89"/>
      <c r="H246" s="86"/>
      <c r="I246" s="89"/>
      <c r="J246" s="89"/>
      <c r="K246" s="86"/>
      <c r="L246" s="51"/>
      <c r="M246" s="64"/>
      <c r="N246" s="86"/>
      <c r="P246" s="40">
        <f t="shared" si="11"/>
        <v>881</v>
      </c>
    </row>
    <row r="247" spans="1:16" x14ac:dyDescent="0.2">
      <c r="A247" s="45">
        <v>256</v>
      </c>
      <c r="B247" s="85">
        <v>62.14</v>
      </c>
      <c r="C247" s="40">
        <f>'soust.uk.JMK př.č.2'!$O$96+'soust.uk.JMK př.č.2'!$P$96</f>
        <v>13021</v>
      </c>
      <c r="D247" s="40">
        <f>'soust.uk.JMK př.č.2'!$L$96</f>
        <v>45</v>
      </c>
      <c r="E247" s="40">
        <f t="shared" si="9"/>
        <v>3440</v>
      </c>
      <c r="F247" s="40">
        <f t="shared" si="10"/>
        <v>2515</v>
      </c>
      <c r="G247" s="89"/>
      <c r="H247" s="86"/>
      <c r="I247" s="89"/>
      <c r="J247" s="89"/>
      <c r="K247" s="86"/>
      <c r="L247" s="51"/>
      <c r="M247" s="64"/>
      <c r="N247" s="86"/>
      <c r="P247" s="40">
        <f t="shared" si="11"/>
        <v>880</v>
      </c>
    </row>
    <row r="248" spans="1:16" x14ac:dyDescent="0.2">
      <c r="A248" s="45">
        <v>257</v>
      </c>
      <c r="B248" s="85">
        <v>62.2</v>
      </c>
      <c r="C248" s="40">
        <f>'soust.uk.JMK př.č.2'!$O$96+'soust.uk.JMK př.č.2'!$P$96</f>
        <v>13021</v>
      </c>
      <c r="D248" s="40">
        <f>'soust.uk.JMK př.č.2'!$L$96</f>
        <v>45</v>
      </c>
      <c r="E248" s="40">
        <f t="shared" si="9"/>
        <v>3436</v>
      </c>
      <c r="F248" s="40">
        <f t="shared" si="10"/>
        <v>2512</v>
      </c>
      <c r="G248" s="89"/>
      <c r="H248" s="86"/>
      <c r="I248" s="89"/>
      <c r="J248" s="89"/>
      <c r="K248" s="86"/>
      <c r="L248" s="51"/>
      <c r="M248" s="64"/>
      <c r="N248" s="86"/>
      <c r="P248" s="40">
        <f t="shared" si="11"/>
        <v>879</v>
      </c>
    </row>
    <row r="249" spans="1:16" x14ac:dyDescent="0.2">
      <c r="A249" s="45">
        <v>258</v>
      </c>
      <c r="B249" s="85">
        <v>62.26</v>
      </c>
      <c r="C249" s="40">
        <f>'soust.uk.JMK př.č.2'!$O$96+'soust.uk.JMK př.č.2'!$P$96</f>
        <v>13021</v>
      </c>
      <c r="D249" s="40">
        <f>'soust.uk.JMK př.č.2'!$L$96</f>
        <v>45</v>
      </c>
      <c r="E249" s="40">
        <f t="shared" si="9"/>
        <v>3434</v>
      </c>
      <c r="F249" s="40">
        <f t="shared" si="10"/>
        <v>2510</v>
      </c>
      <c r="G249" s="89"/>
      <c r="H249" s="86"/>
      <c r="I249" s="89"/>
      <c r="J249" s="89"/>
      <c r="K249" s="86"/>
      <c r="L249" s="51"/>
      <c r="M249" s="64"/>
      <c r="N249" s="86"/>
      <c r="P249" s="40">
        <f t="shared" si="11"/>
        <v>879</v>
      </c>
    </row>
    <row r="250" spans="1:16" x14ac:dyDescent="0.2">
      <c r="A250" s="45">
        <v>259</v>
      </c>
      <c r="B250" s="85">
        <v>62.32</v>
      </c>
      <c r="C250" s="40">
        <f>'soust.uk.JMK př.č.2'!$O$96+'soust.uk.JMK př.č.2'!$P$96</f>
        <v>13021</v>
      </c>
      <c r="D250" s="40">
        <f>'soust.uk.JMK př.č.2'!$L$96</f>
        <v>45</v>
      </c>
      <c r="E250" s="40">
        <f t="shared" si="9"/>
        <v>3429</v>
      </c>
      <c r="F250" s="40">
        <f t="shared" si="10"/>
        <v>2507</v>
      </c>
      <c r="G250" s="89"/>
      <c r="H250" s="86"/>
      <c r="I250" s="89"/>
      <c r="J250" s="89"/>
      <c r="K250" s="86"/>
      <c r="L250" s="51"/>
      <c r="M250" s="64"/>
      <c r="N250" s="86"/>
      <c r="P250" s="40">
        <f t="shared" si="11"/>
        <v>877</v>
      </c>
    </row>
    <row r="251" spans="1:16" x14ac:dyDescent="0.2">
      <c r="A251" s="45">
        <v>260</v>
      </c>
      <c r="B251" s="85">
        <v>62.38</v>
      </c>
      <c r="C251" s="40">
        <f>'soust.uk.JMK př.č.2'!$O$96+'soust.uk.JMK př.č.2'!$P$96</f>
        <v>13021</v>
      </c>
      <c r="D251" s="40">
        <f>'soust.uk.JMK př.č.2'!$L$96</f>
        <v>45</v>
      </c>
      <c r="E251" s="40">
        <f t="shared" si="9"/>
        <v>3427</v>
      </c>
      <c r="F251" s="40">
        <f t="shared" si="10"/>
        <v>2505</v>
      </c>
      <c r="G251" s="89"/>
      <c r="H251" s="86"/>
      <c r="I251" s="89"/>
      <c r="J251" s="89"/>
      <c r="K251" s="86"/>
      <c r="L251" s="51"/>
      <c r="M251" s="64"/>
      <c r="N251" s="86"/>
      <c r="P251" s="40">
        <f t="shared" si="11"/>
        <v>877</v>
      </c>
    </row>
    <row r="252" spans="1:16" x14ac:dyDescent="0.2">
      <c r="A252" s="45">
        <v>261</v>
      </c>
      <c r="B252" s="85">
        <v>62.44</v>
      </c>
      <c r="C252" s="40">
        <f>'soust.uk.JMK př.č.2'!$O$96+'soust.uk.JMK př.č.2'!$P$96</f>
        <v>13021</v>
      </c>
      <c r="D252" s="40">
        <f>'soust.uk.JMK př.č.2'!$L$96</f>
        <v>45</v>
      </c>
      <c r="E252" s="40">
        <f t="shared" si="9"/>
        <v>3423</v>
      </c>
      <c r="F252" s="40">
        <f t="shared" si="10"/>
        <v>2502</v>
      </c>
      <c r="G252" s="89"/>
      <c r="H252" s="86"/>
      <c r="I252" s="89"/>
      <c r="J252" s="89"/>
      <c r="K252" s="86"/>
      <c r="L252" s="51"/>
      <c r="M252" s="64"/>
      <c r="N252" s="86"/>
      <c r="P252" s="40">
        <f t="shared" si="11"/>
        <v>876</v>
      </c>
    </row>
    <row r="253" spans="1:16" x14ac:dyDescent="0.2">
      <c r="A253" s="45">
        <v>262</v>
      </c>
      <c r="B253" s="85">
        <v>62.51</v>
      </c>
      <c r="C253" s="40">
        <f>'soust.uk.JMK př.č.2'!$O$96+'soust.uk.JMK př.č.2'!$P$96</f>
        <v>13021</v>
      </c>
      <c r="D253" s="40">
        <f>'soust.uk.JMK př.č.2'!$L$96</f>
        <v>45</v>
      </c>
      <c r="E253" s="40">
        <f t="shared" si="9"/>
        <v>3420</v>
      </c>
      <c r="F253" s="40">
        <f t="shared" si="10"/>
        <v>2500</v>
      </c>
      <c r="G253" s="89"/>
      <c r="H253" s="86"/>
      <c r="I253" s="89"/>
      <c r="J253" s="89"/>
      <c r="K253" s="86"/>
      <c r="L253" s="51"/>
      <c r="M253" s="64"/>
      <c r="N253" s="86"/>
      <c r="P253" s="40">
        <f t="shared" si="11"/>
        <v>875</v>
      </c>
    </row>
    <row r="254" spans="1:16" x14ac:dyDescent="0.2">
      <c r="A254" s="45">
        <v>263</v>
      </c>
      <c r="B254" s="85">
        <v>62.57</v>
      </c>
      <c r="C254" s="40">
        <f>'soust.uk.JMK př.č.2'!$O$96+'soust.uk.JMK př.č.2'!$P$96</f>
        <v>13021</v>
      </c>
      <c r="D254" s="40">
        <f>'soust.uk.JMK př.č.2'!$L$96</f>
        <v>45</v>
      </c>
      <c r="E254" s="40">
        <f t="shared" si="9"/>
        <v>3416</v>
      </c>
      <c r="F254" s="40">
        <f t="shared" si="10"/>
        <v>2497</v>
      </c>
      <c r="G254" s="89"/>
      <c r="H254" s="86"/>
      <c r="I254" s="89"/>
      <c r="J254" s="89"/>
      <c r="K254" s="86"/>
      <c r="L254" s="51"/>
      <c r="M254" s="64"/>
      <c r="N254" s="86"/>
      <c r="P254" s="40">
        <f t="shared" si="11"/>
        <v>874</v>
      </c>
    </row>
    <row r="255" spans="1:16" x14ac:dyDescent="0.2">
      <c r="A255" s="45">
        <v>264</v>
      </c>
      <c r="B255" s="85">
        <v>62.63</v>
      </c>
      <c r="C255" s="40">
        <f>'soust.uk.JMK př.č.2'!$O$96+'soust.uk.JMK př.č.2'!$P$96</f>
        <v>13021</v>
      </c>
      <c r="D255" s="40">
        <f>'soust.uk.JMK př.č.2'!$L$96</f>
        <v>45</v>
      </c>
      <c r="E255" s="40">
        <f t="shared" si="9"/>
        <v>3413</v>
      </c>
      <c r="F255" s="40">
        <f t="shared" si="10"/>
        <v>2495</v>
      </c>
      <c r="G255" s="89"/>
      <c r="H255" s="86"/>
      <c r="I255" s="89"/>
      <c r="J255" s="89"/>
      <c r="K255" s="86"/>
      <c r="L255" s="51"/>
      <c r="M255" s="64"/>
      <c r="N255" s="86"/>
      <c r="P255" s="40">
        <f t="shared" si="11"/>
        <v>873</v>
      </c>
    </row>
    <row r="256" spans="1:16" x14ac:dyDescent="0.2">
      <c r="A256" s="45">
        <v>265</v>
      </c>
      <c r="B256" s="85">
        <v>62.69</v>
      </c>
      <c r="C256" s="40">
        <f>'soust.uk.JMK př.č.2'!$O$96+'soust.uk.JMK př.č.2'!$P$96</f>
        <v>13021</v>
      </c>
      <c r="D256" s="40">
        <f>'soust.uk.JMK př.č.2'!$L$96</f>
        <v>45</v>
      </c>
      <c r="E256" s="40">
        <f t="shared" si="9"/>
        <v>3409</v>
      </c>
      <c r="F256" s="40">
        <f t="shared" si="10"/>
        <v>2492</v>
      </c>
      <c r="G256" s="89"/>
      <c r="H256" s="86"/>
      <c r="I256" s="89"/>
      <c r="J256" s="89"/>
      <c r="K256" s="86"/>
      <c r="L256" s="51"/>
      <c r="M256" s="64"/>
      <c r="N256" s="86"/>
      <c r="P256" s="40">
        <f t="shared" si="11"/>
        <v>872</v>
      </c>
    </row>
    <row r="257" spans="1:16" x14ac:dyDescent="0.2">
      <c r="A257" s="45">
        <v>266</v>
      </c>
      <c r="B257" s="85">
        <v>62.75</v>
      </c>
      <c r="C257" s="40">
        <f>'soust.uk.JMK př.č.2'!$O$96+'soust.uk.JMK př.č.2'!$P$96</f>
        <v>13021</v>
      </c>
      <c r="D257" s="40">
        <f>'soust.uk.JMK př.č.2'!$L$96</f>
        <v>45</v>
      </c>
      <c r="E257" s="40">
        <f t="shared" si="9"/>
        <v>3407</v>
      </c>
      <c r="F257" s="40">
        <f t="shared" si="10"/>
        <v>2490</v>
      </c>
      <c r="G257" s="89"/>
      <c r="H257" s="86"/>
      <c r="I257" s="89"/>
      <c r="J257" s="89"/>
      <c r="K257" s="86"/>
      <c r="L257" s="51"/>
      <c r="M257" s="64"/>
      <c r="N257" s="86"/>
      <c r="P257" s="40">
        <f t="shared" si="11"/>
        <v>872</v>
      </c>
    </row>
    <row r="258" spans="1:16" x14ac:dyDescent="0.2">
      <c r="A258" s="45">
        <v>267</v>
      </c>
      <c r="B258" s="85">
        <v>62.81</v>
      </c>
      <c r="C258" s="40">
        <f>'soust.uk.JMK př.č.2'!$O$96+'soust.uk.JMK př.č.2'!$P$96</f>
        <v>13021</v>
      </c>
      <c r="D258" s="40">
        <f>'soust.uk.JMK př.č.2'!$L$96</f>
        <v>45</v>
      </c>
      <c r="E258" s="40">
        <f t="shared" si="9"/>
        <v>3404</v>
      </c>
      <c r="F258" s="40">
        <f t="shared" si="10"/>
        <v>2488</v>
      </c>
      <c r="G258" s="89"/>
      <c r="H258" s="86"/>
      <c r="I258" s="89"/>
      <c r="J258" s="89"/>
      <c r="K258" s="86"/>
      <c r="L258" s="51"/>
      <c r="M258" s="64"/>
      <c r="N258" s="86"/>
      <c r="P258" s="40">
        <f t="shared" si="11"/>
        <v>871</v>
      </c>
    </row>
    <row r="259" spans="1:16" x14ac:dyDescent="0.2">
      <c r="A259" s="45">
        <v>268</v>
      </c>
      <c r="B259" s="85">
        <v>62.87</v>
      </c>
      <c r="C259" s="40">
        <f>'soust.uk.JMK př.č.2'!$O$96+'soust.uk.JMK př.č.2'!$P$96</f>
        <v>13021</v>
      </c>
      <c r="D259" s="40">
        <f>'soust.uk.JMK př.č.2'!$L$96</f>
        <v>45</v>
      </c>
      <c r="E259" s="40">
        <f t="shared" si="9"/>
        <v>3400</v>
      </c>
      <c r="F259" s="40">
        <f t="shared" si="10"/>
        <v>2485</v>
      </c>
      <c r="G259" s="89"/>
      <c r="H259" s="86"/>
      <c r="I259" s="89"/>
      <c r="J259" s="89"/>
      <c r="K259" s="86"/>
      <c r="L259" s="51"/>
      <c r="M259" s="64"/>
      <c r="N259" s="86"/>
      <c r="P259" s="40">
        <f t="shared" si="11"/>
        <v>870</v>
      </c>
    </row>
    <row r="260" spans="1:16" x14ac:dyDescent="0.2">
      <c r="A260" s="45">
        <v>269</v>
      </c>
      <c r="B260" s="85">
        <v>62.93</v>
      </c>
      <c r="C260" s="40">
        <f>'soust.uk.JMK př.č.2'!$O$96+'soust.uk.JMK př.č.2'!$P$96</f>
        <v>13021</v>
      </c>
      <c r="D260" s="40">
        <f>'soust.uk.JMK př.č.2'!$L$96</f>
        <v>45</v>
      </c>
      <c r="E260" s="40">
        <f t="shared" si="9"/>
        <v>3397</v>
      </c>
      <c r="F260" s="40">
        <f t="shared" si="10"/>
        <v>2483</v>
      </c>
      <c r="G260" s="89"/>
      <c r="H260" s="86"/>
      <c r="I260" s="89"/>
      <c r="J260" s="89"/>
      <c r="K260" s="86"/>
      <c r="L260" s="51"/>
      <c r="M260" s="64"/>
      <c r="N260" s="86"/>
      <c r="P260" s="40">
        <f t="shared" si="11"/>
        <v>869</v>
      </c>
    </row>
    <row r="261" spans="1:16" x14ac:dyDescent="0.2">
      <c r="A261" s="45">
        <v>270</v>
      </c>
      <c r="B261" s="85">
        <v>62.99</v>
      </c>
      <c r="C261" s="40">
        <f>'soust.uk.JMK př.č.2'!$O$96+'soust.uk.JMK př.č.2'!$P$96</f>
        <v>13021</v>
      </c>
      <c r="D261" s="40">
        <f>'soust.uk.JMK př.č.2'!$L$96</f>
        <v>45</v>
      </c>
      <c r="E261" s="40">
        <f t="shared" ref="E261:E324" si="12">SUM(F261,P261,D261)</f>
        <v>3394</v>
      </c>
      <c r="F261" s="40">
        <f t="shared" ref="F261:F324" si="13">ROUND(1/B261*C261*12,0)</f>
        <v>2481</v>
      </c>
      <c r="G261" s="89"/>
      <c r="H261" s="86"/>
      <c r="I261" s="89"/>
      <c r="J261" s="89"/>
      <c r="K261" s="86"/>
      <c r="L261" s="51"/>
      <c r="M261" s="64"/>
      <c r="N261" s="86"/>
      <c r="P261" s="40">
        <f t="shared" si="11"/>
        <v>868</v>
      </c>
    </row>
    <row r="262" spans="1:16" x14ac:dyDescent="0.2">
      <c r="A262" s="45">
        <v>271</v>
      </c>
      <c r="B262" s="85">
        <v>63.05</v>
      </c>
      <c r="C262" s="40">
        <f>'soust.uk.JMK př.č.2'!$O$96+'soust.uk.JMK př.č.2'!$P$96</f>
        <v>13021</v>
      </c>
      <c r="D262" s="40">
        <f>'soust.uk.JMK př.č.2'!$L$96</f>
        <v>45</v>
      </c>
      <c r="E262" s="40">
        <f t="shared" si="12"/>
        <v>3390</v>
      </c>
      <c r="F262" s="40">
        <f t="shared" si="13"/>
        <v>2478</v>
      </c>
      <c r="G262" s="89"/>
      <c r="H262" s="86"/>
      <c r="I262" s="89"/>
      <c r="J262" s="89"/>
      <c r="K262" s="86"/>
      <c r="L262" s="51"/>
      <c r="M262" s="64"/>
      <c r="N262" s="86"/>
      <c r="P262" s="40">
        <f t="shared" ref="P262:P325" si="14">ROUND((F262*35%),0)</f>
        <v>867</v>
      </c>
    </row>
    <row r="263" spans="1:16" x14ac:dyDescent="0.2">
      <c r="A263" s="45">
        <v>272</v>
      </c>
      <c r="B263" s="85">
        <v>63.11</v>
      </c>
      <c r="C263" s="40">
        <f>'soust.uk.JMK př.č.2'!$O$96+'soust.uk.JMK př.č.2'!$P$96</f>
        <v>13021</v>
      </c>
      <c r="D263" s="40">
        <f>'soust.uk.JMK př.č.2'!$L$96</f>
        <v>45</v>
      </c>
      <c r="E263" s="40">
        <f t="shared" si="12"/>
        <v>3388</v>
      </c>
      <c r="F263" s="40">
        <f t="shared" si="13"/>
        <v>2476</v>
      </c>
      <c r="G263" s="89"/>
      <c r="H263" s="86"/>
      <c r="I263" s="89"/>
      <c r="J263" s="89"/>
      <c r="K263" s="86"/>
      <c r="L263" s="51"/>
      <c r="M263" s="64"/>
      <c r="N263" s="86"/>
      <c r="P263" s="40">
        <f t="shared" si="14"/>
        <v>867</v>
      </c>
    </row>
    <row r="264" spans="1:16" x14ac:dyDescent="0.2">
      <c r="A264" s="45">
        <v>273</v>
      </c>
      <c r="B264" s="85">
        <v>63.17</v>
      </c>
      <c r="C264" s="40">
        <f>'soust.uk.JMK př.č.2'!$O$96+'soust.uk.JMK př.č.2'!$P$96</f>
        <v>13021</v>
      </c>
      <c r="D264" s="40">
        <f>'soust.uk.JMK př.č.2'!$L$96</f>
        <v>45</v>
      </c>
      <c r="E264" s="40">
        <f t="shared" si="12"/>
        <v>3385</v>
      </c>
      <c r="F264" s="40">
        <f t="shared" si="13"/>
        <v>2474</v>
      </c>
      <c r="G264" s="89"/>
      <c r="H264" s="86"/>
      <c r="I264" s="89"/>
      <c r="J264" s="89"/>
      <c r="K264" s="86"/>
      <c r="L264" s="51"/>
      <c r="M264" s="64"/>
      <c r="N264" s="86"/>
      <c r="P264" s="40">
        <f t="shared" si="14"/>
        <v>866</v>
      </c>
    </row>
    <row r="265" spans="1:16" x14ac:dyDescent="0.2">
      <c r="A265" s="45">
        <v>274</v>
      </c>
      <c r="B265" s="85">
        <v>63.23</v>
      </c>
      <c r="C265" s="40">
        <f>'soust.uk.JMK př.č.2'!$O$96+'soust.uk.JMK př.č.2'!$P$96</f>
        <v>13021</v>
      </c>
      <c r="D265" s="40">
        <f>'soust.uk.JMK př.č.2'!$L$96</f>
        <v>45</v>
      </c>
      <c r="E265" s="40">
        <f t="shared" si="12"/>
        <v>3381</v>
      </c>
      <c r="F265" s="40">
        <f t="shared" si="13"/>
        <v>2471</v>
      </c>
      <c r="G265" s="89"/>
      <c r="H265" s="86"/>
      <c r="I265" s="89"/>
      <c r="J265" s="89"/>
      <c r="K265" s="86"/>
      <c r="L265" s="51"/>
      <c r="M265" s="64"/>
      <c r="N265" s="86"/>
      <c r="P265" s="40">
        <f t="shared" si="14"/>
        <v>865</v>
      </c>
    </row>
    <row r="266" spans="1:16" x14ac:dyDescent="0.2">
      <c r="A266" s="45">
        <v>275</v>
      </c>
      <c r="B266" s="85">
        <v>63.3</v>
      </c>
      <c r="C266" s="40">
        <f>'soust.uk.JMK př.č.2'!$O$96+'soust.uk.JMK př.č.2'!$P$96</f>
        <v>13021</v>
      </c>
      <c r="D266" s="40">
        <f>'soust.uk.JMK př.č.2'!$L$96</f>
        <v>45</v>
      </c>
      <c r="E266" s="40">
        <f t="shared" si="12"/>
        <v>3377</v>
      </c>
      <c r="F266" s="40">
        <f t="shared" si="13"/>
        <v>2468</v>
      </c>
      <c r="G266" s="89"/>
      <c r="H266" s="86"/>
      <c r="I266" s="89"/>
      <c r="J266" s="89"/>
      <c r="K266" s="86"/>
      <c r="L266" s="51"/>
      <c r="M266" s="64"/>
      <c r="N266" s="86"/>
      <c r="P266" s="40">
        <f t="shared" si="14"/>
        <v>864</v>
      </c>
    </row>
    <row r="267" spans="1:16" x14ac:dyDescent="0.2">
      <c r="A267" s="45">
        <v>276</v>
      </c>
      <c r="B267" s="85">
        <v>63.36</v>
      </c>
      <c r="C267" s="40">
        <f>'soust.uk.JMK př.č.2'!$O$96+'soust.uk.JMK př.č.2'!$P$96</f>
        <v>13021</v>
      </c>
      <c r="D267" s="40">
        <f>'soust.uk.JMK př.č.2'!$L$96</f>
        <v>45</v>
      </c>
      <c r="E267" s="40">
        <f t="shared" si="12"/>
        <v>3374</v>
      </c>
      <c r="F267" s="40">
        <f t="shared" si="13"/>
        <v>2466</v>
      </c>
      <c r="G267" s="89"/>
      <c r="H267" s="86"/>
      <c r="I267" s="89"/>
      <c r="J267" s="89"/>
      <c r="K267" s="86"/>
      <c r="L267" s="51"/>
      <c r="M267" s="64"/>
      <c r="N267" s="86"/>
      <c r="P267" s="40">
        <f t="shared" si="14"/>
        <v>863</v>
      </c>
    </row>
    <row r="268" spans="1:16" x14ac:dyDescent="0.2">
      <c r="A268" s="45">
        <v>277</v>
      </c>
      <c r="B268" s="85">
        <v>63.42</v>
      </c>
      <c r="C268" s="40">
        <f>'soust.uk.JMK př.č.2'!$O$96+'soust.uk.JMK př.č.2'!$P$96</f>
        <v>13021</v>
      </c>
      <c r="D268" s="40">
        <f>'soust.uk.JMK př.č.2'!$L$96</f>
        <v>45</v>
      </c>
      <c r="E268" s="40">
        <f t="shared" si="12"/>
        <v>3371</v>
      </c>
      <c r="F268" s="40">
        <f t="shared" si="13"/>
        <v>2464</v>
      </c>
      <c r="G268" s="89"/>
      <c r="H268" s="86"/>
      <c r="I268" s="89"/>
      <c r="J268" s="89"/>
      <c r="K268" s="86"/>
      <c r="L268" s="51"/>
      <c r="M268" s="64"/>
      <c r="N268" s="86"/>
      <c r="P268" s="40">
        <f t="shared" si="14"/>
        <v>862</v>
      </c>
    </row>
    <row r="269" spans="1:16" x14ac:dyDescent="0.2">
      <c r="A269" s="45">
        <v>278</v>
      </c>
      <c r="B269" s="85">
        <v>63.48</v>
      </c>
      <c r="C269" s="40">
        <f>'soust.uk.JMK př.č.2'!$O$96+'soust.uk.JMK př.č.2'!$P$96</f>
        <v>13021</v>
      </c>
      <c r="D269" s="40">
        <f>'soust.uk.JMK př.č.2'!$L$96</f>
        <v>45</v>
      </c>
      <c r="E269" s="40">
        <f t="shared" si="12"/>
        <v>3367</v>
      </c>
      <c r="F269" s="40">
        <f t="shared" si="13"/>
        <v>2461</v>
      </c>
      <c r="G269" s="89"/>
      <c r="H269" s="86"/>
      <c r="I269" s="89"/>
      <c r="J269" s="89"/>
      <c r="K269" s="86"/>
      <c r="L269" s="51"/>
      <c r="M269" s="64"/>
      <c r="N269" s="86"/>
      <c r="P269" s="40">
        <f t="shared" si="14"/>
        <v>861</v>
      </c>
    </row>
    <row r="270" spans="1:16" x14ac:dyDescent="0.2">
      <c r="A270" s="45">
        <v>279</v>
      </c>
      <c r="B270" s="85">
        <v>63.54</v>
      </c>
      <c r="C270" s="40">
        <f>'soust.uk.JMK př.č.2'!$O$96+'soust.uk.JMK př.č.2'!$P$96</f>
        <v>13021</v>
      </c>
      <c r="D270" s="40">
        <f>'soust.uk.JMK př.č.2'!$L$96</f>
        <v>45</v>
      </c>
      <c r="E270" s="40">
        <f t="shared" si="12"/>
        <v>3365</v>
      </c>
      <c r="F270" s="40">
        <f t="shared" si="13"/>
        <v>2459</v>
      </c>
      <c r="G270" s="89"/>
      <c r="H270" s="86"/>
      <c r="I270" s="89"/>
      <c r="J270" s="89"/>
      <c r="K270" s="86"/>
      <c r="L270" s="51"/>
      <c r="M270" s="64"/>
      <c r="N270" s="86"/>
      <c r="P270" s="40">
        <f t="shared" si="14"/>
        <v>861</v>
      </c>
    </row>
    <row r="271" spans="1:16" x14ac:dyDescent="0.2">
      <c r="A271" s="45">
        <v>280</v>
      </c>
      <c r="B271" s="85">
        <v>63.6</v>
      </c>
      <c r="C271" s="40">
        <f>'soust.uk.JMK př.č.2'!$O$96+'soust.uk.JMK př.č.2'!$P$96</f>
        <v>13021</v>
      </c>
      <c r="D271" s="40">
        <f>'soust.uk.JMK př.č.2'!$L$96</f>
        <v>45</v>
      </c>
      <c r="E271" s="40">
        <f t="shared" si="12"/>
        <v>3362</v>
      </c>
      <c r="F271" s="40">
        <f t="shared" si="13"/>
        <v>2457</v>
      </c>
      <c r="G271" s="89"/>
      <c r="H271" s="86"/>
      <c r="I271" s="89"/>
      <c r="J271" s="89"/>
      <c r="K271" s="86"/>
      <c r="L271" s="51"/>
      <c r="M271" s="64"/>
      <c r="N271" s="86"/>
      <c r="P271" s="40">
        <f t="shared" si="14"/>
        <v>860</v>
      </c>
    </row>
    <row r="272" spans="1:16" x14ac:dyDescent="0.2">
      <c r="A272" s="45">
        <v>281</v>
      </c>
      <c r="B272" s="85">
        <v>63.66</v>
      </c>
      <c r="C272" s="40">
        <f>'soust.uk.JMK př.č.2'!$O$96+'soust.uk.JMK př.č.2'!$P$96</f>
        <v>13021</v>
      </c>
      <c r="D272" s="40">
        <f>'soust.uk.JMK př.č.2'!$L$96</f>
        <v>45</v>
      </c>
      <c r="E272" s="40">
        <f t="shared" si="12"/>
        <v>3358</v>
      </c>
      <c r="F272" s="40">
        <f t="shared" si="13"/>
        <v>2454</v>
      </c>
      <c r="G272" s="89"/>
      <c r="H272" s="86"/>
      <c r="I272" s="89"/>
      <c r="J272" s="89"/>
      <c r="K272" s="86"/>
      <c r="L272" s="51"/>
      <c r="M272" s="64"/>
      <c r="N272" s="86"/>
      <c r="P272" s="40">
        <f t="shared" si="14"/>
        <v>859</v>
      </c>
    </row>
    <row r="273" spans="1:16" x14ac:dyDescent="0.2">
      <c r="A273" s="45">
        <v>282</v>
      </c>
      <c r="B273" s="85">
        <v>63.72</v>
      </c>
      <c r="C273" s="40">
        <f>'soust.uk.JMK př.č.2'!$O$96+'soust.uk.JMK př.č.2'!$P$96</f>
        <v>13021</v>
      </c>
      <c r="D273" s="40">
        <f>'soust.uk.JMK př.č.2'!$L$96</f>
        <v>45</v>
      </c>
      <c r="E273" s="40">
        <f t="shared" si="12"/>
        <v>3355</v>
      </c>
      <c r="F273" s="40">
        <f t="shared" si="13"/>
        <v>2452</v>
      </c>
      <c r="G273" s="89"/>
      <c r="H273" s="86"/>
      <c r="I273" s="89"/>
      <c r="J273" s="89"/>
      <c r="K273" s="86"/>
      <c r="L273" s="51"/>
      <c r="M273" s="64"/>
      <c r="N273" s="86"/>
      <c r="P273" s="40">
        <f t="shared" si="14"/>
        <v>858</v>
      </c>
    </row>
    <row r="274" spans="1:16" x14ac:dyDescent="0.2">
      <c r="A274" s="45">
        <v>283</v>
      </c>
      <c r="B274" s="85">
        <v>63.78</v>
      </c>
      <c r="C274" s="40">
        <f>'soust.uk.JMK př.č.2'!$O$96+'soust.uk.JMK př.č.2'!$P$96</f>
        <v>13021</v>
      </c>
      <c r="D274" s="40">
        <f>'soust.uk.JMK př.č.2'!$L$96</f>
        <v>45</v>
      </c>
      <c r="E274" s="40">
        <f t="shared" si="12"/>
        <v>3353</v>
      </c>
      <c r="F274" s="40">
        <f t="shared" si="13"/>
        <v>2450</v>
      </c>
      <c r="G274" s="89"/>
      <c r="H274" s="86"/>
      <c r="I274" s="89"/>
      <c r="J274" s="89"/>
      <c r="K274" s="86"/>
      <c r="L274" s="51"/>
      <c r="M274" s="64"/>
      <c r="N274" s="86"/>
      <c r="P274" s="40">
        <f t="shared" si="14"/>
        <v>858</v>
      </c>
    </row>
    <row r="275" spans="1:16" x14ac:dyDescent="0.2">
      <c r="A275" s="45">
        <v>284</v>
      </c>
      <c r="B275" s="85">
        <v>63.84</v>
      </c>
      <c r="C275" s="40">
        <f>'soust.uk.JMK př.č.2'!$O$96+'soust.uk.JMK př.č.2'!$P$96</f>
        <v>13021</v>
      </c>
      <c r="D275" s="40">
        <f>'soust.uk.JMK př.č.2'!$L$96</f>
        <v>45</v>
      </c>
      <c r="E275" s="40">
        <f t="shared" si="12"/>
        <v>3350</v>
      </c>
      <c r="F275" s="40">
        <f t="shared" si="13"/>
        <v>2448</v>
      </c>
      <c r="G275" s="89"/>
      <c r="H275" s="86"/>
      <c r="I275" s="89"/>
      <c r="J275" s="89"/>
      <c r="K275" s="86"/>
      <c r="L275" s="51"/>
      <c r="M275" s="64"/>
      <c r="N275" s="86"/>
      <c r="P275" s="40">
        <f t="shared" si="14"/>
        <v>857</v>
      </c>
    </row>
    <row r="276" spans="1:16" x14ac:dyDescent="0.2">
      <c r="A276" s="45">
        <v>285</v>
      </c>
      <c r="B276" s="85">
        <v>63.9</v>
      </c>
      <c r="C276" s="40">
        <f>'soust.uk.JMK př.č.2'!$O$96+'soust.uk.JMK př.č.2'!$P$96</f>
        <v>13021</v>
      </c>
      <c r="D276" s="40">
        <f>'soust.uk.JMK př.č.2'!$L$96</f>
        <v>45</v>
      </c>
      <c r="E276" s="40">
        <f t="shared" si="12"/>
        <v>3346</v>
      </c>
      <c r="F276" s="40">
        <f t="shared" si="13"/>
        <v>2445</v>
      </c>
      <c r="G276" s="89"/>
      <c r="H276" s="86"/>
      <c r="I276" s="89"/>
      <c r="J276" s="89"/>
      <c r="K276" s="86"/>
      <c r="L276" s="51"/>
      <c r="M276" s="64"/>
      <c r="N276" s="86"/>
      <c r="P276" s="40">
        <f t="shared" si="14"/>
        <v>856</v>
      </c>
    </row>
    <row r="277" spans="1:16" x14ac:dyDescent="0.2">
      <c r="A277" s="45">
        <v>286</v>
      </c>
      <c r="B277" s="85">
        <v>63.96</v>
      </c>
      <c r="C277" s="40">
        <f>'soust.uk.JMK př.č.2'!$O$96+'soust.uk.JMK př.č.2'!$P$96</f>
        <v>13021</v>
      </c>
      <c r="D277" s="40">
        <f>'soust.uk.JMK př.č.2'!$L$96</f>
        <v>45</v>
      </c>
      <c r="E277" s="40">
        <f t="shared" si="12"/>
        <v>3343</v>
      </c>
      <c r="F277" s="40">
        <f t="shared" si="13"/>
        <v>2443</v>
      </c>
      <c r="G277" s="89"/>
      <c r="H277" s="86"/>
      <c r="I277" s="89"/>
      <c r="J277" s="89"/>
      <c r="K277" s="86"/>
      <c r="L277" s="51"/>
      <c r="M277" s="64"/>
      <c r="N277" s="86"/>
      <c r="P277" s="40">
        <f t="shared" si="14"/>
        <v>855</v>
      </c>
    </row>
    <row r="278" spans="1:16" x14ac:dyDescent="0.2">
      <c r="A278" s="45">
        <v>287</v>
      </c>
      <c r="B278" s="85">
        <v>64.02</v>
      </c>
      <c r="C278" s="40">
        <f>'soust.uk.JMK př.č.2'!$O$96+'soust.uk.JMK př.č.2'!$P$96</f>
        <v>13021</v>
      </c>
      <c r="D278" s="40">
        <f>'soust.uk.JMK př.č.2'!$L$96</f>
        <v>45</v>
      </c>
      <c r="E278" s="40">
        <f t="shared" si="12"/>
        <v>3340</v>
      </c>
      <c r="F278" s="40">
        <f t="shared" si="13"/>
        <v>2441</v>
      </c>
      <c r="G278" s="89"/>
      <c r="H278" s="86"/>
      <c r="I278" s="89"/>
      <c r="J278" s="89"/>
      <c r="K278" s="86"/>
      <c r="L278" s="51"/>
      <c r="M278" s="64"/>
      <c r="N278" s="86"/>
      <c r="P278" s="40">
        <f t="shared" si="14"/>
        <v>854</v>
      </c>
    </row>
    <row r="279" spans="1:16" x14ac:dyDescent="0.2">
      <c r="A279" s="45">
        <v>288</v>
      </c>
      <c r="B279" s="85">
        <v>64.08</v>
      </c>
      <c r="C279" s="40">
        <f>'soust.uk.JMK př.č.2'!$O$96+'soust.uk.JMK př.č.2'!$P$96</f>
        <v>13021</v>
      </c>
      <c r="D279" s="40">
        <f>'soust.uk.JMK př.č.2'!$L$96</f>
        <v>45</v>
      </c>
      <c r="E279" s="40">
        <f t="shared" si="12"/>
        <v>3336</v>
      </c>
      <c r="F279" s="40">
        <f t="shared" si="13"/>
        <v>2438</v>
      </c>
      <c r="G279" s="89"/>
      <c r="H279" s="86"/>
      <c r="I279" s="89"/>
      <c r="J279" s="89"/>
      <c r="K279" s="86"/>
      <c r="L279" s="51"/>
      <c r="M279" s="64"/>
      <c r="N279" s="86"/>
      <c r="P279" s="40">
        <f t="shared" si="14"/>
        <v>853</v>
      </c>
    </row>
    <row r="280" spans="1:16" x14ac:dyDescent="0.2">
      <c r="A280" s="45">
        <v>289</v>
      </c>
      <c r="B280" s="85">
        <v>64.14</v>
      </c>
      <c r="C280" s="40">
        <f>'soust.uk.JMK př.č.2'!$O$96+'soust.uk.JMK př.č.2'!$P$96</f>
        <v>13021</v>
      </c>
      <c r="D280" s="40">
        <f>'soust.uk.JMK př.č.2'!$L$96</f>
        <v>45</v>
      </c>
      <c r="E280" s="40">
        <f t="shared" si="12"/>
        <v>3334</v>
      </c>
      <c r="F280" s="40">
        <f t="shared" si="13"/>
        <v>2436</v>
      </c>
      <c r="G280" s="89"/>
      <c r="H280" s="86"/>
      <c r="I280" s="89"/>
      <c r="J280" s="89"/>
      <c r="K280" s="86"/>
      <c r="L280" s="51"/>
      <c r="M280" s="64"/>
      <c r="N280" s="86"/>
      <c r="P280" s="40">
        <f t="shared" si="14"/>
        <v>853</v>
      </c>
    </row>
    <row r="281" spans="1:16" x14ac:dyDescent="0.2">
      <c r="A281" s="45">
        <v>290</v>
      </c>
      <c r="B281" s="85">
        <v>64.2</v>
      </c>
      <c r="C281" s="40">
        <f>'soust.uk.JMK př.č.2'!$O$96+'soust.uk.JMK př.č.2'!$P$96</f>
        <v>13021</v>
      </c>
      <c r="D281" s="40">
        <f>'soust.uk.JMK př.č.2'!$L$96</f>
        <v>45</v>
      </c>
      <c r="E281" s="40">
        <f t="shared" si="12"/>
        <v>3331</v>
      </c>
      <c r="F281" s="40">
        <f t="shared" si="13"/>
        <v>2434</v>
      </c>
      <c r="G281" s="89"/>
      <c r="H281" s="86"/>
      <c r="I281" s="89"/>
      <c r="J281" s="89"/>
      <c r="K281" s="86"/>
      <c r="L281" s="51"/>
      <c r="M281" s="64"/>
      <c r="N281" s="86"/>
      <c r="P281" s="40">
        <f t="shared" si="14"/>
        <v>852</v>
      </c>
    </row>
    <row r="282" spans="1:16" x14ac:dyDescent="0.2">
      <c r="A282" s="45">
        <v>291</v>
      </c>
      <c r="B282" s="85">
        <v>64.260000000000005</v>
      </c>
      <c r="C282" s="40">
        <f>'soust.uk.JMK př.č.2'!$O$96+'soust.uk.JMK př.č.2'!$P$96</f>
        <v>13021</v>
      </c>
      <c r="D282" s="40">
        <f>'soust.uk.JMK př.č.2'!$L$96</f>
        <v>45</v>
      </c>
      <c r="E282" s="40">
        <f t="shared" si="12"/>
        <v>3328</v>
      </c>
      <c r="F282" s="40">
        <f t="shared" si="13"/>
        <v>2432</v>
      </c>
      <c r="G282" s="89"/>
      <c r="H282" s="86"/>
      <c r="I282" s="89"/>
      <c r="J282" s="89"/>
      <c r="K282" s="86"/>
      <c r="L282" s="51"/>
      <c r="M282" s="64"/>
      <c r="N282" s="86"/>
      <c r="P282" s="40">
        <f t="shared" si="14"/>
        <v>851</v>
      </c>
    </row>
    <row r="283" spans="1:16" x14ac:dyDescent="0.2">
      <c r="A283" s="45">
        <v>292</v>
      </c>
      <c r="B283" s="85">
        <v>64.319999999999993</v>
      </c>
      <c r="C283" s="40">
        <f>'soust.uk.JMK př.č.2'!$O$96+'soust.uk.JMK př.č.2'!$P$96</f>
        <v>13021</v>
      </c>
      <c r="D283" s="40">
        <f>'soust.uk.JMK př.č.2'!$L$96</f>
        <v>45</v>
      </c>
      <c r="E283" s="40">
        <f t="shared" si="12"/>
        <v>3324</v>
      </c>
      <c r="F283" s="40">
        <f t="shared" si="13"/>
        <v>2429</v>
      </c>
      <c r="G283" s="89"/>
      <c r="H283" s="86"/>
      <c r="I283" s="89"/>
      <c r="J283" s="89"/>
      <c r="K283" s="86"/>
      <c r="L283" s="51"/>
      <c r="M283" s="64"/>
      <c r="N283" s="86"/>
      <c r="P283" s="40">
        <f t="shared" si="14"/>
        <v>850</v>
      </c>
    </row>
    <row r="284" spans="1:16" x14ac:dyDescent="0.2">
      <c r="A284" s="45">
        <v>293</v>
      </c>
      <c r="B284" s="85">
        <v>64.37</v>
      </c>
      <c r="C284" s="40">
        <f>'soust.uk.JMK př.č.2'!$O$96+'soust.uk.JMK př.č.2'!$P$96</f>
        <v>13021</v>
      </c>
      <c r="D284" s="40">
        <f>'soust.uk.JMK př.č.2'!$L$96</f>
        <v>45</v>
      </c>
      <c r="E284" s="40">
        <f t="shared" si="12"/>
        <v>3321</v>
      </c>
      <c r="F284" s="40">
        <f t="shared" si="13"/>
        <v>2427</v>
      </c>
      <c r="G284" s="89"/>
      <c r="H284" s="86"/>
      <c r="I284" s="89"/>
      <c r="J284" s="89"/>
      <c r="K284" s="86"/>
      <c r="L284" s="51"/>
      <c r="M284" s="64"/>
      <c r="N284" s="86"/>
      <c r="P284" s="40">
        <f t="shared" si="14"/>
        <v>849</v>
      </c>
    </row>
    <row r="285" spans="1:16" x14ac:dyDescent="0.2">
      <c r="A285" s="45">
        <v>294</v>
      </c>
      <c r="B285" s="85">
        <v>64.430000000000007</v>
      </c>
      <c r="C285" s="40">
        <f>'soust.uk.JMK př.č.2'!$O$96+'soust.uk.JMK př.č.2'!$P$96</f>
        <v>13021</v>
      </c>
      <c r="D285" s="40">
        <f>'soust.uk.JMK př.č.2'!$L$96</f>
        <v>45</v>
      </c>
      <c r="E285" s="40">
        <f t="shared" si="12"/>
        <v>3319</v>
      </c>
      <c r="F285" s="40">
        <f t="shared" si="13"/>
        <v>2425</v>
      </c>
      <c r="G285" s="89"/>
      <c r="H285" s="86"/>
      <c r="I285" s="89"/>
      <c r="J285" s="89"/>
      <c r="K285" s="86"/>
      <c r="L285" s="51"/>
      <c r="M285" s="64"/>
      <c r="N285" s="86"/>
      <c r="P285" s="40">
        <f t="shared" si="14"/>
        <v>849</v>
      </c>
    </row>
    <row r="286" spans="1:16" x14ac:dyDescent="0.2">
      <c r="A286" s="45">
        <v>295</v>
      </c>
      <c r="B286" s="85">
        <v>64.489999999999995</v>
      </c>
      <c r="C286" s="40">
        <f>'soust.uk.JMK př.č.2'!$O$96+'soust.uk.JMK př.č.2'!$P$96</f>
        <v>13021</v>
      </c>
      <c r="D286" s="40">
        <f>'soust.uk.JMK př.č.2'!$L$96</f>
        <v>45</v>
      </c>
      <c r="E286" s="40">
        <f t="shared" si="12"/>
        <v>3316</v>
      </c>
      <c r="F286" s="40">
        <f t="shared" si="13"/>
        <v>2423</v>
      </c>
      <c r="G286" s="89"/>
      <c r="H286" s="86"/>
      <c r="I286" s="89"/>
      <c r="J286" s="89"/>
      <c r="K286" s="86"/>
      <c r="L286" s="51"/>
      <c r="M286" s="64"/>
      <c r="N286" s="86"/>
      <c r="P286" s="40">
        <f t="shared" si="14"/>
        <v>848</v>
      </c>
    </row>
    <row r="287" spans="1:16" x14ac:dyDescent="0.2">
      <c r="A287" s="45">
        <v>296</v>
      </c>
      <c r="B287" s="85">
        <v>64.55</v>
      </c>
      <c r="C287" s="40">
        <f>'soust.uk.JMK př.č.2'!$O$96+'soust.uk.JMK př.č.2'!$P$96</f>
        <v>13021</v>
      </c>
      <c r="D287" s="40">
        <f>'soust.uk.JMK př.č.2'!$L$96</f>
        <v>45</v>
      </c>
      <c r="E287" s="40">
        <f t="shared" si="12"/>
        <v>3313</v>
      </c>
      <c r="F287" s="40">
        <f t="shared" si="13"/>
        <v>2421</v>
      </c>
      <c r="G287" s="89"/>
      <c r="H287" s="86"/>
      <c r="I287" s="89"/>
      <c r="J287" s="89"/>
      <c r="K287" s="86"/>
      <c r="L287" s="51"/>
      <c r="M287" s="64"/>
      <c r="N287" s="86"/>
      <c r="P287" s="40">
        <f t="shared" si="14"/>
        <v>847</v>
      </c>
    </row>
    <row r="288" spans="1:16" x14ac:dyDescent="0.2">
      <c r="A288" s="45">
        <v>297</v>
      </c>
      <c r="B288" s="85">
        <v>64.61</v>
      </c>
      <c r="C288" s="40">
        <f>'soust.uk.JMK př.č.2'!$O$96+'soust.uk.JMK př.č.2'!$P$96</f>
        <v>13021</v>
      </c>
      <c r="D288" s="40">
        <f>'soust.uk.JMK př.č.2'!$L$96</f>
        <v>45</v>
      </c>
      <c r="E288" s="40">
        <f t="shared" si="12"/>
        <v>3309</v>
      </c>
      <c r="F288" s="40">
        <f t="shared" si="13"/>
        <v>2418</v>
      </c>
      <c r="G288" s="89"/>
      <c r="H288" s="86"/>
      <c r="I288" s="89"/>
      <c r="J288" s="89"/>
      <c r="K288" s="86"/>
      <c r="L288" s="51"/>
      <c r="M288" s="64"/>
      <c r="N288" s="86"/>
      <c r="P288" s="40">
        <f t="shared" si="14"/>
        <v>846</v>
      </c>
    </row>
    <row r="289" spans="1:16" x14ac:dyDescent="0.2">
      <c r="A289" s="45">
        <v>298</v>
      </c>
      <c r="B289" s="85">
        <v>64.67</v>
      </c>
      <c r="C289" s="40">
        <f>'soust.uk.JMK př.č.2'!$O$96+'soust.uk.JMK př.č.2'!$P$96</f>
        <v>13021</v>
      </c>
      <c r="D289" s="40">
        <f>'soust.uk.JMK př.č.2'!$L$96</f>
        <v>45</v>
      </c>
      <c r="E289" s="40">
        <f t="shared" si="12"/>
        <v>3307</v>
      </c>
      <c r="F289" s="40">
        <f t="shared" si="13"/>
        <v>2416</v>
      </c>
      <c r="G289" s="89"/>
      <c r="H289" s="86"/>
      <c r="I289" s="89"/>
      <c r="J289" s="89"/>
      <c r="K289" s="86"/>
      <c r="L289" s="51"/>
      <c r="M289" s="64"/>
      <c r="N289" s="86"/>
      <c r="P289" s="40">
        <f t="shared" si="14"/>
        <v>846</v>
      </c>
    </row>
    <row r="290" spans="1:16" x14ac:dyDescent="0.2">
      <c r="A290" s="45">
        <v>299</v>
      </c>
      <c r="B290" s="85">
        <v>64.73</v>
      </c>
      <c r="C290" s="40">
        <f>'soust.uk.JMK př.č.2'!$O$96+'soust.uk.JMK př.č.2'!$P$96</f>
        <v>13021</v>
      </c>
      <c r="D290" s="40">
        <f>'soust.uk.JMK př.č.2'!$L$96</f>
        <v>45</v>
      </c>
      <c r="E290" s="40">
        <f t="shared" si="12"/>
        <v>3304</v>
      </c>
      <c r="F290" s="40">
        <f t="shared" si="13"/>
        <v>2414</v>
      </c>
      <c r="G290" s="89"/>
      <c r="H290" s="86"/>
      <c r="I290" s="89"/>
      <c r="J290" s="89"/>
      <c r="K290" s="86"/>
      <c r="L290" s="51"/>
      <c r="M290" s="64"/>
      <c r="N290" s="86"/>
      <c r="P290" s="40">
        <f t="shared" si="14"/>
        <v>845</v>
      </c>
    </row>
    <row r="291" spans="1:16" x14ac:dyDescent="0.2">
      <c r="A291" s="45">
        <v>300</v>
      </c>
      <c r="B291" s="85">
        <v>64.790000000000006</v>
      </c>
      <c r="C291" s="40">
        <f>'soust.uk.JMK př.č.2'!$O$96+'soust.uk.JMK př.č.2'!$P$96</f>
        <v>13021</v>
      </c>
      <c r="D291" s="40">
        <f>'soust.uk.JMK př.č.2'!$L$96</f>
        <v>45</v>
      </c>
      <c r="E291" s="40">
        <f t="shared" si="12"/>
        <v>3301</v>
      </c>
      <c r="F291" s="40">
        <f t="shared" si="13"/>
        <v>2412</v>
      </c>
      <c r="G291" s="89"/>
      <c r="H291" s="86"/>
      <c r="I291" s="89"/>
      <c r="J291" s="89"/>
      <c r="K291" s="86"/>
      <c r="L291" s="51"/>
      <c r="M291" s="64"/>
      <c r="N291" s="86"/>
      <c r="P291" s="40">
        <f t="shared" si="14"/>
        <v>844</v>
      </c>
    </row>
    <row r="292" spans="1:16" x14ac:dyDescent="0.2">
      <c r="A292" s="45">
        <v>301</v>
      </c>
      <c r="B292" s="85">
        <v>64.849999999999994</v>
      </c>
      <c r="C292" s="40">
        <f>'soust.uk.JMK př.č.2'!$O$96+'soust.uk.JMK př.č.2'!$P$96</f>
        <v>13021</v>
      </c>
      <c r="D292" s="40">
        <f>'soust.uk.JMK př.č.2'!$L$96</f>
        <v>45</v>
      </c>
      <c r="E292" s="40">
        <f t="shared" si="12"/>
        <v>3297</v>
      </c>
      <c r="F292" s="40">
        <f t="shared" si="13"/>
        <v>2409</v>
      </c>
      <c r="G292" s="89"/>
      <c r="H292" s="86"/>
      <c r="I292" s="89"/>
      <c r="J292" s="89"/>
      <c r="K292" s="86"/>
      <c r="L292" s="51"/>
      <c r="M292" s="64"/>
      <c r="N292" s="86"/>
      <c r="P292" s="40">
        <f t="shared" si="14"/>
        <v>843</v>
      </c>
    </row>
    <row r="293" spans="1:16" x14ac:dyDescent="0.2">
      <c r="A293" s="45">
        <v>302</v>
      </c>
      <c r="B293" s="85">
        <v>64.900000000000006</v>
      </c>
      <c r="C293" s="40">
        <f>'soust.uk.JMK př.č.2'!$O$96+'soust.uk.JMK př.č.2'!$P$96</f>
        <v>13021</v>
      </c>
      <c r="D293" s="40">
        <f>'soust.uk.JMK př.č.2'!$L$96</f>
        <v>45</v>
      </c>
      <c r="E293" s="40">
        <f t="shared" si="12"/>
        <v>3296</v>
      </c>
      <c r="F293" s="40">
        <f t="shared" si="13"/>
        <v>2408</v>
      </c>
      <c r="G293" s="89"/>
      <c r="H293" s="86"/>
      <c r="I293" s="89"/>
      <c r="J293" s="89"/>
      <c r="K293" s="86"/>
      <c r="L293" s="51"/>
      <c r="M293" s="64"/>
      <c r="N293" s="86"/>
      <c r="P293" s="40">
        <f t="shared" si="14"/>
        <v>843</v>
      </c>
    </row>
    <row r="294" spans="1:16" x14ac:dyDescent="0.2">
      <c r="A294" s="45">
        <v>303</v>
      </c>
      <c r="B294" s="85">
        <v>64.959999999999994</v>
      </c>
      <c r="C294" s="40">
        <f>'soust.uk.JMK př.č.2'!$O$96+'soust.uk.JMK př.č.2'!$P$96</f>
        <v>13021</v>
      </c>
      <c r="D294" s="40">
        <f>'soust.uk.JMK př.č.2'!$L$96</f>
        <v>45</v>
      </c>
      <c r="E294" s="40">
        <f t="shared" si="12"/>
        <v>3292</v>
      </c>
      <c r="F294" s="40">
        <f t="shared" si="13"/>
        <v>2405</v>
      </c>
      <c r="G294" s="89"/>
      <c r="H294" s="86"/>
      <c r="I294" s="89"/>
      <c r="J294" s="89"/>
      <c r="K294" s="86"/>
      <c r="L294" s="51"/>
      <c r="M294" s="64"/>
      <c r="N294" s="86"/>
      <c r="P294" s="40">
        <f t="shared" si="14"/>
        <v>842</v>
      </c>
    </row>
    <row r="295" spans="1:16" x14ac:dyDescent="0.2">
      <c r="A295" s="45">
        <v>304</v>
      </c>
      <c r="B295" s="85">
        <v>65.02</v>
      </c>
      <c r="C295" s="40">
        <f>'soust.uk.JMK př.č.2'!$O$96+'soust.uk.JMK př.č.2'!$P$96</f>
        <v>13021</v>
      </c>
      <c r="D295" s="40">
        <f>'soust.uk.JMK př.č.2'!$L$96</f>
        <v>45</v>
      </c>
      <c r="E295" s="40">
        <f t="shared" si="12"/>
        <v>3289</v>
      </c>
      <c r="F295" s="40">
        <f t="shared" si="13"/>
        <v>2403</v>
      </c>
      <c r="G295" s="89"/>
      <c r="H295" s="86"/>
      <c r="I295" s="89"/>
      <c r="J295" s="89"/>
      <c r="K295" s="86"/>
      <c r="L295" s="51"/>
      <c r="M295" s="64"/>
      <c r="N295" s="86"/>
      <c r="P295" s="40">
        <f t="shared" si="14"/>
        <v>841</v>
      </c>
    </row>
    <row r="296" spans="1:16" x14ac:dyDescent="0.2">
      <c r="A296" s="45">
        <v>305</v>
      </c>
      <c r="B296" s="85">
        <v>65.08</v>
      </c>
      <c r="C296" s="40">
        <f>'soust.uk.JMK př.č.2'!$O$96+'soust.uk.JMK př.č.2'!$P$96</f>
        <v>13021</v>
      </c>
      <c r="D296" s="40">
        <f>'soust.uk.JMK př.č.2'!$L$96</f>
        <v>45</v>
      </c>
      <c r="E296" s="40">
        <f t="shared" si="12"/>
        <v>3286</v>
      </c>
      <c r="F296" s="40">
        <f t="shared" si="13"/>
        <v>2401</v>
      </c>
      <c r="G296" s="89"/>
      <c r="H296" s="86"/>
      <c r="I296" s="89"/>
      <c r="J296" s="89"/>
      <c r="K296" s="86"/>
      <c r="L296" s="51"/>
      <c r="M296" s="64"/>
      <c r="N296" s="86"/>
      <c r="P296" s="40">
        <f t="shared" si="14"/>
        <v>840</v>
      </c>
    </row>
    <row r="297" spans="1:16" x14ac:dyDescent="0.2">
      <c r="A297" s="45">
        <v>306</v>
      </c>
      <c r="B297" s="85">
        <v>65.14</v>
      </c>
      <c r="C297" s="40">
        <f>'soust.uk.JMK př.č.2'!$O$96+'soust.uk.JMK př.č.2'!$P$96</f>
        <v>13021</v>
      </c>
      <c r="D297" s="40">
        <f>'soust.uk.JMK př.č.2'!$L$96</f>
        <v>45</v>
      </c>
      <c r="E297" s="40">
        <f t="shared" si="12"/>
        <v>3284</v>
      </c>
      <c r="F297" s="40">
        <f t="shared" si="13"/>
        <v>2399</v>
      </c>
      <c r="G297" s="89"/>
      <c r="H297" s="86"/>
      <c r="I297" s="89"/>
      <c r="J297" s="89"/>
      <c r="K297" s="86"/>
      <c r="L297" s="51"/>
      <c r="M297" s="64"/>
      <c r="N297" s="86"/>
      <c r="P297" s="40">
        <f t="shared" si="14"/>
        <v>840</v>
      </c>
    </row>
    <row r="298" spans="1:16" x14ac:dyDescent="0.2">
      <c r="A298" s="45">
        <v>307</v>
      </c>
      <c r="B298" s="85">
        <v>65.2</v>
      </c>
      <c r="C298" s="40">
        <f>'soust.uk.JMK př.č.2'!$O$96+'soust.uk.JMK př.č.2'!$P$96</f>
        <v>13021</v>
      </c>
      <c r="D298" s="40">
        <f>'soust.uk.JMK př.č.2'!$L$96</f>
        <v>45</v>
      </c>
      <c r="E298" s="40">
        <f t="shared" si="12"/>
        <v>3281</v>
      </c>
      <c r="F298" s="40">
        <f t="shared" si="13"/>
        <v>2397</v>
      </c>
      <c r="G298" s="89"/>
      <c r="H298" s="86"/>
      <c r="I298" s="89"/>
      <c r="J298" s="89"/>
      <c r="K298" s="86"/>
      <c r="L298" s="51"/>
      <c r="M298" s="64"/>
      <c r="N298" s="86"/>
      <c r="P298" s="40">
        <f t="shared" si="14"/>
        <v>839</v>
      </c>
    </row>
    <row r="299" spans="1:16" x14ac:dyDescent="0.2">
      <c r="A299" s="45">
        <v>308</v>
      </c>
      <c r="B299" s="85">
        <v>65.25</v>
      </c>
      <c r="C299" s="40">
        <f>'soust.uk.JMK př.č.2'!$O$96+'soust.uk.JMK př.č.2'!$P$96</f>
        <v>13021</v>
      </c>
      <c r="D299" s="40">
        <f>'soust.uk.JMK př.č.2'!$L$96</f>
        <v>45</v>
      </c>
      <c r="E299" s="40">
        <f t="shared" si="12"/>
        <v>3278</v>
      </c>
      <c r="F299" s="40">
        <f t="shared" si="13"/>
        <v>2395</v>
      </c>
      <c r="G299" s="89"/>
      <c r="H299" s="86"/>
      <c r="I299" s="89"/>
      <c r="J299" s="89"/>
      <c r="K299" s="86"/>
      <c r="L299" s="51"/>
      <c r="M299" s="64"/>
      <c r="N299" s="86"/>
      <c r="P299" s="40">
        <f t="shared" si="14"/>
        <v>838</v>
      </c>
    </row>
    <row r="300" spans="1:16" x14ac:dyDescent="0.2">
      <c r="A300" s="45">
        <v>309</v>
      </c>
      <c r="B300" s="85">
        <v>65.31</v>
      </c>
      <c r="C300" s="40">
        <f>'soust.uk.JMK př.č.2'!$O$96+'soust.uk.JMK př.č.2'!$P$96</f>
        <v>13021</v>
      </c>
      <c r="D300" s="40">
        <f>'soust.uk.JMK př.č.2'!$L$96</f>
        <v>45</v>
      </c>
      <c r="E300" s="40">
        <f t="shared" si="12"/>
        <v>3274</v>
      </c>
      <c r="F300" s="40">
        <f t="shared" si="13"/>
        <v>2392</v>
      </c>
      <c r="G300" s="89"/>
      <c r="H300" s="86"/>
      <c r="I300" s="89"/>
      <c r="J300" s="89"/>
      <c r="K300" s="86"/>
      <c r="L300" s="51"/>
      <c r="M300" s="64"/>
      <c r="N300" s="86"/>
      <c r="P300" s="40">
        <f t="shared" si="14"/>
        <v>837</v>
      </c>
    </row>
    <row r="301" spans="1:16" x14ac:dyDescent="0.2">
      <c r="A301" s="45">
        <v>310</v>
      </c>
      <c r="B301" s="85">
        <v>65.37</v>
      </c>
      <c r="C301" s="40">
        <f>'soust.uk.JMK př.č.2'!$O$96+'soust.uk.JMK př.č.2'!$P$96</f>
        <v>13021</v>
      </c>
      <c r="D301" s="40">
        <f>'soust.uk.JMK př.č.2'!$L$96</f>
        <v>45</v>
      </c>
      <c r="E301" s="40">
        <f t="shared" si="12"/>
        <v>3272</v>
      </c>
      <c r="F301" s="40">
        <f t="shared" si="13"/>
        <v>2390</v>
      </c>
      <c r="G301" s="89"/>
      <c r="H301" s="86"/>
      <c r="I301" s="89"/>
      <c r="J301" s="89"/>
      <c r="K301" s="86"/>
      <c r="L301" s="51"/>
      <c r="M301" s="64"/>
      <c r="N301" s="86"/>
      <c r="P301" s="40">
        <f t="shared" si="14"/>
        <v>837</v>
      </c>
    </row>
    <row r="302" spans="1:16" x14ac:dyDescent="0.2">
      <c r="A302" s="45">
        <v>311</v>
      </c>
      <c r="B302" s="85">
        <v>65.430000000000007</v>
      </c>
      <c r="C302" s="40">
        <f>'soust.uk.JMK př.č.2'!$O$96+'soust.uk.JMK př.č.2'!$P$96</f>
        <v>13021</v>
      </c>
      <c r="D302" s="40">
        <f>'soust.uk.JMK př.č.2'!$L$96</f>
        <v>45</v>
      </c>
      <c r="E302" s="40">
        <f t="shared" si="12"/>
        <v>3269</v>
      </c>
      <c r="F302" s="40">
        <f t="shared" si="13"/>
        <v>2388</v>
      </c>
      <c r="G302" s="89"/>
      <c r="H302" s="86"/>
      <c r="I302" s="89"/>
      <c r="J302" s="89"/>
      <c r="K302" s="86"/>
      <c r="L302" s="51"/>
      <c r="M302" s="64"/>
      <c r="N302" s="86"/>
      <c r="P302" s="40">
        <f t="shared" si="14"/>
        <v>836</v>
      </c>
    </row>
    <row r="303" spans="1:16" x14ac:dyDescent="0.2">
      <c r="A303" s="45">
        <v>312</v>
      </c>
      <c r="B303" s="85">
        <v>65.48</v>
      </c>
      <c r="C303" s="40">
        <f>'soust.uk.JMK př.č.2'!$O$96+'soust.uk.JMK př.č.2'!$P$96</f>
        <v>13021</v>
      </c>
      <c r="D303" s="40">
        <f>'soust.uk.JMK př.č.2'!$L$96</f>
        <v>45</v>
      </c>
      <c r="E303" s="40">
        <f t="shared" si="12"/>
        <v>3266</v>
      </c>
      <c r="F303" s="40">
        <f t="shared" si="13"/>
        <v>2386</v>
      </c>
      <c r="G303" s="89"/>
      <c r="H303" s="86"/>
      <c r="I303" s="89"/>
      <c r="J303" s="89"/>
      <c r="K303" s="86"/>
      <c r="L303" s="51"/>
      <c r="M303" s="64"/>
      <c r="N303" s="86"/>
      <c r="P303" s="40">
        <f t="shared" si="14"/>
        <v>835</v>
      </c>
    </row>
    <row r="304" spans="1:16" x14ac:dyDescent="0.2">
      <c r="A304" s="45">
        <v>313</v>
      </c>
      <c r="B304" s="85">
        <v>65.540000000000006</v>
      </c>
      <c r="C304" s="40">
        <f>'soust.uk.JMK př.č.2'!$O$96+'soust.uk.JMK př.č.2'!$P$96</f>
        <v>13021</v>
      </c>
      <c r="D304" s="40">
        <f>'soust.uk.JMK př.č.2'!$L$96</f>
        <v>45</v>
      </c>
      <c r="E304" s="40">
        <f t="shared" si="12"/>
        <v>3263</v>
      </c>
      <c r="F304" s="40">
        <f t="shared" si="13"/>
        <v>2384</v>
      </c>
      <c r="G304" s="89"/>
      <c r="H304" s="86"/>
      <c r="I304" s="89"/>
      <c r="J304" s="89"/>
      <c r="K304" s="86"/>
      <c r="L304" s="51"/>
      <c r="M304" s="64"/>
      <c r="N304" s="86"/>
      <c r="P304" s="40">
        <f t="shared" si="14"/>
        <v>834</v>
      </c>
    </row>
    <row r="305" spans="1:16" x14ac:dyDescent="0.2">
      <c r="A305" s="45">
        <v>314</v>
      </c>
      <c r="B305" s="85">
        <v>65.599999999999994</v>
      </c>
      <c r="C305" s="40">
        <f>'soust.uk.JMK př.č.2'!$O$96+'soust.uk.JMK př.č.2'!$P$96</f>
        <v>13021</v>
      </c>
      <c r="D305" s="40">
        <f>'soust.uk.JMK př.č.2'!$L$96</f>
        <v>45</v>
      </c>
      <c r="E305" s="40">
        <f t="shared" si="12"/>
        <v>3261</v>
      </c>
      <c r="F305" s="40">
        <f t="shared" si="13"/>
        <v>2382</v>
      </c>
      <c r="G305" s="89"/>
      <c r="H305" s="86"/>
      <c r="I305" s="89"/>
      <c r="J305" s="89"/>
      <c r="K305" s="86"/>
      <c r="L305" s="51"/>
      <c r="M305" s="64"/>
      <c r="N305" s="86"/>
      <c r="P305" s="40">
        <f t="shared" si="14"/>
        <v>834</v>
      </c>
    </row>
    <row r="306" spans="1:16" x14ac:dyDescent="0.2">
      <c r="A306" s="45">
        <v>315</v>
      </c>
      <c r="B306" s="85">
        <v>65.650000000000006</v>
      </c>
      <c r="C306" s="40">
        <f>'soust.uk.JMK př.č.2'!$O$96+'soust.uk.JMK př.č.2'!$P$96</f>
        <v>13021</v>
      </c>
      <c r="D306" s="40">
        <f>'soust.uk.JMK př.č.2'!$L$96</f>
        <v>45</v>
      </c>
      <c r="E306" s="40">
        <f t="shared" si="12"/>
        <v>3258</v>
      </c>
      <c r="F306" s="40">
        <f t="shared" si="13"/>
        <v>2380</v>
      </c>
      <c r="G306" s="89"/>
      <c r="H306" s="86"/>
      <c r="I306" s="89"/>
      <c r="J306" s="89"/>
      <c r="K306" s="86"/>
      <c r="L306" s="51"/>
      <c r="M306" s="64"/>
      <c r="N306" s="86"/>
      <c r="P306" s="40">
        <f t="shared" si="14"/>
        <v>833</v>
      </c>
    </row>
    <row r="307" spans="1:16" x14ac:dyDescent="0.2">
      <c r="A307" s="45">
        <v>316</v>
      </c>
      <c r="B307" s="85">
        <v>65.709999999999994</v>
      </c>
      <c r="C307" s="40">
        <f>'soust.uk.JMK př.č.2'!$O$96+'soust.uk.JMK př.č.2'!$P$96</f>
        <v>13021</v>
      </c>
      <c r="D307" s="40">
        <f>'soust.uk.JMK př.č.2'!$L$96</f>
        <v>45</v>
      </c>
      <c r="E307" s="40">
        <f t="shared" si="12"/>
        <v>3255</v>
      </c>
      <c r="F307" s="40">
        <f t="shared" si="13"/>
        <v>2378</v>
      </c>
      <c r="G307" s="89"/>
      <c r="H307" s="86"/>
      <c r="I307" s="89"/>
      <c r="J307" s="89"/>
      <c r="K307" s="86"/>
      <c r="L307" s="51"/>
      <c r="M307" s="64"/>
      <c r="N307" s="86"/>
      <c r="P307" s="40">
        <f t="shared" si="14"/>
        <v>832</v>
      </c>
    </row>
    <row r="308" spans="1:16" x14ac:dyDescent="0.2">
      <c r="A308" s="45">
        <v>317</v>
      </c>
      <c r="B308" s="85">
        <v>65.77</v>
      </c>
      <c r="C308" s="40">
        <f>'soust.uk.JMK př.č.2'!$O$96+'soust.uk.JMK př.č.2'!$P$96</f>
        <v>13021</v>
      </c>
      <c r="D308" s="40">
        <f>'soust.uk.JMK př.č.2'!$L$96</f>
        <v>45</v>
      </c>
      <c r="E308" s="40">
        <f t="shared" si="12"/>
        <v>3253</v>
      </c>
      <c r="F308" s="40">
        <f t="shared" si="13"/>
        <v>2376</v>
      </c>
      <c r="G308" s="89"/>
      <c r="H308" s="86"/>
      <c r="I308" s="89"/>
      <c r="J308" s="89"/>
      <c r="K308" s="86"/>
      <c r="L308" s="51"/>
      <c r="M308" s="64"/>
      <c r="N308" s="86"/>
      <c r="P308" s="40">
        <f t="shared" si="14"/>
        <v>832</v>
      </c>
    </row>
    <row r="309" spans="1:16" x14ac:dyDescent="0.2">
      <c r="A309" s="45">
        <v>318</v>
      </c>
      <c r="B309" s="85">
        <v>65.819999999999993</v>
      </c>
      <c r="C309" s="40">
        <f>'soust.uk.JMK př.č.2'!$O$96+'soust.uk.JMK př.č.2'!$P$96</f>
        <v>13021</v>
      </c>
      <c r="D309" s="40">
        <f>'soust.uk.JMK př.č.2'!$L$96</f>
        <v>45</v>
      </c>
      <c r="E309" s="40">
        <f t="shared" si="12"/>
        <v>3250</v>
      </c>
      <c r="F309" s="40">
        <f t="shared" si="13"/>
        <v>2374</v>
      </c>
      <c r="G309" s="89"/>
      <c r="H309" s="86"/>
      <c r="I309" s="89"/>
      <c r="J309" s="89"/>
      <c r="K309" s="86"/>
      <c r="L309" s="51"/>
      <c r="M309" s="64"/>
      <c r="N309" s="86"/>
      <c r="P309" s="40">
        <f t="shared" si="14"/>
        <v>831</v>
      </c>
    </row>
    <row r="310" spans="1:16" x14ac:dyDescent="0.2">
      <c r="A310" s="45">
        <v>319</v>
      </c>
      <c r="B310" s="85">
        <v>65.88</v>
      </c>
      <c r="C310" s="40">
        <f>'soust.uk.JMK př.č.2'!$O$96+'soust.uk.JMK př.č.2'!$P$96</f>
        <v>13021</v>
      </c>
      <c r="D310" s="40">
        <f>'soust.uk.JMK př.č.2'!$L$96</f>
        <v>45</v>
      </c>
      <c r="E310" s="40">
        <f t="shared" si="12"/>
        <v>3247</v>
      </c>
      <c r="F310" s="40">
        <f t="shared" si="13"/>
        <v>2372</v>
      </c>
      <c r="G310" s="89"/>
      <c r="H310" s="86"/>
      <c r="I310" s="89"/>
      <c r="J310" s="89"/>
      <c r="K310" s="86"/>
      <c r="L310" s="51"/>
      <c r="M310" s="64"/>
      <c r="N310" s="86"/>
      <c r="P310" s="40">
        <f t="shared" si="14"/>
        <v>830</v>
      </c>
    </row>
    <row r="311" spans="1:16" x14ac:dyDescent="0.2">
      <c r="A311" s="45">
        <v>320</v>
      </c>
      <c r="B311" s="85">
        <v>65.94</v>
      </c>
      <c r="C311" s="40">
        <f>'soust.uk.JMK př.č.2'!$O$96+'soust.uk.JMK př.č.2'!$P$96</f>
        <v>13021</v>
      </c>
      <c r="D311" s="40">
        <f>'soust.uk.JMK př.č.2'!$L$96</f>
        <v>45</v>
      </c>
      <c r="E311" s="40">
        <f t="shared" si="12"/>
        <v>3245</v>
      </c>
      <c r="F311" s="40">
        <f t="shared" si="13"/>
        <v>2370</v>
      </c>
      <c r="G311" s="89"/>
      <c r="H311" s="86"/>
      <c r="I311" s="89"/>
      <c r="J311" s="89"/>
      <c r="K311" s="86"/>
      <c r="L311" s="51"/>
      <c r="M311" s="64"/>
      <c r="N311" s="86"/>
      <c r="P311" s="40">
        <f t="shared" si="14"/>
        <v>830</v>
      </c>
    </row>
    <row r="312" spans="1:16" x14ac:dyDescent="0.2">
      <c r="A312" s="45">
        <v>321</v>
      </c>
      <c r="B312" s="85">
        <v>65.989999999999995</v>
      </c>
      <c r="C312" s="40">
        <f>'soust.uk.JMK př.č.2'!$O$96+'soust.uk.JMK př.č.2'!$P$96</f>
        <v>13021</v>
      </c>
      <c r="D312" s="40">
        <f>'soust.uk.JMK př.č.2'!$L$96</f>
        <v>45</v>
      </c>
      <c r="E312" s="40">
        <f t="shared" si="12"/>
        <v>3242</v>
      </c>
      <c r="F312" s="40">
        <f t="shared" si="13"/>
        <v>2368</v>
      </c>
      <c r="G312" s="89"/>
      <c r="H312" s="86"/>
      <c r="I312" s="89"/>
      <c r="J312" s="89"/>
      <c r="K312" s="86"/>
      <c r="L312" s="51"/>
      <c r="M312" s="64"/>
      <c r="N312" s="86"/>
      <c r="P312" s="40">
        <f t="shared" si="14"/>
        <v>829</v>
      </c>
    </row>
    <row r="313" spans="1:16" x14ac:dyDescent="0.2">
      <c r="A313" s="45">
        <v>322</v>
      </c>
      <c r="B313" s="85">
        <v>66.05</v>
      </c>
      <c r="C313" s="40">
        <f>'soust.uk.JMK př.č.2'!$O$96+'soust.uk.JMK př.č.2'!$P$96</f>
        <v>13021</v>
      </c>
      <c r="D313" s="40">
        <f>'soust.uk.JMK př.č.2'!$L$96</f>
        <v>45</v>
      </c>
      <c r="E313" s="40">
        <f t="shared" si="12"/>
        <v>3239</v>
      </c>
      <c r="F313" s="40">
        <f t="shared" si="13"/>
        <v>2366</v>
      </c>
      <c r="G313" s="89"/>
      <c r="H313" s="86"/>
      <c r="I313" s="89"/>
      <c r="J313" s="89"/>
      <c r="K313" s="86"/>
      <c r="L313" s="51"/>
      <c r="M313" s="64"/>
      <c r="N313" s="86"/>
      <c r="P313" s="40">
        <f t="shared" si="14"/>
        <v>828</v>
      </c>
    </row>
    <row r="314" spans="1:16" x14ac:dyDescent="0.2">
      <c r="A314" s="45">
        <v>323</v>
      </c>
      <c r="B314" s="85">
        <v>66.099999999999994</v>
      </c>
      <c r="C314" s="40">
        <f>'soust.uk.JMK př.č.2'!$O$96+'soust.uk.JMK př.č.2'!$P$96</f>
        <v>13021</v>
      </c>
      <c r="D314" s="40">
        <f>'soust.uk.JMK př.č.2'!$L$96</f>
        <v>45</v>
      </c>
      <c r="E314" s="40">
        <f t="shared" si="12"/>
        <v>3236</v>
      </c>
      <c r="F314" s="40">
        <f t="shared" si="13"/>
        <v>2364</v>
      </c>
      <c r="G314" s="89"/>
      <c r="H314" s="86"/>
      <c r="I314" s="89"/>
      <c r="J314" s="89"/>
      <c r="K314" s="86"/>
      <c r="L314" s="51"/>
      <c r="M314" s="64"/>
      <c r="N314" s="86"/>
      <c r="P314" s="40">
        <f t="shared" si="14"/>
        <v>827</v>
      </c>
    </row>
    <row r="315" spans="1:16" x14ac:dyDescent="0.2">
      <c r="A315" s="45">
        <v>324</v>
      </c>
      <c r="B315" s="85">
        <v>66.16</v>
      </c>
      <c r="C315" s="40">
        <f>'soust.uk.JMK př.č.2'!$O$96+'soust.uk.JMK př.č.2'!$P$96</f>
        <v>13021</v>
      </c>
      <c r="D315" s="40">
        <f>'soust.uk.JMK př.č.2'!$L$96</f>
        <v>45</v>
      </c>
      <c r="E315" s="40">
        <f t="shared" si="12"/>
        <v>3234</v>
      </c>
      <c r="F315" s="40">
        <f t="shared" si="13"/>
        <v>2362</v>
      </c>
      <c r="G315" s="89"/>
      <c r="H315" s="86"/>
      <c r="I315" s="89"/>
      <c r="J315" s="89"/>
      <c r="K315" s="86"/>
      <c r="L315" s="51"/>
      <c r="M315" s="64"/>
      <c r="N315" s="86"/>
      <c r="P315" s="40">
        <f t="shared" si="14"/>
        <v>827</v>
      </c>
    </row>
    <row r="316" spans="1:16" x14ac:dyDescent="0.2">
      <c r="A316" s="45">
        <v>325</v>
      </c>
      <c r="B316" s="85">
        <v>66.209999999999994</v>
      </c>
      <c r="C316" s="40">
        <f>'soust.uk.JMK př.č.2'!$O$96+'soust.uk.JMK př.č.2'!$P$96</f>
        <v>13021</v>
      </c>
      <c r="D316" s="40">
        <f>'soust.uk.JMK př.č.2'!$L$96</f>
        <v>45</v>
      </c>
      <c r="E316" s="40">
        <f t="shared" si="12"/>
        <v>3231</v>
      </c>
      <c r="F316" s="40">
        <f t="shared" si="13"/>
        <v>2360</v>
      </c>
      <c r="G316" s="89"/>
      <c r="H316" s="86"/>
      <c r="I316" s="89"/>
      <c r="J316" s="89"/>
      <c r="K316" s="86"/>
      <c r="L316" s="51"/>
      <c r="M316" s="64"/>
      <c r="N316" s="86"/>
      <c r="P316" s="40">
        <f t="shared" si="14"/>
        <v>826</v>
      </c>
    </row>
    <row r="317" spans="1:16" x14ac:dyDescent="0.2">
      <c r="A317" s="45">
        <v>326</v>
      </c>
      <c r="B317" s="85">
        <v>66.27</v>
      </c>
      <c r="C317" s="40">
        <f>'soust.uk.JMK př.č.2'!$O$96+'soust.uk.JMK př.č.2'!$P$96</f>
        <v>13021</v>
      </c>
      <c r="D317" s="40">
        <f>'soust.uk.JMK př.č.2'!$L$96</f>
        <v>45</v>
      </c>
      <c r="E317" s="40">
        <f t="shared" si="12"/>
        <v>3228</v>
      </c>
      <c r="F317" s="40">
        <f t="shared" si="13"/>
        <v>2358</v>
      </c>
      <c r="G317" s="89"/>
      <c r="H317" s="86"/>
      <c r="I317" s="89"/>
      <c r="J317" s="89"/>
      <c r="K317" s="86"/>
      <c r="L317" s="51"/>
      <c r="M317" s="64"/>
      <c r="N317" s="86"/>
      <c r="P317" s="40">
        <f t="shared" si="14"/>
        <v>825</v>
      </c>
    </row>
    <row r="318" spans="1:16" x14ac:dyDescent="0.2">
      <c r="A318" s="45">
        <v>327</v>
      </c>
      <c r="B318" s="85">
        <v>66.33</v>
      </c>
      <c r="C318" s="40">
        <f>'soust.uk.JMK př.č.2'!$O$96+'soust.uk.JMK př.č.2'!$P$96</f>
        <v>13021</v>
      </c>
      <c r="D318" s="40">
        <f>'soust.uk.JMK př.č.2'!$L$96</f>
        <v>45</v>
      </c>
      <c r="E318" s="40">
        <f t="shared" si="12"/>
        <v>3226</v>
      </c>
      <c r="F318" s="40">
        <f t="shared" si="13"/>
        <v>2356</v>
      </c>
      <c r="G318" s="89"/>
      <c r="H318" s="86"/>
      <c r="I318" s="89"/>
      <c r="J318" s="89"/>
      <c r="K318" s="86"/>
      <c r="L318" s="51"/>
      <c r="M318" s="64"/>
      <c r="N318" s="86"/>
      <c r="P318" s="40">
        <f t="shared" si="14"/>
        <v>825</v>
      </c>
    </row>
    <row r="319" spans="1:16" x14ac:dyDescent="0.2">
      <c r="A319" s="45">
        <v>328</v>
      </c>
      <c r="B319" s="85">
        <v>66.38</v>
      </c>
      <c r="C319" s="40">
        <f>'soust.uk.JMK př.č.2'!$O$96+'soust.uk.JMK př.č.2'!$P$96</f>
        <v>13021</v>
      </c>
      <c r="D319" s="40">
        <f>'soust.uk.JMK př.č.2'!$L$96</f>
        <v>45</v>
      </c>
      <c r="E319" s="40">
        <f t="shared" si="12"/>
        <v>3223</v>
      </c>
      <c r="F319" s="40">
        <f t="shared" si="13"/>
        <v>2354</v>
      </c>
      <c r="G319" s="89"/>
      <c r="H319" s="86"/>
      <c r="I319" s="89"/>
      <c r="J319" s="89"/>
      <c r="K319" s="86"/>
      <c r="L319" s="51"/>
      <c r="M319" s="64"/>
      <c r="N319" s="86"/>
      <c r="P319" s="40">
        <f t="shared" si="14"/>
        <v>824</v>
      </c>
    </row>
    <row r="320" spans="1:16" x14ac:dyDescent="0.2">
      <c r="A320" s="45">
        <v>329</v>
      </c>
      <c r="B320" s="85">
        <v>66.430000000000007</v>
      </c>
      <c r="C320" s="40">
        <f>'soust.uk.JMK př.č.2'!$O$96+'soust.uk.JMK př.č.2'!$P$96</f>
        <v>13021</v>
      </c>
      <c r="D320" s="40">
        <f>'soust.uk.JMK př.č.2'!$L$96</f>
        <v>45</v>
      </c>
      <c r="E320" s="40">
        <f t="shared" si="12"/>
        <v>3220</v>
      </c>
      <c r="F320" s="40">
        <f t="shared" si="13"/>
        <v>2352</v>
      </c>
      <c r="G320" s="89"/>
      <c r="H320" s="86"/>
      <c r="I320" s="89"/>
      <c r="J320" s="89"/>
      <c r="K320" s="86"/>
      <c r="L320" s="51"/>
      <c r="M320" s="64"/>
      <c r="N320" s="86"/>
      <c r="P320" s="40">
        <f t="shared" si="14"/>
        <v>823</v>
      </c>
    </row>
    <row r="321" spans="1:16" x14ac:dyDescent="0.2">
      <c r="A321" s="45">
        <v>330</v>
      </c>
      <c r="B321" s="85">
        <v>66.489999999999995</v>
      </c>
      <c r="C321" s="40">
        <f>'soust.uk.JMK př.č.2'!$O$96+'soust.uk.JMK př.č.2'!$P$96</f>
        <v>13021</v>
      </c>
      <c r="D321" s="40">
        <f>'soust.uk.JMK př.č.2'!$L$96</f>
        <v>45</v>
      </c>
      <c r="E321" s="40">
        <f t="shared" si="12"/>
        <v>3218</v>
      </c>
      <c r="F321" s="40">
        <f t="shared" si="13"/>
        <v>2350</v>
      </c>
      <c r="G321" s="89"/>
      <c r="H321" s="86"/>
      <c r="I321" s="89"/>
      <c r="J321" s="89"/>
      <c r="K321" s="86"/>
      <c r="L321" s="51"/>
      <c r="M321" s="64"/>
      <c r="N321" s="86"/>
      <c r="P321" s="40">
        <f t="shared" si="14"/>
        <v>823</v>
      </c>
    </row>
    <row r="322" spans="1:16" x14ac:dyDescent="0.2">
      <c r="A322" s="45">
        <v>331</v>
      </c>
      <c r="B322" s="85">
        <v>66.540000000000006</v>
      </c>
      <c r="C322" s="40">
        <f>'soust.uk.JMK př.č.2'!$O$96+'soust.uk.JMK př.č.2'!$P$96</f>
        <v>13021</v>
      </c>
      <c r="D322" s="40">
        <f>'soust.uk.JMK př.č.2'!$L$96</f>
        <v>45</v>
      </c>
      <c r="E322" s="40">
        <f t="shared" si="12"/>
        <v>3215</v>
      </c>
      <c r="F322" s="40">
        <f t="shared" si="13"/>
        <v>2348</v>
      </c>
      <c r="G322" s="89"/>
      <c r="H322" s="86"/>
      <c r="I322" s="89"/>
      <c r="J322" s="89"/>
      <c r="K322" s="86"/>
      <c r="L322" s="51"/>
      <c r="M322" s="64"/>
      <c r="N322" s="86"/>
      <c r="P322" s="40">
        <f t="shared" si="14"/>
        <v>822</v>
      </c>
    </row>
    <row r="323" spans="1:16" x14ac:dyDescent="0.2">
      <c r="A323" s="45">
        <v>332</v>
      </c>
      <c r="B323" s="85">
        <v>66.599999999999994</v>
      </c>
      <c r="C323" s="40">
        <f>'soust.uk.JMK př.č.2'!$O$96+'soust.uk.JMK př.č.2'!$P$96</f>
        <v>13021</v>
      </c>
      <c r="D323" s="40">
        <f>'soust.uk.JMK př.č.2'!$L$96</f>
        <v>45</v>
      </c>
      <c r="E323" s="40">
        <f t="shared" si="12"/>
        <v>3212</v>
      </c>
      <c r="F323" s="40">
        <f t="shared" si="13"/>
        <v>2346</v>
      </c>
      <c r="G323" s="89"/>
      <c r="H323" s="86"/>
      <c r="I323" s="89"/>
      <c r="J323" s="89"/>
      <c r="K323" s="86"/>
      <c r="L323" s="51"/>
      <c r="M323" s="64"/>
      <c r="N323" s="86"/>
      <c r="P323" s="40">
        <f t="shared" si="14"/>
        <v>821</v>
      </c>
    </row>
    <row r="324" spans="1:16" x14ac:dyDescent="0.2">
      <c r="A324" s="45">
        <v>333</v>
      </c>
      <c r="B324" s="85">
        <v>66.650000000000006</v>
      </c>
      <c r="C324" s="40">
        <f>'soust.uk.JMK př.č.2'!$O$96+'soust.uk.JMK př.č.2'!$P$96</f>
        <v>13021</v>
      </c>
      <c r="D324" s="40">
        <f>'soust.uk.JMK př.č.2'!$L$96</f>
        <v>45</v>
      </c>
      <c r="E324" s="40">
        <f t="shared" si="12"/>
        <v>3209</v>
      </c>
      <c r="F324" s="40">
        <f t="shared" si="13"/>
        <v>2344</v>
      </c>
      <c r="G324" s="89"/>
      <c r="H324" s="86"/>
      <c r="I324" s="89"/>
      <c r="J324" s="89"/>
      <c r="K324" s="86"/>
      <c r="L324" s="51"/>
      <c r="M324" s="64"/>
      <c r="N324" s="86"/>
      <c r="P324" s="40">
        <f t="shared" si="14"/>
        <v>820</v>
      </c>
    </row>
    <row r="325" spans="1:16" x14ac:dyDescent="0.2">
      <c r="A325" s="45">
        <v>334</v>
      </c>
      <c r="B325" s="85">
        <v>66.709999999999994</v>
      </c>
      <c r="C325" s="40">
        <f>'soust.uk.JMK př.č.2'!$O$96+'soust.uk.JMK př.č.2'!$P$96</f>
        <v>13021</v>
      </c>
      <c r="D325" s="40">
        <f>'soust.uk.JMK př.č.2'!$L$96</f>
        <v>45</v>
      </c>
      <c r="E325" s="40">
        <f t="shared" ref="E325:E388" si="15">SUM(F325,P325,D325)</f>
        <v>3207</v>
      </c>
      <c r="F325" s="40">
        <f t="shared" ref="F325:F388" si="16">ROUND(1/B325*C325*12,0)</f>
        <v>2342</v>
      </c>
      <c r="G325" s="89"/>
      <c r="H325" s="86"/>
      <c r="I325" s="89"/>
      <c r="J325" s="89"/>
      <c r="K325" s="86"/>
      <c r="L325" s="51"/>
      <c r="M325" s="64"/>
      <c r="N325" s="86"/>
      <c r="P325" s="40">
        <f t="shared" si="14"/>
        <v>820</v>
      </c>
    </row>
    <row r="326" spans="1:16" x14ac:dyDescent="0.2">
      <c r="A326" s="45">
        <v>335</v>
      </c>
      <c r="B326" s="85">
        <v>66.760000000000005</v>
      </c>
      <c r="C326" s="40">
        <f>'soust.uk.JMK př.č.2'!$O$96+'soust.uk.JMK př.č.2'!$P$96</f>
        <v>13021</v>
      </c>
      <c r="D326" s="40">
        <f>'soust.uk.JMK př.č.2'!$L$96</f>
        <v>45</v>
      </c>
      <c r="E326" s="40">
        <f t="shared" si="15"/>
        <v>3205</v>
      </c>
      <c r="F326" s="40">
        <f t="shared" si="16"/>
        <v>2341</v>
      </c>
      <c r="G326" s="89"/>
      <c r="H326" s="86"/>
      <c r="I326" s="89"/>
      <c r="J326" s="89"/>
      <c r="K326" s="86"/>
      <c r="L326" s="51"/>
      <c r="M326" s="64"/>
      <c r="N326" s="86"/>
      <c r="P326" s="40">
        <f t="shared" ref="P326:P389" si="17">ROUND((F326*35%),0)</f>
        <v>819</v>
      </c>
    </row>
    <row r="327" spans="1:16" x14ac:dyDescent="0.2">
      <c r="A327" s="45">
        <v>336</v>
      </c>
      <c r="B327" s="85">
        <v>66.81</v>
      </c>
      <c r="C327" s="40">
        <f>'soust.uk.JMK př.č.2'!$O$96+'soust.uk.JMK př.č.2'!$P$96</f>
        <v>13021</v>
      </c>
      <c r="D327" s="40">
        <f>'soust.uk.JMK př.č.2'!$L$96</f>
        <v>45</v>
      </c>
      <c r="E327" s="40">
        <f t="shared" si="15"/>
        <v>3203</v>
      </c>
      <c r="F327" s="40">
        <f t="shared" si="16"/>
        <v>2339</v>
      </c>
      <c r="G327" s="89"/>
      <c r="H327" s="86"/>
      <c r="I327" s="89"/>
      <c r="J327" s="89"/>
      <c r="K327" s="86"/>
      <c r="L327" s="51"/>
      <c r="M327" s="64"/>
      <c r="N327" s="86"/>
      <c r="P327" s="40">
        <f t="shared" si="17"/>
        <v>819</v>
      </c>
    </row>
    <row r="328" spans="1:16" x14ac:dyDescent="0.2">
      <c r="A328" s="45">
        <v>337</v>
      </c>
      <c r="B328" s="85">
        <v>66.87</v>
      </c>
      <c r="C328" s="40">
        <f>'soust.uk.JMK př.č.2'!$O$96+'soust.uk.JMK př.č.2'!$P$96</f>
        <v>13021</v>
      </c>
      <c r="D328" s="40">
        <f>'soust.uk.JMK př.č.2'!$L$96</f>
        <v>45</v>
      </c>
      <c r="E328" s="40">
        <f t="shared" si="15"/>
        <v>3200</v>
      </c>
      <c r="F328" s="40">
        <f t="shared" si="16"/>
        <v>2337</v>
      </c>
      <c r="G328" s="89"/>
      <c r="H328" s="86"/>
      <c r="I328" s="89"/>
      <c r="J328" s="89"/>
      <c r="K328" s="86"/>
      <c r="L328" s="51"/>
      <c r="M328" s="64"/>
      <c r="N328" s="86"/>
      <c r="P328" s="40">
        <f t="shared" si="17"/>
        <v>818</v>
      </c>
    </row>
    <row r="329" spans="1:16" x14ac:dyDescent="0.2">
      <c r="A329" s="45">
        <v>338</v>
      </c>
      <c r="B329" s="85">
        <v>66.92</v>
      </c>
      <c r="C329" s="40">
        <f>'soust.uk.JMK př.č.2'!$O$96+'soust.uk.JMK př.č.2'!$P$96</f>
        <v>13021</v>
      </c>
      <c r="D329" s="40">
        <f>'soust.uk.JMK př.č.2'!$L$96</f>
        <v>45</v>
      </c>
      <c r="E329" s="40">
        <f t="shared" si="15"/>
        <v>3197</v>
      </c>
      <c r="F329" s="40">
        <f t="shared" si="16"/>
        <v>2335</v>
      </c>
      <c r="G329" s="89"/>
      <c r="H329" s="86"/>
      <c r="I329" s="89"/>
      <c r="J329" s="89"/>
      <c r="K329" s="86"/>
      <c r="L329" s="51"/>
      <c r="M329" s="64"/>
      <c r="N329" s="86"/>
      <c r="P329" s="40">
        <f t="shared" si="17"/>
        <v>817</v>
      </c>
    </row>
    <row r="330" spans="1:16" x14ac:dyDescent="0.2">
      <c r="A330" s="45">
        <v>339</v>
      </c>
      <c r="B330" s="85">
        <v>66.97</v>
      </c>
      <c r="C330" s="40">
        <f>'soust.uk.JMK př.č.2'!$O$96+'soust.uk.JMK př.č.2'!$P$96</f>
        <v>13021</v>
      </c>
      <c r="D330" s="40">
        <f>'soust.uk.JMK př.č.2'!$L$96</f>
        <v>45</v>
      </c>
      <c r="E330" s="40">
        <f t="shared" si="15"/>
        <v>3195</v>
      </c>
      <c r="F330" s="40">
        <f t="shared" si="16"/>
        <v>2333</v>
      </c>
      <c r="G330" s="89"/>
      <c r="H330" s="86"/>
      <c r="I330" s="89"/>
      <c r="J330" s="89"/>
      <c r="K330" s="86"/>
      <c r="L330" s="51"/>
      <c r="M330" s="64"/>
      <c r="N330" s="86"/>
      <c r="P330" s="40">
        <f t="shared" si="17"/>
        <v>817</v>
      </c>
    </row>
    <row r="331" spans="1:16" x14ac:dyDescent="0.2">
      <c r="A331" s="45">
        <v>340</v>
      </c>
      <c r="B331" s="85">
        <v>67.02</v>
      </c>
      <c r="C331" s="40">
        <f>'soust.uk.JMK př.č.2'!$O$96+'soust.uk.JMK př.č.2'!$P$96</f>
        <v>13021</v>
      </c>
      <c r="D331" s="40">
        <f>'soust.uk.JMK př.č.2'!$L$96</f>
        <v>45</v>
      </c>
      <c r="E331" s="40">
        <f t="shared" si="15"/>
        <v>3192</v>
      </c>
      <c r="F331" s="40">
        <f t="shared" si="16"/>
        <v>2331</v>
      </c>
      <c r="G331" s="89"/>
      <c r="H331" s="86"/>
      <c r="I331" s="89"/>
      <c r="J331" s="89"/>
      <c r="K331" s="86"/>
      <c r="L331" s="51"/>
      <c r="M331" s="64"/>
      <c r="N331" s="86"/>
      <c r="P331" s="40">
        <f t="shared" si="17"/>
        <v>816</v>
      </c>
    </row>
    <row r="332" spans="1:16" x14ac:dyDescent="0.2">
      <c r="A332" s="45">
        <v>341</v>
      </c>
      <c r="B332" s="85">
        <v>67.08</v>
      </c>
      <c r="C332" s="40">
        <f>'soust.uk.JMK př.č.2'!$O$96+'soust.uk.JMK př.č.2'!$P$96</f>
        <v>13021</v>
      </c>
      <c r="D332" s="40">
        <f>'soust.uk.JMK př.č.2'!$L$96</f>
        <v>45</v>
      </c>
      <c r="E332" s="40">
        <f t="shared" si="15"/>
        <v>3189</v>
      </c>
      <c r="F332" s="40">
        <f t="shared" si="16"/>
        <v>2329</v>
      </c>
      <c r="G332" s="89"/>
      <c r="H332" s="86"/>
      <c r="I332" s="89"/>
      <c r="J332" s="89"/>
      <c r="K332" s="86"/>
      <c r="L332" s="51"/>
      <c r="M332" s="64"/>
      <c r="N332" s="86"/>
      <c r="P332" s="40">
        <f t="shared" si="17"/>
        <v>815</v>
      </c>
    </row>
    <row r="333" spans="1:16" x14ac:dyDescent="0.2">
      <c r="A333" s="45">
        <v>342</v>
      </c>
      <c r="B333" s="85">
        <v>67.13</v>
      </c>
      <c r="C333" s="40">
        <f>'soust.uk.JMK př.č.2'!$O$96+'soust.uk.JMK př.č.2'!$P$96</f>
        <v>13021</v>
      </c>
      <c r="D333" s="40">
        <f>'soust.uk.JMK př.č.2'!$L$96</f>
        <v>45</v>
      </c>
      <c r="E333" s="40">
        <f t="shared" si="15"/>
        <v>3188</v>
      </c>
      <c r="F333" s="40">
        <f t="shared" si="16"/>
        <v>2328</v>
      </c>
      <c r="G333" s="89"/>
      <c r="H333" s="86"/>
      <c r="I333" s="89"/>
      <c r="J333" s="89"/>
      <c r="K333" s="86"/>
      <c r="L333" s="51"/>
      <c r="M333" s="64"/>
      <c r="N333" s="86"/>
      <c r="P333" s="40">
        <f t="shared" si="17"/>
        <v>815</v>
      </c>
    </row>
    <row r="334" spans="1:16" x14ac:dyDescent="0.2">
      <c r="A334" s="45">
        <v>343</v>
      </c>
      <c r="B334" s="85">
        <v>67.180000000000007</v>
      </c>
      <c r="C334" s="40">
        <f>'soust.uk.JMK př.č.2'!$O$96+'soust.uk.JMK př.č.2'!$P$96</f>
        <v>13021</v>
      </c>
      <c r="D334" s="40">
        <f>'soust.uk.JMK př.č.2'!$L$96</f>
        <v>45</v>
      </c>
      <c r="E334" s="40">
        <f t="shared" si="15"/>
        <v>3185</v>
      </c>
      <c r="F334" s="40">
        <f t="shared" si="16"/>
        <v>2326</v>
      </c>
      <c r="G334" s="89"/>
      <c r="H334" s="86"/>
      <c r="I334" s="89"/>
      <c r="J334" s="89"/>
      <c r="K334" s="86"/>
      <c r="L334" s="51"/>
      <c r="M334" s="64"/>
      <c r="N334" s="86"/>
      <c r="P334" s="40">
        <f t="shared" si="17"/>
        <v>814</v>
      </c>
    </row>
    <row r="335" spans="1:16" x14ac:dyDescent="0.2">
      <c r="A335" s="45">
        <v>344</v>
      </c>
      <c r="B335" s="85">
        <v>67.23</v>
      </c>
      <c r="C335" s="40">
        <f>'soust.uk.JMK př.č.2'!$O$96+'soust.uk.JMK př.č.2'!$P$96</f>
        <v>13021</v>
      </c>
      <c r="D335" s="40">
        <f>'soust.uk.JMK př.č.2'!$L$96</f>
        <v>45</v>
      </c>
      <c r="E335" s="40">
        <f t="shared" si="15"/>
        <v>3182</v>
      </c>
      <c r="F335" s="40">
        <f t="shared" si="16"/>
        <v>2324</v>
      </c>
      <c r="G335" s="89"/>
      <c r="H335" s="86"/>
      <c r="I335" s="89"/>
      <c r="J335" s="89"/>
      <c r="K335" s="86"/>
      <c r="L335" s="51"/>
      <c r="M335" s="64"/>
      <c r="N335" s="86"/>
      <c r="P335" s="40">
        <f t="shared" si="17"/>
        <v>813</v>
      </c>
    </row>
    <row r="336" spans="1:16" x14ac:dyDescent="0.2">
      <c r="A336" s="45">
        <v>345</v>
      </c>
      <c r="B336" s="85">
        <v>67.290000000000006</v>
      </c>
      <c r="C336" s="40">
        <f>'soust.uk.JMK př.č.2'!$O$96+'soust.uk.JMK př.č.2'!$P$96</f>
        <v>13021</v>
      </c>
      <c r="D336" s="40">
        <f>'soust.uk.JMK př.č.2'!$L$96</f>
        <v>45</v>
      </c>
      <c r="E336" s="40">
        <f t="shared" si="15"/>
        <v>3180</v>
      </c>
      <c r="F336" s="40">
        <f t="shared" si="16"/>
        <v>2322</v>
      </c>
      <c r="G336" s="89"/>
      <c r="H336" s="86"/>
      <c r="I336" s="89"/>
      <c r="J336" s="89"/>
      <c r="K336" s="86"/>
      <c r="L336" s="51"/>
      <c r="M336" s="64"/>
      <c r="N336" s="86"/>
      <c r="P336" s="40">
        <f t="shared" si="17"/>
        <v>813</v>
      </c>
    </row>
    <row r="337" spans="1:16" x14ac:dyDescent="0.2">
      <c r="A337" s="45">
        <v>346</v>
      </c>
      <c r="B337" s="85">
        <v>67.34</v>
      </c>
      <c r="C337" s="40">
        <f>'soust.uk.JMK př.č.2'!$O$96+'soust.uk.JMK př.č.2'!$P$96</f>
        <v>13021</v>
      </c>
      <c r="D337" s="40">
        <f>'soust.uk.JMK př.č.2'!$L$96</f>
        <v>45</v>
      </c>
      <c r="E337" s="40">
        <f t="shared" si="15"/>
        <v>3177</v>
      </c>
      <c r="F337" s="40">
        <f t="shared" si="16"/>
        <v>2320</v>
      </c>
      <c r="G337" s="89"/>
      <c r="H337" s="86"/>
      <c r="I337" s="89"/>
      <c r="J337" s="89"/>
      <c r="K337" s="86"/>
      <c r="L337" s="51"/>
      <c r="M337" s="64"/>
      <c r="N337" s="86"/>
      <c r="P337" s="40">
        <f t="shared" si="17"/>
        <v>812</v>
      </c>
    </row>
    <row r="338" spans="1:16" x14ac:dyDescent="0.2">
      <c r="A338" s="45">
        <v>347</v>
      </c>
      <c r="B338" s="85">
        <v>67.39</v>
      </c>
      <c r="C338" s="40">
        <f>'soust.uk.JMK př.č.2'!$O$96+'soust.uk.JMK př.č.2'!$P$96</f>
        <v>13021</v>
      </c>
      <c r="D338" s="40">
        <f>'soust.uk.JMK př.č.2'!$L$96</f>
        <v>45</v>
      </c>
      <c r="E338" s="40">
        <f t="shared" si="15"/>
        <v>3176</v>
      </c>
      <c r="F338" s="40">
        <f t="shared" si="16"/>
        <v>2319</v>
      </c>
      <c r="G338" s="89"/>
      <c r="H338" s="86"/>
      <c r="I338" s="89"/>
      <c r="J338" s="89"/>
      <c r="K338" s="86"/>
      <c r="L338" s="51"/>
      <c r="M338" s="64"/>
      <c r="N338" s="86"/>
      <c r="P338" s="40">
        <f t="shared" si="17"/>
        <v>812</v>
      </c>
    </row>
    <row r="339" spans="1:16" x14ac:dyDescent="0.2">
      <c r="A339" s="45">
        <v>348</v>
      </c>
      <c r="B339" s="85">
        <v>67.44</v>
      </c>
      <c r="C339" s="40">
        <f>'soust.uk.JMK př.č.2'!$O$96+'soust.uk.JMK př.č.2'!$P$96</f>
        <v>13021</v>
      </c>
      <c r="D339" s="40">
        <f>'soust.uk.JMK př.č.2'!$L$96</f>
        <v>45</v>
      </c>
      <c r="E339" s="40">
        <f t="shared" si="15"/>
        <v>3173</v>
      </c>
      <c r="F339" s="40">
        <f t="shared" si="16"/>
        <v>2317</v>
      </c>
      <c r="G339" s="89"/>
      <c r="H339" s="86"/>
      <c r="I339" s="89"/>
      <c r="J339" s="89"/>
      <c r="K339" s="86"/>
      <c r="L339" s="51"/>
      <c r="M339" s="64"/>
      <c r="N339" s="86"/>
      <c r="P339" s="40">
        <f t="shared" si="17"/>
        <v>811</v>
      </c>
    </row>
    <row r="340" spans="1:16" x14ac:dyDescent="0.2">
      <c r="A340" s="45">
        <v>349</v>
      </c>
      <c r="B340" s="85">
        <v>67.489999999999995</v>
      </c>
      <c r="C340" s="40">
        <f>'soust.uk.JMK př.č.2'!$O$96+'soust.uk.JMK př.č.2'!$P$96</f>
        <v>13021</v>
      </c>
      <c r="D340" s="40">
        <f>'soust.uk.JMK př.č.2'!$L$96</f>
        <v>45</v>
      </c>
      <c r="E340" s="40">
        <f t="shared" si="15"/>
        <v>3170</v>
      </c>
      <c r="F340" s="40">
        <f t="shared" si="16"/>
        <v>2315</v>
      </c>
      <c r="G340" s="89"/>
      <c r="H340" s="86"/>
      <c r="I340" s="89"/>
      <c r="J340" s="89"/>
      <c r="K340" s="86"/>
      <c r="L340" s="51"/>
      <c r="M340" s="64"/>
      <c r="N340" s="86"/>
      <c r="P340" s="40">
        <f t="shared" si="17"/>
        <v>810</v>
      </c>
    </row>
    <row r="341" spans="1:16" x14ac:dyDescent="0.2">
      <c r="A341" s="45">
        <v>350</v>
      </c>
      <c r="B341" s="85">
        <v>67.540000000000006</v>
      </c>
      <c r="C341" s="40">
        <f>'soust.uk.JMK př.č.2'!$O$96+'soust.uk.JMK př.č.2'!$P$96</f>
        <v>13021</v>
      </c>
      <c r="D341" s="40">
        <f>'soust.uk.JMK př.č.2'!$L$96</f>
        <v>45</v>
      </c>
      <c r="E341" s="40">
        <f t="shared" si="15"/>
        <v>3168</v>
      </c>
      <c r="F341" s="40">
        <f t="shared" si="16"/>
        <v>2313</v>
      </c>
      <c r="G341" s="89"/>
      <c r="H341" s="86"/>
      <c r="I341" s="89"/>
      <c r="J341" s="89"/>
      <c r="K341" s="86"/>
      <c r="L341" s="51"/>
      <c r="M341" s="64"/>
      <c r="N341" s="86"/>
      <c r="P341" s="40">
        <f t="shared" si="17"/>
        <v>810</v>
      </c>
    </row>
    <row r="342" spans="1:16" x14ac:dyDescent="0.2">
      <c r="A342" s="45">
        <v>351</v>
      </c>
      <c r="B342" s="85">
        <v>67.59</v>
      </c>
      <c r="C342" s="40">
        <f>'soust.uk.JMK př.č.2'!$O$96+'soust.uk.JMK př.č.2'!$P$96</f>
        <v>13021</v>
      </c>
      <c r="D342" s="40">
        <f>'soust.uk.JMK př.č.2'!$L$96</f>
        <v>45</v>
      </c>
      <c r="E342" s="40">
        <f t="shared" si="15"/>
        <v>3166</v>
      </c>
      <c r="F342" s="40">
        <f t="shared" si="16"/>
        <v>2312</v>
      </c>
      <c r="G342" s="89"/>
      <c r="H342" s="86"/>
      <c r="I342" s="89"/>
      <c r="J342" s="89"/>
      <c r="K342" s="86"/>
      <c r="L342" s="51"/>
      <c r="M342" s="64"/>
      <c r="N342" s="86"/>
      <c r="P342" s="40">
        <f t="shared" si="17"/>
        <v>809</v>
      </c>
    </row>
    <row r="343" spans="1:16" x14ac:dyDescent="0.2">
      <c r="A343" s="45">
        <v>352</v>
      </c>
      <c r="B343" s="85">
        <v>67.64</v>
      </c>
      <c r="C343" s="40">
        <f>'soust.uk.JMK př.č.2'!$O$96+'soust.uk.JMK př.č.2'!$P$96</f>
        <v>13021</v>
      </c>
      <c r="D343" s="40">
        <f>'soust.uk.JMK př.č.2'!$L$96</f>
        <v>45</v>
      </c>
      <c r="E343" s="40">
        <f t="shared" si="15"/>
        <v>3164</v>
      </c>
      <c r="F343" s="40">
        <f t="shared" si="16"/>
        <v>2310</v>
      </c>
      <c r="G343" s="89"/>
      <c r="H343" s="86"/>
      <c r="I343" s="89"/>
      <c r="J343" s="89"/>
      <c r="K343" s="86"/>
      <c r="L343" s="51"/>
      <c r="M343" s="64"/>
      <c r="N343" s="86"/>
      <c r="P343" s="40">
        <f t="shared" si="17"/>
        <v>809</v>
      </c>
    </row>
    <row r="344" spans="1:16" x14ac:dyDescent="0.2">
      <c r="A344" s="45">
        <v>353</v>
      </c>
      <c r="B344" s="85">
        <v>67.69</v>
      </c>
      <c r="C344" s="40">
        <f>'soust.uk.JMK př.č.2'!$O$96+'soust.uk.JMK př.č.2'!$P$96</f>
        <v>13021</v>
      </c>
      <c r="D344" s="40">
        <f>'soust.uk.JMK př.č.2'!$L$96</f>
        <v>45</v>
      </c>
      <c r="E344" s="40">
        <f t="shared" si="15"/>
        <v>3161</v>
      </c>
      <c r="F344" s="40">
        <f t="shared" si="16"/>
        <v>2308</v>
      </c>
      <c r="G344" s="89"/>
      <c r="H344" s="86"/>
      <c r="I344" s="89"/>
      <c r="J344" s="89"/>
      <c r="K344" s="86"/>
      <c r="L344" s="51"/>
      <c r="M344" s="64"/>
      <c r="N344" s="86"/>
      <c r="P344" s="40">
        <f t="shared" si="17"/>
        <v>808</v>
      </c>
    </row>
    <row r="345" spans="1:16" x14ac:dyDescent="0.2">
      <c r="A345" s="45">
        <v>354</v>
      </c>
      <c r="B345" s="85">
        <v>67.739999999999995</v>
      </c>
      <c r="C345" s="40">
        <f>'soust.uk.JMK př.č.2'!$O$96+'soust.uk.JMK př.č.2'!$P$96</f>
        <v>13021</v>
      </c>
      <c r="D345" s="40">
        <f>'soust.uk.JMK př.č.2'!$L$96</f>
        <v>45</v>
      </c>
      <c r="E345" s="40">
        <f t="shared" si="15"/>
        <v>3159</v>
      </c>
      <c r="F345" s="40">
        <f t="shared" si="16"/>
        <v>2307</v>
      </c>
      <c r="G345" s="89"/>
      <c r="H345" s="86"/>
      <c r="I345" s="89"/>
      <c r="J345" s="89"/>
      <c r="K345" s="86"/>
      <c r="L345" s="51"/>
      <c r="M345" s="64"/>
      <c r="N345" s="86"/>
      <c r="P345" s="40">
        <f t="shared" si="17"/>
        <v>807</v>
      </c>
    </row>
    <row r="346" spans="1:16" x14ac:dyDescent="0.2">
      <c r="A346" s="45">
        <v>355</v>
      </c>
      <c r="B346" s="85">
        <v>67.790000000000006</v>
      </c>
      <c r="C346" s="40">
        <f>'soust.uk.JMK př.č.2'!$O$96+'soust.uk.JMK př.č.2'!$P$96</f>
        <v>13021</v>
      </c>
      <c r="D346" s="40">
        <f>'soust.uk.JMK př.č.2'!$L$96</f>
        <v>45</v>
      </c>
      <c r="E346" s="40">
        <f t="shared" si="15"/>
        <v>3157</v>
      </c>
      <c r="F346" s="40">
        <f t="shared" si="16"/>
        <v>2305</v>
      </c>
      <c r="G346" s="89"/>
      <c r="H346" s="86"/>
      <c r="I346" s="89"/>
      <c r="J346" s="89"/>
      <c r="K346" s="86"/>
      <c r="L346" s="51"/>
      <c r="M346" s="64"/>
      <c r="N346" s="86"/>
      <c r="P346" s="40">
        <f t="shared" si="17"/>
        <v>807</v>
      </c>
    </row>
    <row r="347" spans="1:16" x14ac:dyDescent="0.2">
      <c r="A347" s="45">
        <v>356</v>
      </c>
      <c r="B347" s="85">
        <v>67.84</v>
      </c>
      <c r="C347" s="40">
        <f>'soust.uk.JMK př.č.2'!$O$96+'soust.uk.JMK př.č.2'!$P$96</f>
        <v>13021</v>
      </c>
      <c r="D347" s="40">
        <f>'soust.uk.JMK př.č.2'!$L$96</f>
        <v>45</v>
      </c>
      <c r="E347" s="40">
        <f t="shared" si="15"/>
        <v>3154</v>
      </c>
      <c r="F347" s="40">
        <f t="shared" si="16"/>
        <v>2303</v>
      </c>
      <c r="G347" s="89"/>
      <c r="H347" s="86"/>
      <c r="I347" s="89"/>
      <c r="J347" s="89"/>
      <c r="K347" s="86"/>
      <c r="L347" s="51"/>
      <c r="M347" s="64"/>
      <c r="N347" s="86"/>
      <c r="P347" s="40">
        <f t="shared" si="17"/>
        <v>806</v>
      </c>
    </row>
    <row r="348" spans="1:16" x14ac:dyDescent="0.2">
      <c r="A348" s="45">
        <v>357</v>
      </c>
      <c r="B348" s="85">
        <v>67.89</v>
      </c>
      <c r="C348" s="40">
        <f>'soust.uk.JMK př.č.2'!$O$96+'soust.uk.JMK př.č.2'!$P$96</f>
        <v>13021</v>
      </c>
      <c r="D348" s="40">
        <f>'soust.uk.JMK př.č.2'!$L$96</f>
        <v>45</v>
      </c>
      <c r="E348" s="40">
        <f t="shared" si="15"/>
        <v>3153</v>
      </c>
      <c r="F348" s="40">
        <f t="shared" si="16"/>
        <v>2302</v>
      </c>
      <c r="G348" s="89"/>
      <c r="H348" s="86"/>
      <c r="I348" s="89"/>
      <c r="J348" s="89"/>
      <c r="K348" s="86"/>
      <c r="L348" s="51"/>
      <c r="M348" s="64"/>
      <c r="N348" s="86"/>
      <c r="P348" s="40">
        <f t="shared" si="17"/>
        <v>806</v>
      </c>
    </row>
    <row r="349" spans="1:16" x14ac:dyDescent="0.2">
      <c r="A349" s="45">
        <v>358</v>
      </c>
      <c r="B349" s="85">
        <v>67.94</v>
      </c>
      <c r="C349" s="40">
        <f>'soust.uk.JMK př.č.2'!$O$96+'soust.uk.JMK př.č.2'!$P$96</f>
        <v>13021</v>
      </c>
      <c r="D349" s="40">
        <f>'soust.uk.JMK př.č.2'!$L$96</f>
        <v>45</v>
      </c>
      <c r="E349" s="40">
        <f t="shared" si="15"/>
        <v>3150</v>
      </c>
      <c r="F349" s="40">
        <f t="shared" si="16"/>
        <v>2300</v>
      </c>
      <c r="G349" s="89"/>
      <c r="H349" s="86"/>
      <c r="I349" s="89"/>
      <c r="J349" s="89"/>
      <c r="K349" s="86"/>
      <c r="L349" s="51"/>
      <c r="M349" s="64"/>
      <c r="N349" s="86"/>
      <c r="P349" s="40">
        <f t="shared" si="17"/>
        <v>805</v>
      </c>
    </row>
    <row r="350" spans="1:16" x14ac:dyDescent="0.2">
      <c r="A350" s="45">
        <v>359</v>
      </c>
      <c r="B350" s="85">
        <v>67.989999999999995</v>
      </c>
      <c r="C350" s="40">
        <f>'soust.uk.JMK př.č.2'!$O$96+'soust.uk.JMK př.č.2'!$P$96</f>
        <v>13021</v>
      </c>
      <c r="D350" s="40">
        <f>'soust.uk.JMK př.č.2'!$L$96</f>
        <v>45</v>
      </c>
      <c r="E350" s="40">
        <f t="shared" si="15"/>
        <v>3147</v>
      </c>
      <c r="F350" s="40">
        <f t="shared" si="16"/>
        <v>2298</v>
      </c>
      <c r="G350" s="89"/>
      <c r="H350" s="86"/>
      <c r="I350" s="89"/>
      <c r="J350" s="89"/>
      <c r="K350" s="86"/>
      <c r="L350" s="51"/>
      <c r="M350" s="64"/>
      <c r="N350" s="86"/>
      <c r="P350" s="40">
        <f t="shared" si="17"/>
        <v>804</v>
      </c>
    </row>
    <row r="351" spans="1:16" x14ac:dyDescent="0.2">
      <c r="A351" s="45">
        <v>360</v>
      </c>
      <c r="B351" s="85">
        <v>68.040000000000006</v>
      </c>
      <c r="C351" s="40">
        <f>'soust.uk.JMK př.č.2'!$O$96+'soust.uk.JMK př.č.2'!$P$96</f>
        <v>13021</v>
      </c>
      <c r="D351" s="40">
        <f>'soust.uk.JMK př.č.2'!$L$96</f>
        <v>45</v>
      </c>
      <c r="E351" s="40">
        <f t="shared" si="15"/>
        <v>3145</v>
      </c>
      <c r="F351" s="40">
        <f t="shared" si="16"/>
        <v>2296</v>
      </c>
      <c r="G351" s="89"/>
      <c r="H351" s="86"/>
      <c r="I351" s="89"/>
      <c r="J351" s="89"/>
      <c r="K351" s="86"/>
      <c r="L351" s="51"/>
      <c r="M351" s="64"/>
      <c r="N351" s="86"/>
      <c r="P351" s="40">
        <f t="shared" si="17"/>
        <v>804</v>
      </c>
    </row>
    <row r="352" spans="1:16" x14ac:dyDescent="0.2">
      <c r="A352" s="45">
        <v>361</v>
      </c>
      <c r="B352" s="85">
        <v>68.09</v>
      </c>
      <c r="C352" s="40">
        <f>'soust.uk.JMK př.č.2'!$O$96+'soust.uk.JMK př.č.2'!$P$96</f>
        <v>13021</v>
      </c>
      <c r="D352" s="40">
        <f>'soust.uk.JMK př.č.2'!$L$96</f>
        <v>45</v>
      </c>
      <c r="E352" s="40">
        <f t="shared" si="15"/>
        <v>3143</v>
      </c>
      <c r="F352" s="40">
        <f t="shared" si="16"/>
        <v>2295</v>
      </c>
      <c r="G352" s="89"/>
      <c r="H352" s="86"/>
      <c r="I352" s="89"/>
      <c r="J352" s="89"/>
      <c r="K352" s="86"/>
      <c r="L352" s="51"/>
      <c r="M352" s="64"/>
      <c r="N352" s="86"/>
      <c r="P352" s="40">
        <f t="shared" si="17"/>
        <v>803</v>
      </c>
    </row>
    <row r="353" spans="1:16" x14ac:dyDescent="0.2">
      <c r="A353" s="45">
        <v>362</v>
      </c>
      <c r="B353" s="85">
        <v>68.13</v>
      </c>
      <c r="C353" s="40">
        <f>'soust.uk.JMK př.č.2'!$O$96+'soust.uk.JMK př.č.2'!$P$96</f>
        <v>13021</v>
      </c>
      <c r="D353" s="40">
        <f>'soust.uk.JMK př.č.2'!$L$96</f>
        <v>45</v>
      </c>
      <c r="E353" s="40">
        <f t="shared" si="15"/>
        <v>3141</v>
      </c>
      <c r="F353" s="40">
        <f t="shared" si="16"/>
        <v>2293</v>
      </c>
      <c r="G353" s="89"/>
      <c r="H353" s="86"/>
      <c r="I353" s="89"/>
      <c r="J353" s="89"/>
      <c r="K353" s="86"/>
      <c r="L353" s="51"/>
      <c r="M353" s="64"/>
      <c r="N353" s="86"/>
      <c r="P353" s="40">
        <f t="shared" si="17"/>
        <v>803</v>
      </c>
    </row>
    <row r="354" spans="1:16" x14ac:dyDescent="0.2">
      <c r="A354" s="45">
        <v>363</v>
      </c>
      <c r="B354" s="85">
        <v>68.180000000000007</v>
      </c>
      <c r="C354" s="40">
        <f>'soust.uk.JMK př.č.2'!$O$96+'soust.uk.JMK př.č.2'!$P$96</f>
        <v>13021</v>
      </c>
      <c r="D354" s="40">
        <f>'soust.uk.JMK př.č.2'!$L$96</f>
        <v>45</v>
      </c>
      <c r="E354" s="40">
        <f t="shared" si="15"/>
        <v>3139</v>
      </c>
      <c r="F354" s="40">
        <f t="shared" si="16"/>
        <v>2292</v>
      </c>
      <c r="G354" s="89"/>
      <c r="H354" s="86"/>
      <c r="I354" s="89"/>
      <c r="J354" s="89"/>
      <c r="K354" s="86"/>
      <c r="L354" s="51"/>
      <c r="M354" s="64"/>
      <c r="N354" s="86"/>
      <c r="P354" s="40">
        <f t="shared" si="17"/>
        <v>802</v>
      </c>
    </row>
    <row r="355" spans="1:16" x14ac:dyDescent="0.2">
      <c r="A355" s="45">
        <v>364</v>
      </c>
      <c r="B355" s="85">
        <v>68.23</v>
      </c>
      <c r="C355" s="40">
        <f>'soust.uk.JMK př.č.2'!$O$96+'soust.uk.JMK př.č.2'!$P$96</f>
        <v>13021</v>
      </c>
      <c r="D355" s="40">
        <f>'soust.uk.JMK př.č.2'!$L$96</f>
        <v>45</v>
      </c>
      <c r="E355" s="40">
        <f t="shared" si="15"/>
        <v>3137</v>
      </c>
      <c r="F355" s="40">
        <f t="shared" si="16"/>
        <v>2290</v>
      </c>
      <c r="G355" s="89"/>
      <c r="H355" s="86"/>
      <c r="I355" s="89"/>
      <c r="J355" s="89"/>
      <c r="K355" s="86"/>
      <c r="L355" s="51"/>
      <c r="M355" s="64"/>
      <c r="N355" s="86"/>
      <c r="P355" s="40">
        <f t="shared" si="17"/>
        <v>802</v>
      </c>
    </row>
    <row r="356" spans="1:16" x14ac:dyDescent="0.2">
      <c r="A356" s="45">
        <v>365</v>
      </c>
      <c r="B356" s="85">
        <v>68.28</v>
      </c>
      <c r="C356" s="40">
        <f>'soust.uk.JMK př.č.2'!$O$96+'soust.uk.JMK př.č.2'!$P$96</f>
        <v>13021</v>
      </c>
      <c r="D356" s="40">
        <f>'soust.uk.JMK př.č.2'!$L$96</f>
        <v>45</v>
      </c>
      <c r="E356" s="40">
        <f t="shared" si="15"/>
        <v>3134</v>
      </c>
      <c r="F356" s="40">
        <f t="shared" si="16"/>
        <v>2288</v>
      </c>
      <c r="G356" s="89"/>
      <c r="H356" s="86"/>
      <c r="I356" s="89"/>
      <c r="J356" s="89"/>
      <c r="K356" s="86"/>
      <c r="L356" s="51"/>
      <c r="M356" s="64"/>
      <c r="N356" s="86"/>
      <c r="P356" s="40">
        <f t="shared" si="17"/>
        <v>801</v>
      </c>
    </row>
    <row r="357" spans="1:16" x14ac:dyDescent="0.2">
      <c r="A357" s="45">
        <v>366</v>
      </c>
      <c r="B357" s="85">
        <v>68.319999999999993</v>
      </c>
      <c r="C357" s="40">
        <f>'soust.uk.JMK př.č.2'!$O$96+'soust.uk.JMK př.č.2'!$P$96</f>
        <v>13021</v>
      </c>
      <c r="D357" s="40">
        <f>'soust.uk.JMK př.č.2'!$L$96</f>
        <v>45</v>
      </c>
      <c r="E357" s="40">
        <f t="shared" si="15"/>
        <v>3132</v>
      </c>
      <c r="F357" s="40">
        <f t="shared" si="16"/>
        <v>2287</v>
      </c>
      <c r="G357" s="89"/>
      <c r="H357" s="86"/>
      <c r="I357" s="89"/>
      <c r="J357" s="89"/>
      <c r="K357" s="86"/>
      <c r="L357" s="51"/>
      <c r="M357" s="64"/>
      <c r="N357" s="86"/>
      <c r="P357" s="40">
        <f t="shared" si="17"/>
        <v>800</v>
      </c>
    </row>
    <row r="358" spans="1:16" x14ac:dyDescent="0.2">
      <c r="A358" s="45">
        <v>367</v>
      </c>
      <c r="B358" s="85">
        <v>68.37</v>
      </c>
      <c r="C358" s="40">
        <f>'soust.uk.JMK př.č.2'!$O$96+'soust.uk.JMK př.č.2'!$P$96</f>
        <v>13021</v>
      </c>
      <c r="D358" s="40">
        <f>'soust.uk.JMK př.č.2'!$L$96</f>
        <v>45</v>
      </c>
      <c r="E358" s="40">
        <f t="shared" si="15"/>
        <v>3130</v>
      </c>
      <c r="F358" s="40">
        <f t="shared" si="16"/>
        <v>2285</v>
      </c>
      <c r="G358" s="89"/>
      <c r="H358" s="86"/>
      <c r="I358" s="89"/>
      <c r="J358" s="89"/>
      <c r="K358" s="86"/>
      <c r="L358" s="51"/>
      <c r="M358" s="64"/>
      <c r="N358" s="86"/>
      <c r="P358" s="40">
        <f t="shared" si="17"/>
        <v>800</v>
      </c>
    </row>
    <row r="359" spans="1:16" x14ac:dyDescent="0.2">
      <c r="A359" s="45">
        <v>368</v>
      </c>
      <c r="B359" s="85">
        <v>68.42</v>
      </c>
      <c r="C359" s="40">
        <f>'soust.uk.JMK př.č.2'!$O$96+'soust.uk.JMK př.č.2'!$P$96</f>
        <v>13021</v>
      </c>
      <c r="D359" s="40">
        <f>'soust.uk.JMK př.č.2'!$L$96</f>
        <v>45</v>
      </c>
      <c r="E359" s="40">
        <f t="shared" si="15"/>
        <v>3128</v>
      </c>
      <c r="F359" s="40">
        <f t="shared" si="16"/>
        <v>2284</v>
      </c>
      <c r="G359" s="89"/>
      <c r="H359" s="86"/>
      <c r="I359" s="89"/>
      <c r="J359" s="89"/>
      <c r="K359" s="86"/>
      <c r="L359" s="51"/>
      <c r="M359" s="64"/>
      <c r="N359" s="86"/>
      <c r="P359" s="40">
        <f t="shared" si="17"/>
        <v>799</v>
      </c>
    </row>
    <row r="360" spans="1:16" x14ac:dyDescent="0.2">
      <c r="A360" s="45">
        <v>369</v>
      </c>
      <c r="B360" s="85">
        <v>68.47</v>
      </c>
      <c r="C360" s="40">
        <f>'soust.uk.JMK př.č.2'!$O$96+'soust.uk.JMK př.č.2'!$P$96</f>
        <v>13021</v>
      </c>
      <c r="D360" s="40">
        <f>'soust.uk.JMK př.č.2'!$L$96</f>
        <v>45</v>
      </c>
      <c r="E360" s="40">
        <f t="shared" si="15"/>
        <v>3126</v>
      </c>
      <c r="F360" s="40">
        <f t="shared" si="16"/>
        <v>2282</v>
      </c>
      <c r="G360" s="89"/>
      <c r="H360" s="86"/>
      <c r="I360" s="89"/>
      <c r="J360" s="89"/>
      <c r="K360" s="86"/>
      <c r="L360" s="51"/>
      <c r="M360" s="64"/>
      <c r="N360" s="86"/>
      <c r="P360" s="40">
        <f t="shared" si="17"/>
        <v>799</v>
      </c>
    </row>
    <row r="361" spans="1:16" x14ac:dyDescent="0.2">
      <c r="A361" s="45">
        <v>370</v>
      </c>
      <c r="B361" s="85">
        <v>68.510000000000005</v>
      </c>
      <c r="C361" s="40">
        <f>'soust.uk.JMK př.č.2'!$O$96+'soust.uk.JMK př.č.2'!$P$96</f>
        <v>13021</v>
      </c>
      <c r="D361" s="40">
        <f>'soust.uk.JMK př.č.2'!$L$96</f>
        <v>45</v>
      </c>
      <c r="E361" s="40">
        <f t="shared" si="15"/>
        <v>3124</v>
      </c>
      <c r="F361" s="40">
        <f t="shared" si="16"/>
        <v>2281</v>
      </c>
      <c r="G361" s="89"/>
      <c r="H361" s="86"/>
      <c r="I361" s="89"/>
      <c r="J361" s="89"/>
      <c r="K361" s="86"/>
      <c r="L361" s="51"/>
      <c r="M361" s="64"/>
      <c r="N361" s="86"/>
      <c r="P361" s="40">
        <f t="shared" si="17"/>
        <v>798</v>
      </c>
    </row>
    <row r="362" spans="1:16" x14ac:dyDescent="0.2">
      <c r="A362" s="45">
        <v>371</v>
      </c>
      <c r="B362" s="85">
        <v>68.56</v>
      </c>
      <c r="C362" s="40">
        <f>'soust.uk.JMK př.č.2'!$O$96+'soust.uk.JMK př.č.2'!$P$96</f>
        <v>13021</v>
      </c>
      <c r="D362" s="40">
        <f>'soust.uk.JMK př.č.2'!$L$96</f>
        <v>45</v>
      </c>
      <c r="E362" s="40">
        <f t="shared" si="15"/>
        <v>3122</v>
      </c>
      <c r="F362" s="40">
        <f t="shared" si="16"/>
        <v>2279</v>
      </c>
      <c r="G362" s="89"/>
      <c r="H362" s="86"/>
      <c r="I362" s="89"/>
      <c r="J362" s="89"/>
      <c r="K362" s="86"/>
      <c r="L362" s="51"/>
      <c r="M362" s="64"/>
      <c r="N362" s="86"/>
      <c r="P362" s="40">
        <f t="shared" si="17"/>
        <v>798</v>
      </c>
    </row>
    <row r="363" spans="1:16" x14ac:dyDescent="0.2">
      <c r="A363" s="45">
        <v>372</v>
      </c>
      <c r="B363" s="85">
        <v>68.599999999999994</v>
      </c>
      <c r="C363" s="40">
        <f>'soust.uk.JMK př.č.2'!$O$96+'soust.uk.JMK př.č.2'!$P$96</f>
        <v>13021</v>
      </c>
      <c r="D363" s="40">
        <f>'soust.uk.JMK př.č.2'!$L$96</f>
        <v>45</v>
      </c>
      <c r="E363" s="40">
        <f t="shared" si="15"/>
        <v>3120</v>
      </c>
      <c r="F363" s="40">
        <f t="shared" si="16"/>
        <v>2278</v>
      </c>
      <c r="G363" s="89"/>
      <c r="H363" s="86"/>
      <c r="I363" s="89"/>
      <c r="J363" s="89"/>
      <c r="K363" s="86"/>
      <c r="L363" s="51"/>
      <c r="M363" s="64"/>
      <c r="N363" s="86"/>
      <c r="P363" s="40">
        <f t="shared" si="17"/>
        <v>797</v>
      </c>
    </row>
    <row r="364" spans="1:16" x14ac:dyDescent="0.2">
      <c r="A364" s="45">
        <v>373</v>
      </c>
      <c r="B364" s="85">
        <v>68.650000000000006</v>
      </c>
      <c r="C364" s="40">
        <f>'soust.uk.JMK př.č.2'!$O$96+'soust.uk.JMK př.č.2'!$P$96</f>
        <v>13021</v>
      </c>
      <c r="D364" s="40">
        <f>'soust.uk.JMK př.č.2'!$L$96</f>
        <v>45</v>
      </c>
      <c r="E364" s="40">
        <f t="shared" si="15"/>
        <v>3118</v>
      </c>
      <c r="F364" s="40">
        <f t="shared" si="16"/>
        <v>2276</v>
      </c>
      <c r="G364" s="89"/>
      <c r="H364" s="86"/>
      <c r="I364" s="89"/>
      <c r="J364" s="89"/>
      <c r="K364" s="86"/>
      <c r="L364" s="51"/>
      <c r="M364" s="64"/>
      <c r="N364" s="86"/>
      <c r="P364" s="40">
        <f t="shared" si="17"/>
        <v>797</v>
      </c>
    </row>
    <row r="365" spans="1:16" x14ac:dyDescent="0.2">
      <c r="A365" s="45">
        <v>374</v>
      </c>
      <c r="B365" s="85">
        <v>68.7</v>
      </c>
      <c r="C365" s="40">
        <f>'soust.uk.JMK př.č.2'!$O$96+'soust.uk.JMK př.č.2'!$P$96</f>
        <v>13021</v>
      </c>
      <c r="D365" s="40">
        <f>'soust.uk.JMK př.č.2'!$L$96</f>
        <v>45</v>
      </c>
      <c r="E365" s="40">
        <f t="shared" si="15"/>
        <v>3115</v>
      </c>
      <c r="F365" s="40">
        <f t="shared" si="16"/>
        <v>2274</v>
      </c>
      <c r="G365" s="89"/>
      <c r="H365" s="86"/>
      <c r="I365" s="89"/>
      <c r="J365" s="89"/>
      <c r="K365" s="86"/>
      <c r="L365" s="51"/>
      <c r="M365" s="64"/>
      <c r="N365" s="86"/>
      <c r="P365" s="40">
        <f t="shared" si="17"/>
        <v>796</v>
      </c>
    </row>
    <row r="366" spans="1:16" x14ac:dyDescent="0.2">
      <c r="A366" s="45">
        <v>375</v>
      </c>
      <c r="B366" s="85">
        <v>68.739999999999995</v>
      </c>
      <c r="C366" s="40">
        <f>'soust.uk.JMK př.č.2'!$O$96+'soust.uk.JMK př.č.2'!$P$96</f>
        <v>13021</v>
      </c>
      <c r="D366" s="40">
        <f>'soust.uk.JMK př.č.2'!$L$96</f>
        <v>45</v>
      </c>
      <c r="E366" s="40">
        <f t="shared" si="15"/>
        <v>3114</v>
      </c>
      <c r="F366" s="40">
        <f t="shared" si="16"/>
        <v>2273</v>
      </c>
      <c r="G366" s="89"/>
      <c r="H366" s="86"/>
      <c r="I366" s="89"/>
      <c r="J366" s="89"/>
      <c r="K366" s="86"/>
      <c r="L366" s="51"/>
      <c r="M366" s="64"/>
      <c r="N366" s="86"/>
      <c r="P366" s="40">
        <f t="shared" si="17"/>
        <v>796</v>
      </c>
    </row>
    <row r="367" spans="1:16" x14ac:dyDescent="0.2">
      <c r="A367" s="45">
        <v>376</v>
      </c>
      <c r="B367" s="85">
        <v>68.790000000000006</v>
      </c>
      <c r="C367" s="40">
        <f>'soust.uk.JMK př.č.2'!$O$96+'soust.uk.JMK př.č.2'!$P$96</f>
        <v>13021</v>
      </c>
      <c r="D367" s="40">
        <f>'soust.uk.JMK př.č.2'!$L$96</f>
        <v>45</v>
      </c>
      <c r="E367" s="40">
        <f t="shared" si="15"/>
        <v>3111</v>
      </c>
      <c r="F367" s="40">
        <f t="shared" si="16"/>
        <v>2271</v>
      </c>
      <c r="G367" s="89"/>
      <c r="H367" s="86"/>
      <c r="I367" s="89"/>
      <c r="J367" s="89"/>
      <c r="K367" s="86"/>
      <c r="L367" s="51"/>
      <c r="M367" s="64"/>
      <c r="N367" s="86"/>
      <c r="P367" s="40">
        <f t="shared" si="17"/>
        <v>795</v>
      </c>
    </row>
    <row r="368" spans="1:16" x14ac:dyDescent="0.2">
      <c r="A368" s="45">
        <v>377</v>
      </c>
      <c r="B368" s="85">
        <v>68.83</v>
      </c>
      <c r="C368" s="40">
        <f>'soust.uk.JMK př.č.2'!$O$96+'soust.uk.JMK př.č.2'!$P$96</f>
        <v>13021</v>
      </c>
      <c r="D368" s="40">
        <f>'soust.uk.JMK př.č.2'!$L$96</f>
        <v>45</v>
      </c>
      <c r="E368" s="40">
        <f t="shared" si="15"/>
        <v>3110</v>
      </c>
      <c r="F368" s="40">
        <f t="shared" si="16"/>
        <v>2270</v>
      </c>
      <c r="G368" s="89"/>
      <c r="H368" s="80"/>
      <c r="I368" s="89"/>
      <c r="J368" s="89"/>
      <c r="K368" s="80"/>
      <c r="L368" s="51"/>
      <c r="M368" s="51"/>
      <c r="N368" s="51"/>
      <c r="P368" s="40">
        <f t="shared" si="17"/>
        <v>795</v>
      </c>
    </row>
    <row r="369" spans="1:16" x14ac:dyDescent="0.2">
      <c r="A369" s="45">
        <v>378</v>
      </c>
      <c r="B369" s="85">
        <v>68.88</v>
      </c>
      <c r="C369" s="40">
        <f>'soust.uk.JMK př.č.2'!$O$96+'soust.uk.JMK př.č.2'!$P$96</f>
        <v>13021</v>
      </c>
      <c r="D369" s="40">
        <f>'soust.uk.JMK př.č.2'!$L$96</f>
        <v>45</v>
      </c>
      <c r="E369" s="40">
        <f t="shared" si="15"/>
        <v>3107</v>
      </c>
      <c r="F369" s="40">
        <f t="shared" si="16"/>
        <v>2268</v>
      </c>
      <c r="G369" s="89"/>
      <c r="H369" s="64"/>
      <c r="I369" s="42"/>
      <c r="J369" s="89"/>
      <c r="K369" s="64"/>
      <c r="L369" s="71"/>
      <c r="M369" s="64"/>
      <c r="N369" s="64"/>
      <c r="P369" s="40">
        <f t="shared" si="17"/>
        <v>794</v>
      </c>
    </row>
    <row r="370" spans="1:16" x14ac:dyDescent="0.2">
      <c r="A370" s="45">
        <v>379</v>
      </c>
      <c r="B370" s="85">
        <v>68.92</v>
      </c>
      <c r="C370" s="40">
        <f>'soust.uk.JMK př.č.2'!$O$96+'soust.uk.JMK př.č.2'!$P$96</f>
        <v>13021</v>
      </c>
      <c r="D370" s="40">
        <f>'soust.uk.JMK př.č.2'!$L$96</f>
        <v>45</v>
      </c>
      <c r="E370" s="40">
        <f t="shared" si="15"/>
        <v>3105</v>
      </c>
      <c r="F370" s="40">
        <f t="shared" si="16"/>
        <v>2267</v>
      </c>
      <c r="G370" s="89"/>
      <c r="H370" s="79"/>
      <c r="I370" s="89"/>
      <c r="J370" s="89"/>
      <c r="K370" s="79"/>
      <c r="P370" s="40">
        <f t="shared" si="17"/>
        <v>793</v>
      </c>
    </row>
    <row r="371" spans="1:16" x14ac:dyDescent="0.2">
      <c r="A371" s="45">
        <v>380</v>
      </c>
      <c r="B371" s="85">
        <v>68.959999999999994</v>
      </c>
      <c r="C371" s="40">
        <f>'soust.uk.JMK př.č.2'!$O$96+'soust.uk.JMK př.č.2'!$P$96</f>
        <v>13021</v>
      </c>
      <c r="D371" s="40">
        <f>'soust.uk.JMK př.č.2'!$L$96</f>
        <v>45</v>
      </c>
      <c r="E371" s="40">
        <f t="shared" si="15"/>
        <v>3104</v>
      </c>
      <c r="F371" s="40">
        <f t="shared" si="16"/>
        <v>2266</v>
      </c>
      <c r="G371" s="89"/>
      <c r="H371" s="79"/>
      <c r="I371" s="89"/>
      <c r="J371" s="89"/>
      <c r="K371" s="79"/>
      <c r="P371" s="40">
        <f t="shared" si="17"/>
        <v>793</v>
      </c>
    </row>
    <row r="372" spans="1:16" x14ac:dyDescent="0.2">
      <c r="A372" s="45">
        <v>381</v>
      </c>
      <c r="B372" s="85">
        <v>69.010000000000005</v>
      </c>
      <c r="C372" s="40">
        <f>'soust.uk.JMK př.č.2'!$O$96+'soust.uk.JMK př.č.2'!$P$96</f>
        <v>13021</v>
      </c>
      <c r="D372" s="40">
        <f>'soust.uk.JMK př.č.2'!$L$96</f>
        <v>45</v>
      </c>
      <c r="E372" s="40">
        <f t="shared" si="15"/>
        <v>3101</v>
      </c>
      <c r="F372" s="40">
        <f t="shared" si="16"/>
        <v>2264</v>
      </c>
      <c r="G372" s="89"/>
      <c r="H372" s="79"/>
      <c r="I372" s="89"/>
      <c r="J372" s="89"/>
      <c r="K372" s="79"/>
      <c r="P372" s="40">
        <f t="shared" si="17"/>
        <v>792</v>
      </c>
    </row>
    <row r="373" spans="1:16" x14ac:dyDescent="0.2">
      <c r="A373" s="45">
        <v>382</v>
      </c>
      <c r="B373" s="85">
        <v>69.05</v>
      </c>
      <c r="C373" s="40">
        <f>'soust.uk.JMK př.č.2'!$O$96+'soust.uk.JMK př.č.2'!$P$96</f>
        <v>13021</v>
      </c>
      <c r="D373" s="40">
        <f>'soust.uk.JMK př.č.2'!$L$96</f>
        <v>45</v>
      </c>
      <c r="E373" s="40">
        <f t="shared" si="15"/>
        <v>3100</v>
      </c>
      <c r="F373" s="40">
        <f t="shared" si="16"/>
        <v>2263</v>
      </c>
      <c r="G373" s="89"/>
      <c r="H373" s="79"/>
      <c r="I373" s="89"/>
      <c r="J373" s="89"/>
      <c r="K373" s="79"/>
      <c r="P373" s="40">
        <f t="shared" si="17"/>
        <v>792</v>
      </c>
    </row>
    <row r="374" spans="1:16" x14ac:dyDescent="0.2">
      <c r="A374" s="45">
        <v>383</v>
      </c>
      <c r="B374" s="85">
        <v>69.099999999999994</v>
      </c>
      <c r="C374" s="40">
        <f>'soust.uk.JMK př.č.2'!$O$96+'soust.uk.JMK př.č.2'!$P$96</f>
        <v>13021</v>
      </c>
      <c r="D374" s="40">
        <f>'soust.uk.JMK př.č.2'!$L$96</f>
        <v>45</v>
      </c>
      <c r="E374" s="40">
        <f t="shared" si="15"/>
        <v>3097</v>
      </c>
      <c r="F374" s="40">
        <f t="shared" si="16"/>
        <v>2261</v>
      </c>
      <c r="G374" s="89"/>
      <c r="H374" s="79"/>
      <c r="I374" s="89"/>
      <c r="J374" s="89"/>
      <c r="K374" s="79"/>
      <c r="P374" s="40">
        <f t="shared" si="17"/>
        <v>791</v>
      </c>
    </row>
    <row r="375" spans="1:16" x14ac:dyDescent="0.2">
      <c r="A375" s="45">
        <v>384</v>
      </c>
      <c r="B375" s="85">
        <v>69.14</v>
      </c>
      <c r="C375" s="40">
        <f>'soust.uk.JMK př.č.2'!$O$96+'soust.uk.JMK př.č.2'!$P$96</f>
        <v>13021</v>
      </c>
      <c r="D375" s="40">
        <f>'soust.uk.JMK př.č.2'!$L$96</f>
        <v>45</v>
      </c>
      <c r="E375" s="40">
        <f t="shared" si="15"/>
        <v>3096</v>
      </c>
      <c r="F375" s="40">
        <f t="shared" si="16"/>
        <v>2260</v>
      </c>
      <c r="G375" s="89"/>
      <c r="H375" s="79"/>
      <c r="I375" s="89"/>
      <c r="J375" s="89"/>
      <c r="K375" s="79"/>
      <c r="P375" s="40">
        <f t="shared" si="17"/>
        <v>791</v>
      </c>
    </row>
    <row r="376" spans="1:16" x14ac:dyDescent="0.2">
      <c r="A376" s="45">
        <v>385</v>
      </c>
      <c r="B376" s="85">
        <v>69.180000000000007</v>
      </c>
      <c r="C376" s="40">
        <f>'soust.uk.JMK př.č.2'!$O$96+'soust.uk.JMK př.č.2'!$P$96</f>
        <v>13021</v>
      </c>
      <c r="D376" s="40">
        <f>'soust.uk.JMK př.č.2'!$L$96</f>
        <v>45</v>
      </c>
      <c r="E376" s="40">
        <f t="shared" si="15"/>
        <v>3095</v>
      </c>
      <c r="F376" s="40">
        <f t="shared" si="16"/>
        <v>2259</v>
      </c>
      <c r="G376" s="89"/>
      <c r="H376" s="79"/>
      <c r="I376" s="89"/>
      <c r="J376" s="89"/>
      <c r="K376" s="79"/>
      <c r="P376" s="40">
        <f t="shared" si="17"/>
        <v>791</v>
      </c>
    </row>
    <row r="377" spans="1:16" x14ac:dyDescent="0.2">
      <c r="A377" s="45">
        <v>386</v>
      </c>
      <c r="B377" s="85">
        <v>69.23</v>
      </c>
      <c r="C377" s="40">
        <f>'soust.uk.JMK př.č.2'!$O$96+'soust.uk.JMK př.č.2'!$P$96</f>
        <v>13021</v>
      </c>
      <c r="D377" s="40">
        <f>'soust.uk.JMK př.č.2'!$L$96</f>
        <v>45</v>
      </c>
      <c r="E377" s="40">
        <f t="shared" si="15"/>
        <v>3092</v>
      </c>
      <c r="F377" s="40">
        <f t="shared" si="16"/>
        <v>2257</v>
      </c>
      <c r="G377" s="89"/>
      <c r="H377" s="79"/>
      <c r="I377" s="89"/>
      <c r="J377" s="89"/>
      <c r="K377" s="79"/>
      <c r="P377" s="40">
        <f t="shared" si="17"/>
        <v>790</v>
      </c>
    </row>
    <row r="378" spans="1:16" x14ac:dyDescent="0.2">
      <c r="A378" s="45">
        <v>387</v>
      </c>
      <c r="B378" s="85">
        <v>69.27</v>
      </c>
      <c r="C378" s="40">
        <f>'soust.uk.JMK př.č.2'!$O$96+'soust.uk.JMK př.č.2'!$P$96</f>
        <v>13021</v>
      </c>
      <c r="D378" s="40">
        <f>'soust.uk.JMK př.č.2'!$L$96</f>
        <v>45</v>
      </c>
      <c r="E378" s="40">
        <f t="shared" si="15"/>
        <v>3091</v>
      </c>
      <c r="F378" s="40">
        <f t="shared" si="16"/>
        <v>2256</v>
      </c>
      <c r="G378" s="89"/>
      <c r="H378" s="79"/>
      <c r="I378" s="89"/>
      <c r="J378" s="89"/>
      <c r="K378" s="79"/>
      <c r="P378" s="40">
        <f t="shared" si="17"/>
        <v>790</v>
      </c>
    </row>
    <row r="379" spans="1:16" x14ac:dyDescent="0.2">
      <c r="A379" s="45">
        <v>388</v>
      </c>
      <c r="B379" s="85">
        <v>69.31</v>
      </c>
      <c r="C379" s="40">
        <f>'soust.uk.JMK př.č.2'!$O$96+'soust.uk.JMK př.č.2'!$P$96</f>
        <v>13021</v>
      </c>
      <c r="D379" s="40">
        <f>'soust.uk.JMK př.č.2'!$L$96</f>
        <v>45</v>
      </c>
      <c r="E379" s="40">
        <f t="shared" si="15"/>
        <v>3088</v>
      </c>
      <c r="F379" s="40">
        <f t="shared" si="16"/>
        <v>2254</v>
      </c>
      <c r="G379" s="89"/>
      <c r="H379" s="79"/>
      <c r="I379" s="89"/>
      <c r="J379" s="89"/>
      <c r="K379" s="79"/>
      <c r="P379" s="40">
        <f t="shared" si="17"/>
        <v>789</v>
      </c>
    </row>
    <row r="380" spans="1:16" x14ac:dyDescent="0.2">
      <c r="A380" s="45">
        <v>389</v>
      </c>
      <c r="B380" s="85">
        <v>69.349999999999994</v>
      </c>
      <c r="C380" s="40">
        <f>'soust.uk.JMK př.č.2'!$O$96+'soust.uk.JMK př.č.2'!$P$96</f>
        <v>13021</v>
      </c>
      <c r="D380" s="40">
        <f>'soust.uk.JMK př.č.2'!$L$96</f>
        <v>45</v>
      </c>
      <c r="E380" s="40">
        <f t="shared" si="15"/>
        <v>3087</v>
      </c>
      <c r="F380" s="40">
        <f t="shared" si="16"/>
        <v>2253</v>
      </c>
      <c r="G380" s="89"/>
      <c r="H380" s="79"/>
      <c r="I380" s="89"/>
      <c r="J380" s="89"/>
      <c r="K380" s="79"/>
      <c r="P380" s="40">
        <f t="shared" si="17"/>
        <v>789</v>
      </c>
    </row>
    <row r="381" spans="1:16" x14ac:dyDescent="0.2">
      <c r="A381" s="45">
        <v>390</v>
      </c>
      <c r="B381" s="85">
        <v>69.400000000000006</v>
      </c>
      <c r="C381" s="40">
        <f>'soust.uk.JMK př.č.2'!$O$96+'soust.uk.JMK př.č.2'!$P$96</f>
        <v>13021</v>
      </c>
      <c r="D381" s="40">
        <f>'soust.uk.JMK př.č.2'!$L$96</f>
        <v>45</v>
      </c>
      <c r="E381" s="40">
        <f t="shared" si="15"/>
        <v>3084</v>
      </c>
      <c r="F381" s="40">
        <f t="shared" si="16"/>
        <v>2251</v>
      </c>
      <c r="G381" s="89"/>
      <c r="H381" s="79"/>
      <c r="I381" s="89"/>
      <c r="J381" s="89"/>
      <c r="K381" s="79"/>
      <c r="P381" s="40">
        <f t="shared" si="17"/>
        <v>788</v>
      </c>
    </row>
    <row r="382" spans="1:16" x14ac:dyDescent="0.2">
      <c r="A382" s="45">
        <v>391</v>
      </c>
      <c r="B382" s="85">
        <v>69.44</v>
      </c>
      <c r="C382" s="40">
        <f>'soust.uk.JMK př.č.2'!$O$96+'soust.uk.JMK př.č.2'!$P$96</f>
        <v>13021</v>
      </c>
      <c r="D382" s="40">
        <f>'soust.uk.JMK př.č.2'!$L$96</f>
        <v>45</v>
      </c>
      <c r="E382" s="40">
        <f t="shared" si="15"/>
        <v>3083</v>
      </c>
      <c r="F382" s="40">
        <f t="shared" si="16"/>
        <v>2250</v>
      </c>
      <c r="G382" s="89"/>
      <c r="H382" s="79"/>
      <c r="I382" s="89"/>
      <c r="J382" s="89"/>
      <c r="K382" s="79"/>
      <c r="P382" s="40">
        <f t="shared" si="17"/>
        <v>788</v>
      </c>
    </row>
    <row r="383" spans="1:16" x14ac:dyDescent="0.2">
      <c r="A383" s="45">
        <v>392</v>
      </c>
      <c r="B383" s="85">
        <v>69.48</v>
      </c>
      <c r="C383" s="40">
        <f>'soust.uk.JMK př.č.2'!$O$96+'soust.uk.JMK př.č.2'!$P$96</f>
        <v>13021</v>
      </c>
      <c r="D383" s="40">
        <f>'soust.uk.JMK př.č.2'!$L$96</f>
        <v>45</v>
      </c>
      <c r="E383" s="40">
        <f t="shared" si="15"/>
        <v>3081</v>
      </c>
      <c r="F383" s="40">
        <f t="shared" si="16"/>
        <v>2249</v>
      </c>
      <c r="G383" s="89"/>
      <c r="H383" s="79"/>
      <c r="I383" s="89"/>
      <c r="J383" s="89"/>
      <c r="K383" s="79"/>
      <c r="P383" s="40">
        <f t="shared" si="17"/>
        <v>787</v>
      </c>
    </row>
    <row r="384" spans="1:16" x14ac:dyDescent="0.2">
      <c r="A384" s="45">
        <v>393</v>
      </c>
      <c r="B384" s="85">
        <v>69.52</v>
      </c>
      <c r="C384" s="40">
        <f>'soust.uk.JMK př.č.2'!$O$96+'soust.uk.JMK př.č.2'!$P$96</f>
        <v>13021</v>
      </c>
      <c r="D384" s="40">
        <f>'soust.uk.JMK př.č.2'!$L$96</f>
        <v>45</v>
      </c>
      <c r="E384" s="40">
        <f t="shared" si="15"/>
        <v>3080</v>
      </c>
      <c r="F384" s="40">
        <f t="shared" si="16"/>
        <v>2248</v>
      </c>
      <c r="G384" s="89"/>
      <c r="H384" s="79"/>
      <c r="I384" s="89"/>
      <c r="J384" s="89"/>
      <c r="K384" s="79"/>
      <c r="P384" s="40">
        <f t="shared" si="17"/>
        <v>787</v>
      </c>
    </row>
    <row r="385" spans="1:16" x14ac:dyDescent="0.2">
      <c r="A385" s="45">
        <v>394</v>
      </c>
      <c r="B385" s="85">
        <v>69.56</v>
      </c>
      <c r="C385" s="40">
        <f>'soust.uk.JMK př.č.2'!$O$96+'soust.uk.JMK př.č.2'!$P$96</f>
        <v>13021</v>
      </c>
      <c r="D385" s="40">
        <f>'soust.uk.JMK př.č.2'!$L$96</f>
        <v>45</v>
      </c>
      <c r="E385" s="40">
        <f t="shared" si="15"/>
        <v>3077</v>
      </c>
      <c r="F385" s="40">
        <f t="shared" si="16"/>
        <v>2246</v>
      </c>
      <c r="G385" s="89"/>
      <c r="H385" s="79"/>
      <c r="I385" s="89"/>
      <c r="J385" s="89"/>
      <c r="K385" s="79"/>
      <c r="P385" s="40">
        <f t="shared" si="17"/>
        <v>786</v>
      </c>
    </row>
    <row r="386" spans="1:16" x14ac:dyDescent="0.2">
      <c r="A386" s="45">
        <v>395</v>
      </c>
      <c r="B386" s="85">
        <v>69.599999999999994</v>
      </c>
      <c r="C386" s="40">
        <f>'soust.uk.JMK př.č.2'!$O$96+'soust.uk.JMK př.č.2'!$P$96</f>
        <v>13021</v>
      </c>
      <c r="D386" s="40">
        <f>'soust.uk.JMK př.č.2'!$L$96</f>
        <v>45</v>
      </c>
      <c r="E386" s="40">
        <f t="shared" si="15"/>
        <v>3076</v>
      </c>
      <c r="F386" s="40">
        <f t="shared" si="16"/>
        <v>2245</v>
      </c>
      <c r="G386" s="89"/>
      <c r="H386" s="79"/>
      <c r="I386" s="89"/>
      <c r="J386" s="89"/>
      <c r="K386" s="79"/>
      <c r="P386" s="40">
        <f t="shared" si="17"/>
        <v>786</v>
      </c>
    </row>
    <row r="387" spans="1:16" x14ac:dyDescent="0.2">
      <c r="A387" s="45">
        <v>396</v>
      </c>
      <c r="B387" s="85">
        <v>69.64</v>
      </c>
      <c r="C387" s="40">
        <f>'soust.uk.JMK př.č.2'!$O$96+'soust.uk.JMK př.č.2'!$P$96</f>
        <v>13021</v>
      </c>
      <c r="D387" s="40">
        <f>'soust.uk.JMK př.č.2'!$L$96</f>
        <v>45</v>
      </c>
      <c r="E387" s="40">
        <f t="shared" si="15"/>
        <v>3074</v>
      </c>
      <c r="F387" s="40">
        <f t="shared" si="16"/>
        <v>2244</v>
      </c>
      <c r="G387" s="89"/>
      <c r="H387" s="79"/>
      <c r="I387" s="89"/>
      <c r="J387" s="89"/>
      <c r="K387" s="79"/>
      <c r="P387" s="40">
        <f t="shared" si="17"/>
        <v>785</v>
      </c>
    </row>
    <row r="388" spans="1:16" x14ac:dyDescent="0.2">
      <c r="A388" s="45">
        <v>397</v>
      </c>
      <c r="B388" s="85">
        <v>69.680000000000007</v>
      </c>
      <c r="C388" s="40">
        <f>'soust.uk.JMK př.č.2'!$O$96+'soust.uk.JMK př.č.2'!$P$96</f>
        <v>13021</v>
      </c>
      <c r="D388" s="40">
        <f>'soust.uk.JMK př.č.2'!$L$96</f>
        <v>45</v>
      </c>
      <c r="E388" s="40">
        <f t="shared" si="15"/>
        <v>3072</v>
      </c>
      <c r="F388" s="40">
        <f t="shared" si="16"/>
        <v>2242</v>
      </c>
      <c r="G388" s="89"/>
      <c r="H388" s="79"/>
      <c r="I388" s="89"/>
      <c r="J388" s="89"/>
      <c r="K388" s="79"/>
      <c r="P388" s="40">
        <f t="shared" si="17"/>
        <v>785</v>
      </c>
    </row>
    <row r="389" spans="1:16" x14ac:dyDescent="0.2">
      <c r="A389" s="45">
        <v>398</v>
      </c>
      <c r="B389" s="85">
        <v>69.72</v>
      </c>
      <c r="C389" s="40">
        <f>'soust.uk.JMK př.č.2'!$O$96+'soust.uk.JMK př.č.2'!$P$96</f>
        <v>13021</v>
      </c>
      <c r="D389" s="40">
        <f>'soust.uk.JMK př.č.2'!$L$96</f>
        <v>45</v>
      </c>
      <c r="E389" s="40">
        <f t="shared" ref="E389:E452" si="18">SUM(F389,P389,D389)</f>
        <v>3070</v>
      </c>
      <c r="F389" s="40">
        <f t="shared" ref="F389:F452" si="19">ROUND(1/B389*C389*12,0)</f>
        <v>2241</v>
      </c>
      <c r="G389" s="89"/>
      <c r="H389" s="79"/>
      <c r="I389" s="89"/>
      <c r="J389" s="89"/>
      <c r="K389" s="79"/>
      <c r="P389" s="40">
        <f t="shared" si="17"/>
        <v>784</v>
      </c>
    </row>
    <row r="390" spans="1:16" x14ac:dyDescent="0.2">
      <c r="A390" s="45">
        <v>399</v>
      </c>
      <c r="B390" s="85">
        <v>69.760000000000005</v>
      </c>
      <c r="C390" s="40">
        <f>'soust.uk.JMK př.č.2'!$O$96+'soust.uk.JMK př.č.2'!$P$96</f>
        <v>13021</v>
      </c>
      <c r="D390" s="40">
        <f>'soust.uk.JMK př.č.2'!$L$96</f>
        <v>45</v>
      </c>
      <c r="E390" s="40">
        <f t="shared" si="18"/>
        <v>3069</v>
      </c>
      <c r="F390" s="40">
        <f t="shared" si="19"/>
        <v>2240</v>
      </c>
      <c r="G390" s="89"/>
      <c r="H390" s="79"/>
      <c r="I390" s="89"/>
      <c r="J390" s="89"/>
      <c r="K390" s="79"/>
      <c r="P390" s="40">
        <f t="shared" ref="P390:P453" si="20">ROUND((F390*35%),0)</f>
        <v>784</v>
      </c>
    </row>
    <row r="391" spans="1:16" x14ac:dyDescent="0.2">
      <c r="A391" s="45">
        <v>400</v>
      </c>
      <c r="B391" s="85">
        <v>69.8</v>
      </c>
      <c r="C391" s="40">
        <f>'soust.uk.JMK př.č.2'!$O$96+'soust.uk.JMK př.č.2'!$P$96</f>
        <v>13021</v>
      </c>
      <c r="D391" s="40">
        <f>'soust.uk.JMK př.č.2'!$L$96</f>
        <v>45</v>
      </c>
      <c r="E391" s="40">
        <f t="shared" si="18"/>
        <v>3068</v>
      </c>
      <c r="F391" s="40">
        <f t="shared" si="19"/>
        <v>2239</v>
      </c>
      <c r="G391" s="89"/>
      <c r="H391" s="79"/>
      <c r="I391" s="89"/>
      <c r="J391" s="89"/>
      <c r="K391" s="79"/>
      <c r="P391" s="40">
        <f t="shared" si="20"/>
        <v>784</v>
      </c>
    </row>
    <row r="392" spans="1:16" x14ac:dyDescent="0.2">
      <c r="A392" s="45">
        <v>401</v>
      </c>
      <c r="B392" s="85">
        <v>69.84</v>
      </c>
      <c r="C392" s="40">
        <f>'soust.uk.JMK př.č.2'!$O$96+'soust.uk.JMK př.č.2'!$P$96</f>
        <v>13021</v>
      </c>
      <c r="D392" s="40">
        <f>'soust.uk.JMK př.č.2'!$L$96</f>
        <v>45</v>
      </c>
      <c r="E392" s="40">
        <f t="shared" si="18"/>
        <v>3065</v>
      </c>
      <c r="F392" s="40">
        <f t="shared" si="19"/>
        <v>2237</v>
      </c>
      <c r="G392" s="89"/>
      <c r="H392" s="79"/>
      <c r="I392" s="89"/>
      <c r="J392" s="89"/>
      <c r="K392" s="79"/>
      <c r="P392" s="40">
        <f t="shared" si="20"/>
        <v>783</v>
      </c>
    </row>
    <row r="393" spans="1:16" x14ac:dyDescent="0.2">
      <c r="A393" s="45">
        <v>402</v>
      </c>
      <c r="B393" s="85">
        <v>69.88</v>
      </c>
      <c r="C393" s="40">
        <f>'soust.uk.JMK př.č.2'!$O$96+'soust.uk.JMK př.č.2'!$P$96</f>
        <v>13021</v>
      </c>
      <c r="D393" s="40">
        <f>'soust.uk.JMK př.č.2'!$L$96</f>
        <v>45</v>
      </c>
      <c r="E393" s="40">
        <f t="shared" si="18"/>
        <v>3064</v>
      </c>
      <c r="F393" s="40">
        <f t="shared" si="19"/>
        <v>2236</v>
      </c>
      <c r="G393" s="89"/>
      <c r="H393" s="79"/>
      <c r="I393" s="89"/>
      <c r="J393" s="89"/>
      <c r="K393" s="79"/>
      <c r="P393" s="40">
        <f t="shared" si="20"/>
        <v>783</v>
      </c>
    </row>
    <row r="394" spans="1:16" x14ac:dyDescent="0.2">
      <c r="A394" s="45">
        <v>403</v>
      </c>
      <c r="B394" s="85">
        <v>69.92</v>
      </c>
      <c r="C394" s="40">
        <f>'soust.uk.JMK př.č.2'!$O$96+'soust.uk.JMK př.č.2'!$P$96</f>
        <v>13021</v>
      </c>
      <c r="D394" s="40">
        <f>'soust.uk.JMK př.č.2'!$L$96</f>
        <v>45</v>
      </c>
      <c r="E394" s="40">
        <f t="shared" si="18"/>
        <v>3062</v>
      </c>
      <c r="F394" s="40">
        <f t="shared" si="19"/>
        <v>2235</v>
      </c>
      <c r="G394" s="89"/>
      <c r="H394" s="79"/>
      <c r="I394" s="89"/>
      <c r="J394" s="89"/>
      <c r="K394" s="79"/>
      <c r="P394" s="40">
        <f t="shared" si="20"/>
        <v>782</v>
      </c>
    </row>
    <row r="395" spans="1:16" x14ac:dyDescent="0.2">
      <c r="A395" s="45">
        <v>404</v>
      </c>
      <c r="B395" s="85">
        <v>69.959999999999994</v>
      </c>
      <c r="C395" s="40">
        <f>'soust.uk.JMK př.č.2'!$O$96+'soust.uk.JMK př.č.2'!$P$96</f>
        <v>13021</v>
      </c>
      <c r="D395" s="40">
        <f>'soust.uk.JMK př.č.2'!$L$96</f>
        <v>45</v>
      </c>
      <c r="E395" s="40">
        <f t="shared" si="18"/>
        <v>3060</v>
      </c>
      <c r="F395" s="40">
        <f t="shared" si="19"/>
        <v>2233</v>
      </c>
      <c r="G395" s="89"/>
      <c r="H395" s="79"/>
      <c r="I395" s="89"/>
      <c r="J395" s="89"/>
      <c r="K395" s="79"/>
      <c r="P395" s="40">
        <f t="shared" si="20"/>
        <v>782</v>
      </c>
    </row>
    <row r="396" spans="1:16" x14ac:dyDescent="0.2">
      <c r="A396" s="45">
        <v>405</v>
      </c>
      <c r="B396" s="85">
        <v>70</v>
      </c>
      <c r="C396" s="40">
        <f>'soust.uk.JMK př.č.2'!$O$96+'soust.uk.JMK př.č.2'!$P$96</f>
        <v>13021</v>
      </c>
      <c r="D396" s="40">
        <f>'soust.uk.JMK př.č.2'!$L$96</f>
        <v>45</v>
      </c>
      <c r="E396" s="40">
        <f t="shared" si="18"/>
        <v>3058</v>
      </c>
      <c r="F396" s="40">
        <f t="shared" si="19"/>
        <v>2232</v>
      </c>
      <c r="G396" s="89"/>
      <c r="H396" s="79"/>
      <c r="I396" s="89"/>
      <c r="J396" s="89"/>
      <c r="K396" s="79"/>
      <c r="P396" s="40">
        <f t="shared" si="20"/>
        <v>781</v>
      </c>
    </row>
    <row r="397" spans="1:16" x14ac:dyDescent="0.2">
      <c r="A397" s="45">
        <v>406</v>
      </c>
      <c r="B397" s="85">
        <v>70.040000000000006</v>
      </c>
      <c r="C397" s="40">
        <f>'soust.uk.JMK př.č.2'!$O$96+'soust.uk.JMK př.č.2'!$P$96</f>
        <v>13021</v>
      </c>
      <c r="D397" s="40">
        <f>'soust.uk.JMK př.č.2'!$L$96</f>
        <v>45</v>
      </c>
      <c r="E397" s="40">
        <f t="shared" si="18"/>
        <v>3057</v>
      </c>
      <c r="F397" s="40">
        <f t="shared" si="19"/>
        <v>2231</v>
      </c>
      <c r="G397" s="89"/>
      <c r="H397" s="79"/>
      <c r="I397" s="89"/>
      <c r="J397" s="89"/>
      <c r="K397" s="79"/>
      <c r="P397" s="40">
        <f t="shared" si="20"/>
        <v>781</v>
      </c>
    </row>
    <row r="398" spans="1:16" x14ac:dyDescent="0.2">
      <c r="A398" s="45">
        <v>407</v>
      </c>
      <c r="B398" s="85">
        <v>70.08</v>
      </c>
      <c r="C398" s="40">
        <f>'soust.uk.JMK př.č.2'!$O$96+'soust.uk.JMK př.č.2'!$P$96</f>
        <v>13021</v>
      </c>
      <c r="D398" s="40">
        <f>'soust.uk.JMK př.č.2'!$L$96</f>
        <v>45</v>
      </c>
      <c r="E398" s="40">
        <f t="shared" si="18"/>
        <v>3056</v>
      </c>
      <c r="F398" s="40">
        <f t="shared" si="19"/>
        <v>2230</v>
      </c>
      <c r="G398" s="89"/>
      <c r="H398" s="79"/>
      <c r="I398" s="89"/>
      <c r="J398" s="89"/>
      <c r="K398" s="79"/>
      <c r="P398" s="40">
        <f t="shared" si="20"/>
        <v>781</v>
      </c>
    </row>
    <row r="399" spans="1:16" x14ac:dyDescent="0.2">
      <c r="A399" s="45">
        <v>408</v>
      </c>
      <c r="B399" s="85">
        <v>70.11</v>
      </c>
      <c r="C399" s="40">
        <f>'soust.uk.JMK př.č.2'!$O$96+'soust.uk.JMK př.č.2'!$P$96</f>
        <v>13021</v>
      </c>
      <c r="D399" s="40">
        <f>'soust.uk.JMK př.č.2'!$L$96</f>
        <v>45</v>
      </c>
      <c r="E399" s="40">
        <f t="shared" si="18"/>
        <v>3054</v>
      </c>
      <c r="F399" s="40">
        <f t="shared" si="19"/>
        <v>2229</v>
      </c>
      <c r="G399" s="89"/>
      <c r="H399" s="79"/>
      <c r="I399" s="89"/>
      <c r="J399" s="89"/>
      <c r="K399" s="79"/>
      <c r="P399" s="40">
        <f t="shared" si="20"/>
        <v>780</v>
      </c>
    </row>
    <row r="400" spans="1:16" x14ac:dyDescent="0.2">
      <c r="A400" s="45">
        <v>409</v>
      </c>
      <c r="B400" s="85">
        <v>70.150000000000006</v>
      </c>
      <c r="C400" s="40">
        <f>'soust.uk.JMK př.č.2'!$O$96+'soust.uk.JMK př.č.2'!$P$96</f>
        <v>13021</v>
      </c>
      <c r="D400" s="40">
        <f>'soust.uk.JMK př.č.2'!$L$96</f>
        <v>45</v>
      </c>
      <c r="E400" s="40">
        <f t="shared" si="18"/>
        <v>3051</v>
      </c>
      <c r="F400" s="40">
        <f t="shared" si="19"/>
        <v>2227</v>
      </c>
      <c r="G400" s="89"/>
      <c r="H400" s="79"/>
      <c r="I400" s="89"/>
      <c r="J400" s="89"/>
      <c r="K400" s="79"/>
      <c r="P400" s="40">
        <f t="shared" si="20"/>
        <v>779</v>
      </c>
    </row>
    <row r="401" spans="1:16" x14ac:dyDescent="0.2">
      <c r="A401" s="45">
        <v>410</v>
      </c>
      <c r="B401" s="85">
        <v>70.19</v>
      </c>
      <c r="C401" s="40">
        <f>'soust.uk.JMK př.č.2'!$O$96+'soust.uk.JMK př.č.2'!$P$96</f>
        <v>13021</v>
      </c>
      <c r="D401" s="40">
        <f>'soust.uk.JMK př.č.2'!$L$96</f>
        <v>45</v>
      </c>
      <c r="E401" s="40">
        <f t="shared" si="18"/>
        <v>3050</v>
      </c>
      <c r="F401" s="40">
        <f t="shared" si="19"/>
        <v>2226</v>
      </c>
      <c r="G401" s="89"/>
      <c r="H401" s="79"/>
      <c r="I401" s="89"/>
      <c r="J401" s="89"/>
      <c r="K401" s="79"/>
      <c r="P401" s="40">
        <f t="shared" si="20"/>
        <v>779</v>
      </c>
    </row>
    <row r="402" spans="1:16" x14ac:dyDescent="0.2">
      <c r="A402" s="45">
        <v>411</v>
      </c>
      <c r="B402" s="85">
        <v>70.23</v>
      </c>
      <c r="C402" s="40">
        <f>'soust.uk.JMK př.č.2'!$O$96+'soust.uk.JMK př.č.2'!$P$96</f>
        <v>13021</v>
      </c>
      <c r="D402" s="40">
        <f>'soust.uk.JMK př.č.2'!$L$96</f>
        <v>45</v>
      </c>
      <c r="E402" s="40">
        <f t="shared" si="18"/>
        <v>3049</v>
      </c>
      <c r="F402" s="40">
        <f t="shared" si="19"/>
        <v>2225</v>
      </c>
      <c r="G402" s="89"/>
      <c r="H402" s="79"/>
      <c r="I402" s="98"/>
      <c r="J402" s="89"/>
      <c r="K402" s="79"/>
      <c r="P402" s="40">
        <f t="shared" si="20"/>
        <v>779</v>
      </c>
    </row>
    <row r="403" spans="1:16" x14ac:dyDescent="0.2">
      <c r="A403" s="45">
        <v>412</v>
      </c>
      <c r="B403" s="85">
        <v>70.27</v>
      </c>
      <c r="C403" s="40">
        <f>'soust.uk.JMK př.č.2'!$O$96+'soust.uk.JMK př.č.2'!$P$96</f>
        <v>13021</v>
      </c>
      <c r="D403" s="40">
        <f>'soust.uk.JMK př.č.2'!$L$96</f>
        <v>45</v>
      </c>
      <c r="E403" s="40">
        <f t="shared" si="18"/>
        <v>3047</v>
      </c>
      <c r="F403" s="40">
        <f t="shared" si="19"/>
        <v>2224</v>
      </c>
      <c r="G403" s="89"/>
      <c r="H403" s="79"/>
      <c r="I403" s="98"/>
      <c r="J403" s="89"/>
      <c r="K403" s="79"/>
      <c r="P403" s="40">
        <f t="shared" si="20"/>
        <v>778</v>
      </c>
    </row>
    <row r="404" spans="1:16" x14ac:dyDescent="0.2">
      <c r="A404" s="45">
        <v>413</v>
      </c>
      <c r="B404" s="85">
        <v>70.3</v>
      </c>
      <c r="C404" s="40">
        <f>'soust.uk.JMK př.č.2'!$O$96+'soust.uk.JMK př.č.2'!$P$96</f>
        <v>13021</v>
      </c>
      <c r="D404" s="40">
        <f>'soust.uk.JMK př.č.2'!$L$96</f>
        <v>45</v>
      </c>
      <c r="E404" s="40">
        <f t="shared" si="18"/>
        <v>3046</v>
      </c>
      <c r="F404" s="40">
        <f t="shared" si="19"/>
        <v>2223</v>
      </c>
      <c r="G404" s="89"/>
      <c r="H404" s="79"/>
      <c r="I404" s="98"/>
      <c r="J404" s="89"/>
      <c r="K404" s="79"/>
      <c r="P404" s="40">
        <f t="shared" si="20"/>
        <v>778</v>
      </c>
    </row>
    <row r="405" spans="1:16" x14ac:dyDescent="0.2">
      <c r="A405" s="45">
        <v>414</v>
      </c>
      <c r="B405" s="85">
        <v>70.34</v>
      </c>
      <c r="C405" s="40">
        <f>'soust.uk.JMK př.č.2'!$O$96+'soust.uk.JMK př.č.2'!$P$96</f>
        <v>13021</v>
      </c>
      <c r="D405" s="40">
        <f>'soust.uk.JMK př.č.2'!$L$96</f>
        <v>45</v>
      </c>
      <c r="E405" s="40">
        <f t="shared" si="18"/>
        <v>3043</v>
      </c>
      <c r="F405" s="40">
        <f t="shared" si="19"/>
        <v>2221</v>
      </c>
      <c r="G405" s="89"/>
      <c r="H405" s="79"/>
      <c r="I405" s="98"/>
      <c r="J405" s="89"/>
      <c r="K405" s="79"/>
      <c r="P405" s="40">
        <f t="shared" si="20"/>
        <v>777</v>
      </c>
    </row>
    <row r="406" spans="1:16" x14ac:dyDescent="0.2">
      <c r="A406" s="45">
        <v>415</v>
      </c>
      <c r="B406" s="85">
        <v>70.38</v>
      </c>
      <c r="C406" s="40">
        <f>'soust.uk.JMK př.č.2'!$O$96+'soust.uk.JMK př.č.2'!$P$96</f>
        <v>13021</v>
      </c>
      <c r="D406" s="40">
        <f>'soust.uk.JMK př.č.2'!$L$96</f>
        <v>45</v>
      </c>
      <c r="E406" s="40">
        <f t="shared" si="18"/>
        <v>3042</v>
      </c>
      <c r="F406" s="40">
        <f t="shared" si="19"/>
        <v>2220</v>
      </c>
      <c r="G406" s="89"/>
      <c r="H406" s="79"/>
      <c r="I406" s="98"/>
      <c r="J406" s="89"/>
      <c r="K406" s="79"/>
      <c r="P406" s="40">
        <f t="shared" si="20"/>
        <v>777</v>
      </c>
    </row>
    <row r="407" spans="1:16" x14ac:dyDescent="0.2">
      <c r="A407" s="45">
        <v>416</v>
      </c>
      <c r="B407" s="85">
        <v>70.41</v>
      </c>
      <c r="C407" s="40">
        <f>'soust.uk.JMK př.č.2'!$O$96+'soust.uk.JMK př.č.2'!$P$96</f>
        <v>13021</v>
      </c>
      <c r="D407" s="40">
        <f>'soust.uk.JMK př.č.2'!$L$96</f>
        <v>45</v>
      </c>
      <c r="E407" s="40">
        <f t="shared" si="18"/>
        <v>3041</v>
      </c>
      <c r="F407" s="40">
        <f t="shared" si="19"/>
        <v>2219</v>
      </c>
      <c r="G407" s="89"/>
      <c r="H407" s="79"/>
      <c r="I407" s="98"/>
      <c r="J407" s="89"/>
      <c r="K407" s="79"/>
      <c r="P407" s="40">
        <f t="shared" si="20"/>
        <v>777</v>
      </c>
    </row>
    <row r="408" spans="1:16" x14ac:dyDescent="0.2">
      <c r="A408" s="45">
        <v>417</v>
      </c>
      <c r="B408" s="85">
        <v>70.45</v>
      </c>
      <c r="C408" s="40">
        <f>'soust.uk.JMK př.č.2'!$O$96+'soust.uk.JMK př.č.2'!$P$96</f>
        <v>13021</v>
      </c>
      <c r="D408" s="40">
        <f>'soust.uk.JMK př.č.2'!$L$96</f>
        <v>45</v>
      </c>
      <c r="E408" s="40">
        <f t="shared" si="18"/>
        <v>3039</v>
      </c>
      <c r="F408" s="40">
        <f t="shared" si="19"/>
        <v>2218</v>
      </c>
      <c r="G408" s="89"/>
      <c r="H408" s="79"/>
      <c r="I408" s="98"/>
      <c r="J408" s="89"/>
      <c r="K408" s="79"/>
      <c r="P408" s="40">
        <f t="shared" si="20"/>
        <v>776</v>
      </c>
    </row>
    <row r="409" spans="1:16" x14ac:dyDescent="0.2">
      <c r="A409" s="45">
        <v>418</v>
      </c>
      <c r="B409" s="85">
        <v>70.48</v>
      </c>
      <c r="C409" s="40">
        <f>'soust.uk.JMK př.č.2'!$O$96+'soust.uk.JMK př.č.2'!$P$96</f>
        <v>13021</v>
      </c>
      <c r="D409" s="40">
        <f>'soust.uk.JMK př.č.2'!$L$96</f>
        <v>45</v>
      </c>
      <c r="E409" s="40">
        <f t="shared" si="18"/>
        <v>3038</v>
      </c>
      <c r="F409" s="40">
        <f t="shared" si="19"/>
        <v>2217</v>
      </c>
      <c r="G409" s="89"/>
      <c r="H409" s="79"/>
      <c r="I409" s="98"/>
      <c r="J409" s="89"/>
      <c r="K409" s="79"/>
      <c r="P409" s="40">
        <f t="shared" si="20"/>
        <v>776</v>
      </c>
    </row>
    <row r="410" spans="1:16" x14ac:dyDescent="0.2">
      <c r="A410" s="45">
        <v>419</v>
      </c>
      <c r="B410" s="85">
        <v>70.52</v>
      </c>
      <c r="C410" s="40">
        <f>'soust.uk.JMK př.č.2'!$O$96+'soust.uk.JMK př.č.2'!$P$96</f>
        <v>13021</v>
      </c>
      <c r="D410" s="40">
        <f>'soust.uk.JMK př.č.2'!$L$96</f>
        <v>45</v>
      </c>
      <c r="E410" s="40">
        <f t="shared" si="18"/>
        <v>3037</v>
      </c>
      <c r="F410" s="40">
        <f t="shared" si="19"/>
        <v>2216</v>
      </c>
      <c r="G410" s="89"/>
      <c r="H410" s="79"/>
      <c r="I410" s="98"/>
      <c r="J410" s="89"/>
      <c r="K410" s="79"/>
      <c r="P410" s="40">
        <f t="shared" si="20"/>
        <v>776</v>
      </c>
    </row>
    <row r="411" spans="1:16" x14ac:dyDescent="0.2">
      <c r="A411" s="45">
        <v>420</v>
      </c>
      <c r="B411" s="85">
        <v>70.56</v>
      </c>
      <c r="C411" s="40">
        <f>'soust.uk.JMK př.č.2'!$O$96+'soust.uk.JMK př.č.2'!$P$96</f>
        <v>13021</v>
      </c>
      <c r="D411" s="40">
        <f>'soust.uk.JMK př.č.2'!$L$96</f>
        <v>45</v>
      </c>
      <c r="E411" s="40">
        <f t="shared" si="18"/>
        <v>3034</v>
      </c>
      <c r="F411" s="40">
        <f t="shared" si="19"/>
        <v>2214</v>
      </c>
      <c r="G411" s="89"/>
      <c r="H411" s="79"/>
      <c r="I411" s="98"/>
      <c r="J411" s="89"/>
      <c r="K411" s="79"/>
      <c r="P411" s="40">
        <f t="shared" si="20"/>
        <v>775</v>
      </c>
    </row>
    <row r="412" spans="1:16" x14ac:dyDescent="0.2">
      <c r="A412" s="45">
        <v>421</v>
      </c>
      <c r="B412" s="85">
        <v>70.59</v>
      </c>
      <c r="C412" s="40">
        <f>'soust.uk.JMK př.č.2'!$O$96+'soust.uk.JMK př.č.2'!$P$96</f>
        <v>13021</v>
      </c>
      <c r="D412" s="40">
        <f>'soust.uk.JMK př.č.2'!$L$96</f>
        <v>45</v>
      </c>
      <c r="E412" s="40">
        <f t="shared" si="18"/>
        <v>3034</v>
      </c>
      <c r="F412" s="40">
        <f t="shared" si="19"/>
        <v>2214</v>
      </c>
      <c r="G412" s="89"/>
      <c r="H412" s="79"/>
      <c r="I412" s="98"/>
      <c r="J412" s="89"/>
      <c r="K412" s="79"/>
      <c r="P412" s="40">
        <f t="shared" si="20"/>
        <v>775</v>
      </c>
    </row>
    <row r="413" spans="1:16" x14ac:dyDescent="0.2">
      <c r="A413" s="45">
        <v>422</v>
      </c>
      <c r="B413" s="85">
        <v>70.63</v>
      </c>
      <c r="C413" s="40">
        <f>'soust.uk.JMK př.č.2'!$O$96+'soust.uk.JMK př.č.2'!$P$96</f>
        <v>13021</v>
      </c>
      <c r="D413" s="40">
        <f>'soust.uk.JMK př.č.2'!$L$96</f>
        <v>45</v>
      </c>
      <c r="E413" s="40">
        <f t="shared" si="18"/>
        <v>3031</v>
      </c>
      <c r="F413" s="40">
        <f t="shared" si="19"/>
        <v>2212</v>
      </c>
      <c r="G413" s="89"/>
      <c r="H413" s="79"/>
      <c r="I413" s="98"/>
      <c r="J413" s="89"/>
      <c r="K413" s="79"/>
      <c r="P413" s="40">
        <f t="shared" si="20"/>
        <v>774</v>
      </c>
    </row>
    <row r="414" spans="1:16" x14ac:dyDescent="0.2">
      <c r="A414" s="45">
        <v>423</v>
      </c>
      <c r="B414" s="85">
        <v>70.66</v>
      </c>
      <c r="C414" s="40">
        <f>'soust.uk.JMK př.č.2'!$O$96+'soust.uk.JMK př.č.2'!$P$96</f>
        <v>13021</v>
      </c>
      <c r="D414" s="40">
        <f>'soust.uk.JMK př.č.2'!$L$96</f>
        <v>45</v>
      </c>
      <c r="E414" s="40">
        <f t="shared" si="18"/>
        <v>3030</v>
      </c>
      <c r="F414" s="40">
        <f t="shared" si="19"/>
        <v>2211</v>
      </c>
      <c r="G414" s="89"/>
      <c r="H414" s="79"/>
      <c r="I414" s="98"/>
      <c r="J414" s="89"/>
      <c r="K414" s="79"/>
      <c r="P414" s="40">
        <f t="shared" si="20"/>
        <v>774</v>
      </c>
    </row>
    <row r="415" spans="1:16" x14ac:dyDescent="0.2">
      <c r="A415" s="45">
        <v>424</v>
      </c>
      <c r="B415" s="85">
        <v>70.7</v>
      </c>
      <c r="C415" s="40">
        <f>'soust.uk.JMK př.č.2'!$O$96+'soust.uk.JMK př.č.2'!$P$96</f>
        <v>13021</v>
      </c>
      <c r="D415" s="40">
        <f>'soust.uk.JMK př.č.2'!$L$96</f>
        <v>45</v>
      </c>
      <c r="E415" s="40">
        <f t="shared" si="18"/>
        <v>3029</v>
      </c>
      <c r="F415" s="40">
        <f t="shared" si="19"/>
        <v>2210</v>
      </c>
      <c r="G415" s="89"/>
      <c r="H415" s="79"/>
      <c r="I415" s="98"/>
      <c r="J415" s="89"/>
      <c r="K415" s="79"/>
      <c r="P415" s="40">
        <f t="shared" si="20"/>
        <v>774</v>
      </c>
    </row>
    <row r="416" spans="1:16" x14ac:dyDescent="0.2">
      <c r="A416" s="45">
        <v>425</v>
      </c>
      <c r="B416" s="85">
        <v>70.73</v>
      </c>
      <c r="C416" s="40">
        <f>'soust.uk.JMK př.č.2'!$O$96+'soust.uk.JMK př.č.2'!$P$96</f>
        <v>13021</v>
      </c>
      <c r="D416" s="40">
        <f>'soust.uk.JMK př.č.2'!$L$96</f>
        <v>45</v>
      </c>
      <c r="E416" s="40">
        <f t="shared" si="18"/>
        <v>3027</v>
      </c>
      <c r="F416" s="40">
        <f t="shared" si="19"/>
        <v>2209</v>
      </c>
      <c r="G416" s="89"/>
      <c r="H416" s="79"/>
      <c r="I416" s="98"/>
      <c r="J416" s="89"/>
      <c r="K416" s="79"/>
      <c r="P416" s="40">
        <f t="shared" si="20"/>
        <v>773</v>
      </c>
    </row>
    <row r="417" spans="1:16" x14ac:dyDescent="0.2">
      <c r="A417" s="45">
        <v>426</v>
      </c>
      <c r="B417" s="85">
        <v>70.77</v>
      </c>
      <c r="C417" s="40">
        <f>'soust.uk.JMK př.č.2'!$O$96+'soust.uk.JMK př.č.2'!$P$96</f>
        <v>13021</v>
      </c>
      <c r="D417" s="40">
        <f>'soust.uk.JMK př.č.2'!$L$96</f>
        <v>45</v>
      </c>
      <c r="E417" s="40">
        <f t="shared" si="18"/>
        <v>3026</v>
      </c>
      <c r="F417" s="40">
        <f t="shared" si="19"/>
        <v>2208</v>
      </c>
      <c r="G417" s="89"/>
      <c r="H417" s="79"/>
      <c r="I417" s="98"/>
      <c r="J417" s="89"/>
      <c r="K417" s="79"/>
      <c r="P417" s="40">
        <f t="shared" si="20"/>
        <v>773</v>
      </c>
    </row>
    <row r="418" spans="1:16" x14ac:dyDescent="0.2">
      <c r="A418" s="45">
        <v>427</v>
      </c>
      <c r="B418" s="85">
        <v>70.8</v>
      </c>
      <c r="C418" s="40">
        <f>'soust.uk.JMK př.č.2'!$O$96+'soust.uk.JMK př.č.2'!$P$96</f>
        <v>13021</v>
      </c>
      <c r="D418" s="40">
        <f>'soust.uk.JMK př.č.2'!$L$96</f>
        <v>45</v>
      </c>
      <c r="E418" s="40">
        <f t="shared" si="18"/>
        <v>3024</v>
      </c>
      <c r="F418" s="40">
        <f t="shared" si="19"/>
        <v>2207</v>
      </c>
      <c r="G418" s="89"/>
      <c r="H418" s="79"/>
      <c r="I418" s="98"/>
      <c r="J418" s="89"/>
      <c r="K418" s="79"/>
      <c r="P418" s="40">
        <f t="shared" si="20"/>
        <v>772</v>
      </c>
    </row>
    <row r="419" spans="1:16" x14ac:dyDescent="0.2">
      <c r="A419" s="45">
        <v>428</v>
      </c>
      <c r="B419" s="85">
        <v>70.84</v>
      </c>
      <c r="C419" s="40">
        <f>'soust.uk.JMK př.č.2'!$O$96+'soust.uk.JMK př.č.2'!$P$96</f>
        <v>13021</v>
      </c>
      <c r="D419" s="40">
        <f>'soust.uk.JMK př.č.2'!$L$96</f>
        <v>45</v>
      </c>
      <c r="E419" s="40">
        <f t="shared" si="18"/>
        <v>3023</v>
      </c>
      <c r="F419" s="40">
        <f t="shared" si="19"/>
        <v>2206</v>
      </c>
      <c r="G419" s="89"/>
      <c r="H419" s="79"/>
      <c r="I419" s="98"/>
      <c r="J419" s="89"/>
      <c r="K419" s="79"/>
      <c r="P419" s="40">
        <f t="shared" si="20"/>
        <v>772</v>
      </c>
    </row>
    <row r="420" spans="1:16" x14ac:dyDescent="0.2">
      <c r="A420" s="45">
        <v>429</v>
      </c>
      <c r="B420" s="85">
        <v>70.87</v>
      </c>
      <c r="C420" s="40">
        <f>'soust.uk.JMK př.č.2'!$O$96+'soust.uk.JMK př.č.2'!$P$96</f>
        <v>13021</v>
      </c>
      <c r="D420" s="40">
        <f>'soust.uk.JMK př.č.2'!$L$96</f>
        <v>45</v>
      </c>
      <c r="E420" s="40">
        <f t="shared" si="18"/>
        <v>3022</v>
      </c>
      <c r="F420" s="40">
        <f t="shared" si="19"/>
        <v>2205</v>
      </c>
      <c r="G420" s="89"/>
      <c r="H420" s="79"/>
      <c r="I420" s="89"/>
      <c r="J420" s="89"/>
      <c r="K420" s="79"/>
      <c r="L420" s="51"/>
      <c r="O420" s="51"/>
      <c r="P420" s="40">
        <f t="shared" si="20"/>
        <v>772</v>
      </c>
    </row>
    <row r="421" spans="1:16" x14ac:dyDescent="0.2">
      <c r="A421" s="45">
        <v>430</v>
      </c>
      <c r="B421" s="85">
        <v>70.900000000000006</v>
      </c>
      <c r="C421" s="40">
        <f>'soust.uk.JMK př.č.2'!$O$96+'soust.uk.JMK př.č.2'!$P$96</f>
        <v>13021</v>
      </c>
      <c r="D421" s="40">
        <f>'soust.uk.JMK př.č.2'!$L$96</f>
        <v>45</v>
      </c>
      <c r="E421" s="40">
        <f t="shared" si="18"/>
        <v>3020</v>
      </c>
      <c r="F421" s="40">
        <f t="shared" si="19"/>
        <v>2204</v>
      </c>
      <c r="G421" s="89"/>
      <c r="H421" s="79"/>
      <c r="I421" s="89"/>
      <c r="J421" s="89"/>
      <c r="K421" s="79"/>
      <c r="L421" s="51"/>
      <c r="O421" s="51"/>
      <c r="P421" s="40">
        <f t="shared" si="20"/>
        <v>771</v>
      </c>
    </row>
    <row r="422" spans="1:16" x14ac:dyDescent="0.2">
      <c r="A422" s="45">
        <v>431</v>
      </c>
      <c r="B422" s="85">
        <v>70.94</v>
      </c>
      <c r="C422" s="40">
        <f>'soust.uk.JMK př.č.2'!$O$96+'soust.uk.JMK př.č.2'!$P$96</f>
        <v>13021</v>
      </c>
      <c r="D422" s="40">
        <f>'soust.uk.JMK př.č.2'!$L$96</f>
        <v>45</v>
      </c>
      <c r="E422" s="40">
        <f t="shared" si="18"/>
        <v>3019</v>
      </c>
      <c r="F422" s="40">
        <f t="shared" si="19"/>
        <v>2203</v>
      </c>
      <c r="G422" s="89"/>
      <c r="H422" s="79"/>
      <c r="I422" s="89"/>
      <c r="J422" s="89"/>
      <c r="K422" s="79"/>
      <c r="P422" s="40">
        <f t="shared" si="20"/>
        <v>771</v>
      </c>
    </row>
    <row r="423" spans="1:16" x14ac:dyDescent="0.2">
      <c r="A423" s="45">
        <v>432</v>
      </c>
      <c r="B423" s="85">
        <v>70.97</v>
      </c>
      <c r="C423" s="40">
        <f>'soust.uk.JMK př.č.2'!$O$96+'soust.uk.JMK př.č.2'!$P$96</f>
        <v>13021</v>
      </c>
      <c r="D423" s="40">
        <f>'soust.uk.JMK př.č.2'!$L$96</f>
        <v>45</v>
      </c>
      <c r="E423" s="40">
        <f t="shared" si="18"/>
        <v>3018</v>
      </c>
      <c r="F423" s="40">
        <f t="shared" si="19"/>
        <v>2202</v>
      </c>
      <c r="G423" s="89"/>
      <c r="H423" s="79"/>
      <c r="I423" s="89"/>
      <c r="J423" s="89"/>
      <c r="K423" s="79"/>
      <c r="P423" s="40">
        <f t="shared" si="20"/>
        <v>771</v>
      </c>
    </row>
    <row r="424" spans="1:16" x14ac:dyDescent="0.2">
      <c r="A424" s="45">
        <v>433</v>
      </c>
      <c r="B424" s="85">
        <v>71</v>
      </c>
      <c r="C424" s="40">
        <f>'soust.uk.JMK př.č.2'!$O$96+'soust.uk.JMK př.č.2'!$P$96</f>
        <v>13021</v>
      </c>
      <c r="D424" s="40">
        <f>'soust.uk.JMK př.č.2'!$L$96</f>
        <v>45</v>
      </c>
      <c r="E424" s="40">
        <f t="shared" si="18"/>
        <v>3016</v>
      </c>
      <c r="F424" s="40">
        <f t="shared" si="19"/>
        <v>2201</v>
      </c>
      <c r="G424" s="89"/>
      <c r="H424" s="79"/>
      <c r="I424" s="89"/>
      <c r="J424" s="89"/>
      <c r="K424" s="79"/>
      <c r="P424" s="40">
        <f t="shared" si="20"/>
        <v>770</v>
      </c>
    </row>
    <row r="425" spans="1:16" x14ac:dyDescent="0.2">
      <c r="A425" s="45">
        <v>434</v>
      </c>
      <c r="B425" s="85">
        <v>71.040000000000006</v>
      </c>
      <c r="C425" s="40">
        <f>'soust.uk.JMK př.č.2'!$O$96+'soust.uk.JMK př.č.2'!$P$96</f>
        <v>13021</v>
      </c>
      <c r="D425" s="40">
        <f>'soust.uk.JMK př.č.2'!$L$96</f>
        <v>45</v>
      </c>
      <c r="E425" s="40">
        <f t="shared" si="18"/>
        <v>3014</v>
      </c>
      <c r="F425" s="40">
        <f t="shared" si="19"/>
        <v>2199</v>
      </c>
      <c r="G425" s="89"/>
      <c r="H425" s="79"/>
      <c r="I425" s="89"/>
      <c r="J425" s="89"/>
      <c r="K425" s="79"/>
      <c r="P425" s="40">
        <f t="shared" si="20"/>
        <v>770</v>
      </c>
    </row>
    <row r="426" spans="1:16" x14ac:dyDescent="0.2">
      <c r="A426" s="45">
        <v>435</v>
      </c>
      <c r="B426" s="85">
        <v>71.069999999999993</v>
      </c>
      <c r="C426" s="40">
        <f>'soust.uk.JMK př.č.2'!$O$96+'soust.uk.JMK př.č.2'!$P$96</f>
        <v>13021</v>
      </c>
      <c r="D426" s="40">
        <f>'soust.uk.JMK př.č.2'!$L$96</f>
        <v>45</v>
      </c>
      <c r="E426" s="40">
        <f t="shared" si="18"/>
        <v>3014</v>
      </c>
      <c r="F426" s="40">
        <f t="shared" si="19"/>
        <v>2199</v>
      </c>
      <c r="G426" s="89"/>
      <c r="H426" s="79"/>
      <c r="I426" s="89"/>
      <c r="J426" s="89"/>
      <c r="K426" s="79"/>
      <c r="P426" s="40">
        <f t="shared" si="20"/>
        <v>770</v>
      </c>
    </row>
    <row r="427" spans="1:16" x14ac:dyDescent="0.2">
      <c r="A427" s="45">
        <v>436</v>
      </c>
      <c r="B427" s="85">
        <v>71.099999999999994</v>
      </c>
      <c r="C427" s="40">
        <f>'soust.uk.JMK př.č.2'!$O$96+'soust.uk.JMK př.č.2'!$P$96</f>
        <v>13021</v>
      </c>
      <c r="D427" s="40">
        <f>'soust.uk.JMK př.č.2'!$L$96</f>
        <v>45</v>
      </c>
      <c r="E427" s="40">
        <f t="shared" si="18"/>
        <v>3012</v>
      </c>
      <c r="F427" s="40">
        <f t="shared" si="19"/>
        <v>2198</v>
      </c>
      <c r="G427" s="89"/>
      <c r="H427" s="79"/>
      <c r="I427" s="89"/>
      <c r="J427" s="89"/>
      <c r="K427" s="79"/>
      <c r="P427" s="40">
        <f t="shared" si="20"/>
        <v>769</v>
      </c>
    </row>
    <row r="428" spans="1:16" x14ac:dyDescent="0.2">
      <c r="A428" s="45">
        <v>437</v>
      </c>
      <c r="B428" s="85">
        <v>71.14</v>
      </c>
      <c r="C428" s="40">
        <f>'soust.uk.JMK př.č.2'!$O$96+'soust.uk.JMK př.č.2'!$P$96</f>
        <v>13021</v>
      </c>
      <c r="D428" s="40">
        <f>'soust.uk.JMK př.č.2'!$L$96</f>
        <v>45</v>
      </c>
      <c r="E428" s="40">
        <f t="shared" si="18"/>
        <v>3010</v>
      </c>
      <c r="F428" s="40">
        <f t="shared" si="19"/>
        <v>2196</v>
      </c>
      <c r="G428" s="89"/>
      <c r="H428" s="79"/>
      <c r="I428" s="89"/>
      <c r="J428" s="89"/>
      <c r="K428" s="79"/>
      <c r="P428" s="40">
        <f t="shared" si="20"/>
        <v>769</v>
      </c>
    </row>
    <row r="429" spans="1:16" x14ac:dyDescent="0.2">
      <c r="A429" s="45">
        <v>438</v>
      </c>
      <c r="B429" s="85">
        <v>71.17</v>
      </c>
      <c r="C429" s="40">
        <f>'soust.uk.JMK př.č.2'!$O$96+'soust.uk.JMK př.č.2'!$P$96</f>
        <v>13021</v>
      </c>
      <c r="D429" s="40">
        <f>'soust.uk.JMK př.č.2'!$L$96</f>
        <v>45</v>
      </c>
      <c r="E429" s="40">
        <f t="shared" si="18"/>
        <v>3008</v>
      </c>
      <c r="F429" s="40">
        <f t="shared" si="19"/>
        <v>2195</v>
      </c>
      <c r="G429" s="89"/>
      <c r="H429" s="79"/>
      <c r="I429" s="89"/>
      <c r="J429" s="89"/>
      <c r="K429" s="79"/>
      <c r="P429" s="40">
        <f t="shared" si="20"/>
        <v>768</v>
      </c>
    </row>
    <row r="430" spans="1:16" x14ac:dyDescent="0.2">
      <c r="A430" s="45">
        <v>439</v>
      </c>
      <c r="B430" s="85">
        <v>71.2</v>
      </c>
      <c r="C430" s="40">
        <f>'soust.uk.JMK př.č.2'!$O$96+'soust.uk.JMK př.č.2'!$P$96</f>
        <v>13021</v>
      </c>
      <c r="D430" s="40">
        <f>'soust.uk.JMK př.č.2'!$L$96</f>
        <v>45</v>
      </c>
      <c r="E430" s="40">
        <f t="shared" si="18"/>
        <v>3008</v>
      </c>
      <c r="F430" s="40">
        <f t="shared" si="19"/>
        <v>2195</v>
      </c>
      <c r="G430" s="89"/>
      <c r="H430" s="79"/>
      <c r="I430" s="89"/>
      <c r="J430" s="89"/>
      <c r="K430" s="79"/>
      <c r="L430" s="69"/>
      <c r="P430" s="40">
        <f t="shared" si="20"/>
        <v>768</v>
      </c>
    </row>
    <row r="431" spans="1:16" x14ac:dyDescent="0.2">
      <c r="A431" s="45">
        <v>440</v>
      </c>
      <c r="B431" s="85">
        <v>71.23</v>
      </c>
      <c r="C431" s="40">
        <f>'soust.uk.JMK př.č.2'!$O$96+'soust.uk.JMK př.č.2'!$P$96</f>
        <v>13021</v>
      </c>
      <c r="D431" s="40">
        <f>'soust.uk.JMK př.č.2'!$L$96</f>
        <v>45</v>
      </c>
      <c r="E431" s="40">
        <f t="shared" si="18"/>
        <v>3007</v>
      </c>
      <c r="F431" s="40">
        <f t="shared" si="19"/>
        <v>2194</v>
      </c>
      <c r="G431" s="89"/>
      <c r="H431" s="79"/>
      <c r="I431" s="89"/>
      <c r="J431" s="89"/>
      <c r="K431" s="79"/>
      <c r="P431" s="40">
        <f t="shared" si="20"/>
        <v>768</v>
      </c>
    </row>
    <row r="432" spans="1:16" x14ac:dyDescent="0.2">
      <c r="A432" s="45">
        <v>441</v>
      </c>
      <c r="B432" s="85">
        <v>71.27</v>
      </c>
      <c r="C432" s="40">
        <f>'soust.uk.JMK př.č.2'!$O$96+'soust.uk.JMK př.č.2'!$P$96</f>
        <v>13021</v>
      </c>
      <c r="D432" s="40">
        <f>'soust.uk.JMK př.č.2'!$L$96</f>
        <v>45</v>
      </c>
      <c r="E432" s="40">
        <f t="shared" si="18"/>
        <v>3004</v>
      </c>
      <c r="F432" s="40">
        <f t="shared" si="19"/>
        <v>2192</v>
      </c>
      <c r="G432" s="89"/>
      <c r="H432" s="79"/>
      <c r="I432" s="89"/>
      <c r="J432" s="89"/>
      <c r="K432" s="79"/>
      <c r="P432" s="40">
        <f t="shared" si="20"/>
        <v>767</v>
      </c>
    </row>
    <row r="433" spans="1:16" x14ac:dyDescent="0.2">
      <c r="A433" s="45">
        <v>442</v>
      </c>
      <c r="B433" s="85">
        <v>71.3</v>
      </c>
      <c r="C433" s="40">
        <f>'soust.uk.JMK př.č.2'!$O$96+'soust.uk.JMK př.č.2'!$P$96</f>
        <v>13021</v>
      </c>
      <c r="D433" s="40">
        <f>'soust.uk.JMK př.č.2'!$L$96</f>
        <v>45</v>
      </c>
      <c r="E433" s="40">
        <f t="shared" si="18"/>
        <v>3003</v>
      </c>
      <c r="F433" s="40">
        <f t="shared" si="19"/>
        <v>2191</v>
      </c>
      <c r="G433" s="89"/>
      <c r="H433" s="79"/>
      <c r="I433" s="89"/>
      <c r="J433" s="89"/>
      <c r="K433" s="79"/>
      <c r="P433" s="40">
        <f t="shared" si="20"/>
        <v>767</v>
      </c>
    </row>
    <row r="434" spans="1:16" x14ac:dyDescent="0.2">
      <c r="A434" s="45">
        <v>443</v>
      </c>
      <c r="B434" s="85">
        <v>71.33</v>
      </c>
      <c r="C434" s="40">
        <f>'soust.uk.JMK př.č.2'!$O$96+'soust.uk.JMK př.č.2'!$P$96</f>
        <v>13021</v>
      </c>
      <c r="D434" s="40">
        <f>'soust.uk.JMK př.č.2'!$L$96</f>
        <v>45</v>
      </c>
      <c r="E434" s="40">
        <f t="shared" si="18"/>
        <v>3003</v>
      </c>
      <c r="F434" s="40">
        <f t="shared" si="19"/>
        <v>2191</v>
      </c>
      <c r="G434" s="89"/>
      <c r="H434" s="79"/>
      <c r="I434" s="89"/>
      <c r="J434" s="89"/>
      <c r="K434" s="79"/>
      <c r="P434" s="40">
        <f t="shared" si="20"/>
        <v>767</v>
      </c>
    </row>
    <row r="435" spans="1:16" x14ac:dyDescent="0.2">
      <c r="A435" s="45">
        <v>444</v>
      </c>
      <c r="B435" s="85">
        <v>71.36</v>
      </c>
      <c r="C435" s="40">
        <f>'soust.uk.JMK př.č.2'!$O$96+'soust.uk.JMK př.č.2'!$P$96</f>
        <v>13021</v>
      </c>
      <c r="D435" s="40">
        <f>'soust.uk.JMK př.č.2'!$L$96</f>
        <v>45</v>
      </c>
      <c r="E435" s="40">
        <f t="shared" si="18"/>
        <v>3002</v>
      </c>
      <c r="F435" s="40">
        <f t="shared" si="19"/>
        <v>2190</v>
      </c>
      <c r="G435" s="89"/>
      <c r="H435" s="79"/>
      <c r="I435" s="89"/>
      <c r="J435" s="89"/>
      <c r="K435" s="79"/>
      <c r="P435" s="40">
        <f t="shared" si="20"/>
        <v>767</v>
      </c>
    </row>
    <row r="436" spans="1:16" x14ac:dyDescent="0.2">
      <c r="A436" s="45">
        <v>445</v>
      </c>
      <c r="B436" s="85">
        <v>71.39</v>
      </c>
      <c r="C436" s="40">
        <f>'soust.uk.JMK př.č.2'!$O$96+'soust.uk.JMK př.č.2'!$P$96</f>
        <v>13021</v>
      </c>
      <c r="D436" s="40">
        <f>'soust.uk.JMK př.č.2'!$L$96</f>
        <v>45</v>
      </c>
      <c r="E436" s="40">
        <f t="shared" si="18"/>
        <v>3000</v>
      </c>
      <c r="F436" s="40">
        <f t="shared" si="19"/>
        <v>2189</v>
      </c>
      <c r="G436" s="89"/>
      <c r="H436" s="79"/>
      <c r="I436" s="89"/>
      <c r="J436" s="89"/>
      <c r="K436" s="79"/>
      <c r="P436" s="40">
        <f t="shared" si="20"/>
        <v>766</v>
      </c>
    </row>
    <row r="437" spans="1:16" x14ac:dyDescent="0.2">
      <c r="A437" s="45">
        <v>446</v>
      </c>
      <c r="B437" s="85">
        <v>71.42</v>
      </c>
      <c r="C437" s="40">
        <f>'soust.uk.JMK př.č.2'!$O$96+'soust.uk.JMK př.č.2'!$P$96</f>
        <v>13021</v>
      </c>
      <c r="D437" s="40">
        <f>'soust.uk.JMK př.č.2'!$L$96</f>
        <v>45</v>
      </c>
      <c r="E437" s="40">
        <f t="shared" si="18"/>
        <v>2999</v>
      </c>
      <c r="F437" s="40">
        <f t="shared" si="19"/>
        <v>2188</v>
      </c>
      <c r="G437" s="89"/>
      <c r="H437" s="79"/>
      <c r="I437" s="89"/>
      <c r="J437" s="89"/>
      <c r="K437" s="79"/>
      <c r="P437" s="40">
        <f t="shared" si="20"/>
        <v>766</v>
      </c>
    </row>
    <row r="438" spans="1:16" x14ac:dyDescent="0.2">
      <c r="A438" s="45">
        <v>447</v>
      </c>
      <c r="B438" s="85">
        <v>71.45</v>
      </c>
      <c r="C438" s="40">
        <f>'soust.uk.JMK př.č.2'!$O$96+'soust.uk.JMK př.č.2'!$P$96</f>
        <v>13021</v>
      </c>
      <c r="D438" s="40">
        <f>'soust.uk.JMK př.č.2'!$L$96</f>
        <v>45</v>
      </c>
      <c r="E438" s="40">
        <f t="shared" si="18"/>
        <v>2997</v>
      </c>
      <c r="F438" s="40">
        <f t="shared" si="19"/>
        <v>2187</v>
      </c>
      <c r="G438" s="89"/>
      <c r="H438" s="79"/>
      <c r="I438" s="89"/>
      <c r="J438" s="89"/>
      <c r="K438" s="79"/>
      <c r="P438" s="40">
        <f t="shared" si="20"/>
        <v>765</v>
      </c>
    </row>
    <row r="439" spans="1:16" x14ac:dyDescent="0.2">
      <c r="A439" s="45">
        <v>448</v>
      </c>
      <c r="B439" s="85">
        <v>71.489999999999995</v>
      </c>
      <c r="C439" s="40">
        <f>'soust.uk.JMK př.č.2'!$O$96+'soust.uk.JMK př.č.2'!$P$96</f>
        <v>13021</v>
      </c>
      <c r="D439" s="40">
        <f>'soust.uk.JMK př.č.2'!$L$96</f>
        <v>45</v>
      </c>
      <c r="E439" s="40">
        <f t="shared" si="18"/>
        <v>2996</v>
      </c>
      <c r="F439" s="40">
        <f t="shared" si="19"/>
        <v>2186</v>
      </c>
      <c r="G439" s="89"/>
      <c r="H439" s="79"/>
      <c r="I439" s="89"/>
      <c r="J439" s="89"/>
      <c r="K439" s="79"/>
      <c r="L439" s="51"/>
      <c r="O439" s="51"/>
      <c r="P439" s="40">
        <f t="shared" si="20"/>
        <v>765</v>
      </c>
    </row>
    <row r="440" spans="1:16" x14ac:dyDescent="0.2">
      <c r="A440" s="45">
        <v>449</v>
      </c>
      <c r="B440" s="85">
        <v>71.52</v>
      </c>
      <c r="C440" s="40">
        <f>'soust.uk.JMK př.č.2'!$O$96+'soust.uk.JMK př.č.2'!$P$96</f>
        <v>13021</v>
      </c>
      <c r="D440" s="40">
        <f>'soust.uk.JMK př.č.2'!$L$96</f>
        <v>45</v>
      </c>
      <c r="E440" s="40">
        <f t="shared" si="18"/>
        <v>2995</v>
      </c>
      <c r="F440" s="40">
        <f t="shared" si="19"/>
        <v>2185</v>
      </c>
      <c r="G440" s="89"/>
      <c r="H440" s="79"/>
      <c r="I440" s="89"/>
      <c r="J440" s="89"/>
      <c r="K440" s="79"/>
      <c r="L440" s="51"/>
      <c r="O440" s="51"/>
      <c r="P440" s="40">
        <f t="shared" si="20"/>
        <v>765</v>
      </c>
    </row>
    <row r="441" spans="1:16" x14ac:dyDescent="0.2">
      <c r="A441" s="45">
        <v>450</v>
      </c>
      <c r="B441" s="85">
        <v>71.55</v>
      </c>
      <c r="C441" s="40">
        <f>'soust.uk.JMK př.č.2'!$O$96+'soust.uk.JMK př.č.2'!$P$96</f>
        <v>13021</v>
      </c>
      <c r="D441" s="40">
        <f>'soust.uk.JMK př.č.2'!$L$96</f>
        <v>45</v>
      </c>
      <c r="E441" s="40">
        <f t="shared" si="18"/>
        <v>2993</v>
      </c>
      <c r="F441" s="40">
        <f t="shared" si="19"/>
        <v>2184</v>
      </c>
      <c r="G441" s="89"/>
      <c r="H441" s="79"/>
      <c r="I441" s="89"/>
      <c r="J441" s="89"/>
      <c r="K441" s="79"/>
      <c r="L441" s="51"/>
      <c r="O441" s="51"/>
      <c r="P441" s="40">
        <f t="shared" si="20"/>
        <v>764</v>
      </c>
    </row>
    <row r="442" spans="1:16" x14ac:dyDescent="0.2">
      <c r="A442" s="45">
        <v>451</v>
      </c>
      <c r="B442" s="85">
        <v>71.58</v>
      </c>
      <c r="C442" s="40">
        <f>'soust.uk.JMK př.č.2'!$O$96+'soust.uk.JMK př.č.2'!$P$96</f>
        <v>13021</v>
      </c>
      <c r="D442" s="40">
        <f>'soust.uk.JMK př.č.2'!$L$96</f>
        <v>45</v>
      </c>
      <c r="E442" s="40">
        <f t="shared" si="18"/>
        <v>2992</v>
      </c>
      <c r="F442" s="40">
        <f t="shared" si="19"/>
        <v>2183</v>
      </c>
      <c r="G442" s="89"/>
      <c r="H442" s="79"/>
      <c r="I442" s="89"/>
      <c r="J442" s="89"/>
      <c r="K442" s="79"/>
      <c r="L442" s="51"/>
      <c r="O442" s="51"/>
      <c r="P442" s="40">
        <f t="shared" si="20"/>
        <v>764</v>
      </c>
    </row>
    <row r="443" spans="1:16" x14ac:dyDescent="0.2">
      <c r="A443" s="45">
        <v>452</v>
      </c>
      <c r="B443" s="85">
        <v>71.61</v>
      </c>
      <c r="C443" s="40">
        <f>'soust.uk.JMK př.č.2'!$O$96+'soust.uk.JMK př.č.2'!$P$96</f>
        <v>13021</v>
      </c>
      <c r="D443" s="40">
        <f>'soust.uk.JMK př.č.2'!$L$96</f>
        <v>45</v>
      </c>
      <c r="E443" s="40">
        <f t="shared" si="18"/>
        <v>2991</v>
      </c>
      <c r="F443" s="40">
        <f t="shared" si="19"/>
        <v>2182</v>
      </c>
      <c r="G443" s="89"/>
      <c r="H443" s="79"/>
      <c r="I443" s="89"/>
      <c r="J443" s="89"/>
      <c r="K443" s="79"/>
      <c r="L443" s="51"/>
      <c r="O443" s="51"/>
      <c r="P443" s="40">
        <f t="shared" si="20"/>
        <v>764</v>
      </c>
    </row>
    <row r="444" spans="1:16" x14ac:dyDescent="0.2">
      <c r="A444" s="45">
        <v>453</v>
      </c>
      <c r="B444" s="85">
        <v>71.64</v>
      </c>
      <c r="C444" s="40">
        <f>'soust.uk.JMK př.č.2'!$O$96+'soust.uk.JMK př.č.2'!$P$96</f>
        <v>13021</v>
      </c>
      <c r="D444" s="40">
        <f>'soust.uk.JMK př.č.2'!$L$96</f>
        <v>45</v>
      </c>
      <c r="E444" s="40">
        <f t="shared" si="18"/>
        <v>2989</v>
      </c>
      <c r="F444" s="40">
        <f t="shared" si="19"/>
        <v>2181</v>
      </c>
      <c r="G444" s="89"/>
      <c r="H444" s="79"/>
      <c r="I444" s="89"/>
      <c r="J444" s="89"/>
      <c r="K444" s="79"/>
      <c r="L444" s="51"/>
      <c r="O444" s="51"/>
      <c r="P444" s="40">
        <f t="shared" si="20"/>
        <v>763</v>
      </c>
    </row>
    <row r="445" spans="1:16" x14ac:dyDescent="0.2">
      <c r="A445" s="45">
        <v>454</v>
      </c>
      <c r="B445" s="85">
        <v>71.67</v>
      </c>
      <c r="C445" s="40">
        <f>'soust.uk.JMK př.č.2'!$O$96+'soust.uk.JMK př.č.2'!$P$96</f>
        <v>13021</v>
      </c>
      <c r="D445" s="40">
        <f>'soust.uk.JMK př.č.2'!$L$96</f>
        <v>45</v>
      </c>
      <c r="E445" s="40">
        <f t="shared" si="18"/>
        <v>2988</v>
      </c>
      <c r="F445" s="40">
        <f t="shared" si="19"/>
        <v>2180</v>
      </c>
      <c r="G445" s="89"/>
      <c r="I445" s="89"/>
      <c r="J445" s="89"/>
      <c r="K445" s="47"/>
      <c r="L445" s="51"/>
      <c r="M445" s="51"/>
      <c r="N445" s="51"/>
      <c r="O445" s="51"/>
      <c r="P445" s="40">
        <f t="shared" si="20"/>
        <v>763</v>
      </c>
    </row>
    <row r="446" spans="1:16" x14ac:dyDescent="0.2">
      <c r="A446" s="45">
        <v>455</v>
      </c>
      <c r="B446" s="85">
        <v>71.7</v>
      </c>
      <c r="C446" s="40">
        <f>'soust.uk.JMK př.č.2'!$O$96+'soust.uk.JMK př.č.2'!$P$96</f>
        <v>13021</v>
      </c>
      <c r="D446" s="40">
        <f>'soust.uk.JMK př.č.2'!$L$96</f>
        <v>45</v>
      </c>
      <c r="E446" s="40">
        <f t="shared" si="18"/>
        <v>2987</v>
      </c>
      <c r="F446" s="40">
        <f t="shared" si="19"/>
        <v>2179</v>
      </c>
      <c r="G446" s="89"/>
      <c r="I446" s="89"/>
      <c r="J446" s="89"/>
      <c r="K446" s="47"/>
      <c r="L446" s="51"/>
      <c r="M446" s="51"/>
      <c r="N446" s="51"/>
      <c r="O446" s="51"/>
      <c r="P446" s="40">
        <f t="shared" si="20"/>
        <v>763</v>
      </c>
    </row>
    <row r="447" spans="1:16" x14ac:dyDescent="0.2">
      <c r="A447" s="45">
        <v>456</v>
      </c>
      <c r="B447" s="85">
        <v>71.73</v>
      </c>
      <c r="C447" s="40">
        <f>'soust.uk.JMK př.č.2'!$O$96+'soust.uk.JMK př.č.2'!$P$96</f>
        <v>13021</v>
      </c>
      <c r="D447" s="40">
        <f>'soust.uk.JMK př.č.2'!$L$96</f>
        <v>45</v>
      </c>
      <c r="E447" s="40">
        <f t="shared" si="18"/>
        <v>2985</v>
      </c>
      <c r="F447" s="40">
        <f t="shared" si="19"/>
        <v>2178</v>
      </c>
      <c r="G447" s="89"/>
      <c r="I447" s="89"/>
      <c r="J447" s="89"/>
      <c r="K447" s="47"/>
      <c r="L447" s="51"/>
      <c r="M447" s="51"/>
      <c r="N447" s="51"/>
      <c r="O447" s="51"/>
      <c r="P447" s="40">
        <f t="shared" si="20"/>
        <v>762</v>
      </c>
    </row>
    <row r="448" spans="1:16" x14ac:dyDescent="0.2">
      <c r="A448" s="45">
        <v>457</v>
      </c>
      <c r="B448" s="85">
        <v>71.760000000000005</v>
      </c>
      <c r="C448" s="40">
        <f>'soust.uk.JMK př.č.2'!$O$96+'soust.uk.JMK př.č.2'!$P$96</f>
        <v>13021</v>
      </c>
      <c r="D448" s="40">
        <f>'soust.uk.JMK př.č.2'!$L$96</f>
        <v>45</v>
      </c>
      <c r="E448" s="40">
        <f t="shared" si="18"/>
        <v>2984</v>
      </c>
      <c r="F448" s="40">
        <f t="shared" si="19"/>
        <v>2177</v>
      </c>
      <c r="G448" s="89"/>
      <c r="I448" s="89"/>
      <c r="J448" s="89"/>
      <c r="K448" s="47"/>
      <c r="L448" s="51"/>
      <c r="M448" s="51"/>
      <c r="N448" s="51"/>
      <c r="O448" s="51"/>
      <c r="P448" s="40">
        <f t="shared" si="20"/>
        <v>762</v>
      </c>
    </row>
    <row r="449" spans="1:16" x14ac:dyDescent="0.2">
      <c r="A449" s="45">
        <v>458</v>
      </c>
      <c r="B449" s="85">
        <v>71.790000000000006</v>
      </c>
      <c r="C449" s="40">
        <f>'soust.uk.JMK př.č.2'!$O$96+'soust.uk.JMK př.č.2'!$P$96</f>
        <v>13021</v>
      </c>
      <c r="D449" s="40">
        <f>'soust.uk.JMK př.č.2'!$L$96</f>
        <v>45</v>
      </c>
      <c r="E449" s="40">
        <f t="shared" si="18"/>
        <v>2984</v>
      </c>
      <c r="F449" s="40">
        <f t="shared" si="19"/>
        <v>2177</v>
      </c>
      <c r="G449" s="89"/>
      <c r="I449" s="89"/>
      <c r="J449" s="89"/>
      <c r="K449" s="47"/>
      <c r="L449" s="51"/>
      <c r="M449" s="51"/>
      <c r="N449" s="51"/>
      <c r="O449" s="51"/>
      <c r="P449" s="40">
        <f t="shared" si="20"/>
        <v>762</v>
      </c>
    </row>
    <row r="450" spans="1:16" x14ac:dyDescent="0.2">
      <c r="A450" s="45">
        <v>459</v>
      </c>
      <c r="B450" s="85">
        <v>71.819999999999993</v>
      </c>
      <c r="C450" s="40">
        <f>'soust.uk.JMK př.č.2'!$O$96+'soust.uk.JMK př.č.2'!$P$96</f>
        <v>13021</v>
      </c>
      <c r="D450" s="40">
        <f>'soust.uk.JMK př.č.2'!$L$96</f>
        <v>45</v>
      </c>
      <c r="E450" s="40">
        <f t="shared" si="18"/>
        <v>2983</v>
      </c>
      <c r="F450" s="40">
        <f t="shared" si="19"/>
        <v>2176</v>
      </c>
      <c r="G450" s="89"/>
      <c r="I450" s="89"/>
      <c r="J450" s="89"/>
      <c r="K450" s="47"/>
      <c r="L450" s="51"/>
      <c r="M450" s="51"/>
      <c r="N450" s="51"/>
      <c r="O450" s="51"/>
      <c r="P450" s="40">
        <f t="shared" si="20"/>
        <v>762</v>
      </c>
    </row>
    <row r="451" spans="1:16" x14ac:dyDescent="0.2">
      <c r="A451" s="45">
        <v>460</v>
      </c>
      <c r="B451" s="85">
        <v>71.849999999999994</v>
      </c>
      <c r="C451" s="40">
        <f>'soust.uk.JMK př.č.2'!$O$96+'soust.uk.JMK př.č.2'!$P$96</f>
        <v>13021</v>
      </c>
      <c r="D451" s="40">
        <f>'soust.uk.JMK př.č.2'!$L$96</f>
        <v>45</v>
      </c>
      <c r="E451" s="40">
        <f t="shared" si="18"/>
        <v>2981</v>
      </c>
      <c r="F451" s="40">
        <f t="shared" si="19"/>
        <v>2175</v>
      </c>
      <c r="G451" s="89"/>
      <c r="I451" s="89"/>
      <c r="J451" s="89"/>
      <c r="K451" s="47"/>
      <c r="L451" s="51"/>
      <c r="M451" s="51"/>
      <c r="N451" s="51"/>
      <c r="O451" s="51"/>
      <c r="P451" s="40">
        <f t="shared" si="20"/>
        <v>761</v>
      </c>
    </row>
    <row r="452" spans="1:16" x14ac:dyDescent="0.2">
      <c r="A452" s="45">
        <v>461</v>
      </c>
      <c r="B452" s="85">
        <v>71.88</v>
      </c>
      <c r="C452" s="40">
        <f>'soust.uk.JMK př.č.2'!$O$96+'soust.uk.JMK př.č.2'!$P$96</f>
        <v>13021</v>
      </c>
      <c r="D452" s="40">
        <f>'soust.uk.JMK př.č.2'!$L$96</f>
        <v>45</v>
      </c>
      <c r="E452" s="40">
        <f t="shared" si="18"/>
        <v>2980</v>
      </c>
      <c r="F452" s="40">
        <f t="shared" si="19"/>
        <v>2174</v>
      </c>
      <c r="G452" s="89"/>
      <c r="I452" s="89"/>
      <c r="J452" s="89"/>
      <c r="K452" s="47"/>
      <c r="L452" s="51"/>
      <c r="M452" s="51"/>
      <c r="N452" s="51"/>
      <c r="O452" s="51"/>
      <c r="P452" s="40">
        <f t="shared" si="20"/>
        <v>761</v>
      </c>
    </row>
    <row r="453" spans="1:16" x14ac:dyDescent="0.2">
      <c r="A453" s="45">
        <v>462</v>
      </c>
      <c r="B453" s="85">
        <v>71.91</v>
      </c>
      <c r="C453" s="40">
        <f>'soust.uk.JMK př.č.2'!$O$96+'soust.uk.JMK př.č.2'!$P$96</f>
        <v>13021</v>
      </c>
      <c r="D453" s="40">
        <f>'soust.uk.JMK př.č.2'!$L$96</f>
        <v>45</v>
      </c>
      <c r="E453" s="40">
        <f t="shared" ref="E453:E516" si="21">SUM(F453,P453,D453)</f>
        <v>2979</v>
      </c>
      <c r="F453" s="40">
        <f t="shared" ref="F453:F516" si="22">ROUND(1/B453*C453*12,0)</f>
        <v>2173</v>
      </c>
      <c r="G453" s="89"/>
      <c r="I453" s="89"/>
      <c r="J453" s="89"/>
      <c r="K453" s="47"/>
      <c r="L453" s="51"/>
      <c r="M453" s="51"/>
      <c r="N453" s="51"/>
      <c r="O453" s="51"/>
      <c r="P453" s="40">
        <f t="shared" si="20"/>
        <v>761</v>
      </c>
    </row>
    <row r="454" spans="1:16" x14ac:dyDescent="0.2">
      <c r="A454" s="45">
        <v>463</v>
      </c>
      <c r="B454" s="85">
        <v>71.930000000000007</v>
      </c>
      <c r="C454" s="40">
        <f>'soust.uk.JMK př.č.2'!$O$96+'soust.uk.JMK př.č.2'!$P$96</f>
        <v>13021</v>
      </c>
      <c r="D454" s="40">
        <f>'soust.uk.JMK př.č.2'!$L$96</f>
        <v>45</v>
      </c>
      <c r="E454" s="40">
        <f t="shared" si="21"/>
        <v>2977</v>
      </c>
      <c r="F454" s="40">
        <f t="shared" si="22"/>
        <v>2172</v>
      </c>
      <c r="G454" s="89"/>
      <c r="I454" s="89"/>
      <c r="J454" s="89"/>
      <c r="K454" s="47"/>
      <c r="L454" s="51"/>
      <c r="M454" s="51"/>
      <c r="N454" s="51"/>
      <c r="O454" s="51"/>
      <c r="P454" s="40">
        <f t="shared" ref="P454:P517" si="23">ROUND((F454*35%),0)</f>
        <v>760</v>
      </c>
    </row>
    <row r="455" spans="1:16" x14ac:dyDescent="0.2">
      <c r="A455" s="45">
        <v>464</v>
      </c>
      <c r="B455" s="85">
        <v>71.959999999999994</v>
      </c>
      <c r="C455" s="40">
        <f>'soust.uk.JMK př.č.2'!$O$96+'soust.uk.JMK př.č.2'!$P$96</f>
        <v>13021</v>
      </c>
      <c r="D455" s="40">
        <f>'soust.uk.JMK př.č.2'!$L$96</f>
        <v>45</v>
      </c>
      <c r="E455" s="40">
        <f t="shared" si="21"/>
        <v>2976</v>
      </c>
      <c r="F455" s="40">
        <f t="shared" si="22"/>
        <v>2171</v>
      </c>
      <c r="G455" s="89"/>
      <c r="I455" s="89"/>
      <c r="J455" s="89"/>
      <c r="K455" s="47"/>
      <c r="L455" s="51"/>
      <c r="M455" s="51"/>
      <c r="N455" s="51"/>
      <c r="O455" s="51"/>
      <c r="P455" s="40">
        <f t="shared" si="23"/>
        <v>760</v>
      </c>
    </row>
    <row r="456" spans="1:16" x14ac:dyDescent="0.2">
      <c r="A456" s="45">
        <v>465</v>
      </c>
      <c r="B456" s="85">
        <v>71.989999999999995</v>
      </c>
      <c r="C456" s="40">
        <f>'soust.uk.JMK př.č.2'!$O$96+'soust.uk.JMK př.č.2'!$P$96</f>
        <v>13021</v>
      </c>
      <c r="D456" s="40">
        <f>'soust.uk.JMK př.č.2'!$L$96</f>
        <v>45</v>
      </c>
      <c r="E456" s="40">
        <f t="shared" si="21"/>
        <v>2975</v>
      </c>
      <c r="F456" s="40">
        <f t="shared" si="22"/>
        <v>2170</v>
      </c>
      <c r="G456" s="89"/>
      <c r="I456" s="89"/>
      <c r="J456" s="89"/>
      <c r="K456" s="47"/>
      <c r="L456" s="51"/>
      <c r="M456" s="51"/>
      <c r="N456" s="51"/>
      <c r="O456" s="51"/>
      <c r="P456" s="40">
        <f t="shared" si="23"/>
        <v>760</v>
      </c>
    </row>
    <row r="457" spans="1:16" x14ac:dyDescent="0.2">
      <c r="A457" s="45">
        <v>466</v>
      </c>
      <c r="B457" s="85">
        <v>72.02</v>
      </c>
      <c r="C457" s="40">
        <f>'soust.uk.JMK př.č.2'!$O$96+'soust.uk.JMK př.č.2'!$P$96</f>
        <v>13021</v>
      </c>
      <c r="D457" s="40">
        <f>'soust.uk.JMK př.č.2'!$L$96</f>
        <v>45</v>
      </c>
      <c r="E457" s="40">
        <f t="shared" si="21"/>
        <v>2975</v>
      </c>
      <c r="F457" s="40">
        <f t="shared" si="22"/>
        <v>2170</v>
      </c>
      <c r="G457" s="89"/>
      <c r="I457" s="89"/>
      <c r="J457" s="89"/>
      <c r="K457" s="47"/>
      <c r="L457" s="51"/>
      <c r="M457" s="51"/>
      <c r="N457" s="51"/>
      <c r="O457" s="51"/>
      <c r="P457" s="40">
        <f t="shared" si="23"/>
        <v>760</v>
      </c>
    </row>
    <row r="458" spans="1:16" x14ac:dyDescent="0.2">
      <c r="A458" s="45">
        <v>467</v>
      </c>
      <c r="B458" s="85">
        <v>72.05</v>
      </c>
      <c r="C458" s="40">
        <f>'soust.uk.JMK př.č.2'!$O$96+'soust.uk.JMK př.č.2'!$P$96</f>
        <v>13021</v>
      </c>
      <c r="D458" s="40">
        <f>'soust.uk.JMK př.č.2'!$L$96</f>
        <v>45</v>
      </c>
      <c r="E458" s="40">
        <f t="shared" si="21"/>
        <v>2973</v>
      </c>
      <c r="F458" s="40">
        <f t="shared" si="22"/>
        <v>2169</v>
      </c>
      <c r="G458" s="89"/>
      <c r="I458" s="89"/>
      <c r="J458" s="89"/>
      <c r="K458" s="47"/>
      <c r="L458" s="51"/>
      <c r="M458" s="51"/>
      <c r="N458" s="51"/>
      <c r="O458" s="51"/>
      <c r="P458" s="40">
        <f t="shared" si="23"/>
        <v>759</v>
      </c>
    </row>
    <row r="459" spans="1:16" x14ac:dyDescent="0.2">
      <c r="A459" s="45">
        <v>468</v>
      </c>
      <c r="B459" s="85">
        <v>72.08</v>
      </c>
      <c r="C459" s="40">
        <f>'soust.uk.JMK př.č.2'!$O$96+'soust.uk.JMK př.č.2'!$P$96</f>
        <v>13021</v>
      </c>
      <c r="D459" s="40">
        <f>'soust.uk.JMK př.č.2'!$L$96</f>
        <v>45</v>
      </c>
      <c r="E459" s="40">
        <f t="shared" si="21"/>
        <v>2972</v>
      </c>
      <c r="F459" s="40">
        <f t="shared" si="22"/>
        <v>2168</v>
      </c>
      <c r="G459" s="89"/>
      <c r="I459" s="89"/>
      <c r="J459" s="89"/>
      <c r="K459" s="47"/>
      <c r="L459" s="51"/>
      <c r="M459" s="51"/>
      <c r="N459" s="51"/>
      <c r="O459" s="51"/>
      <c r="P459" s="40">
        <f t="shared" si="23"/>
        <v>759</v>
      </c>
    </row>
    <row r="460" spans="1:16" x14ac:dyDescent="0.2">
      <c r="A460" s="45">
        <v>469</v>
      </c>
      <c r="B460" s="85">
        <v>72.11</v>
      </c>
      <c r="C460" s="40">
        <f>'soust.uk.JMK př.č.2'!$O$96+'soust.uk.JMK př.č.2'!$P$96</f>
        <v>13021</v>
      </c>
      <c r="D460" s="40">
        <f>'soust.uk.JMK př.č.2'!$L$96</f>
        <v>45</v>
      </c>
      <c r="E460" s="40">
        <f t="shared" si="21"/>
        <v>2970</v>
      </c>
      <c r="F460" s="40">
        <f t="shared" si="22"/>
        <v>2167</v>
      </c>
      <c r="G460" s="89"/>
      <c r="I460" s="89"/>
      <c r="J460" s="89"/>
      <c r="K460" s="47"/>
      <c r="L460" s="51"/>
      <c r="M460" s="51"/>
      <c r="N460" s="51"/>
      <c r="O460" s="51"/>
      <c r="P460" s="40">
        <f t="shared" si="23"/>
        <v>758</v>
      </c>
    </row>
    <row r="461" spans="1:16" x14ac:dyDescent="0.2">
      <c r="A461" s="45">
        <v>470</v>
      </c>
      <c r="B461" s="85">
        <v>72.14</v>
      </c>
      <c r="C461" s="40">
        <f>'soust.uk.JMK př.č.2'!$O$96+'soust.uk.JMK př.č.2'!$P$96</f>
        <v>13021</v>
      </c>
      <c r="D461" s="40">
        <f>'soust.uk.JMK př.č.2'!$L$96</f>
        <v>45</v>
      </c>
      <c r="E461" s="40">
        <f t="shared" si="21"/>
        <v>2969</v>
      </c>
      <c r="F461" s="40">
        <f t="shared" si="22"/>
        <v>2166</v>
      </c>
      <c r="G461" s="89"/>
      <c r="I461" s="89"/>
      <c r="J461" s="89"/>
      <c r="K461" s="47"/>
      <c r="L461" s="51"/>
      <c r="M461" s="51"/>
      <c r="N461" s="51"/>
      <c r="O461" s="51"/>
      <c r="P461" s="40">
        <f t="shared" si="23"/>
        <v>758</v>
      </c>
    </row>
    <row r="462" spans="1:16" x14ac:dyDescent="0.2">
      <c r="A462" s="45">
        <v>471</v>
      </c>
      <c r="B462" s="85">
        <v>72.16</v>
      </c>
      <c r="C462" s="40">
        <f>'soust.uk.JMK př.č.2'!$O$96+'soust.uk.JMK př.č.2'!$P$96</f>
        <v>13021</v>
      </c>
      <c r="D462" s="40">
        <f>'soust.uk.JMK př.č.2'!$L$96</f>
        <v>45</v>
      </c>
      <c r="E462" s="40">
        <f t="shared" si="21"/>
        <v>2968</v>
      </c>
      <c r="F462" s="40">
        <f t="shared" si="22"/>
        <v>2165</v>
      </c>
      <c r="G462" s="89"/>
      <c r="I462" s="89"/>
      <c r="J462" s="89"/>
      <c r="K462" s="47"/>
      <c r="L462" s="51"/>
      <c r="M462" s="51"/>
      <c r="N462" s="51"/>
      <c r="O462" s="51"/>
      <c r="P462" s="40">
        <f t="shared" si="23"/>
        <v>758</v>
      </c>
    </row>
    <row r="463" spans="1:16" x14ac:dyDescent="0.2">
      <c r="A463" s="45">
        <v>472</v>
      </c>
      <c r="B463" s="85">
        <v>72.19</v>
      </c>
      <c r="C463" s="40">
        <f>'soust.uk.JMK př.č.2'!$O$96+'soust.uk.JMK př.č.2'!$P$96</f>
        <v>13021</v>
      </c>
      <c r="D463" s="40">
        <f>'soust.uk.JMK př.č.2'!$L$96</f>
        <v>45</v>
      </c>
      <c r="E463" s="40">
        <f t="shared" si="21"/>
        <v>2966</v>
      </c>
      <c r="F463" s="40">
        <f t="shared" si="22"/>
        <v>2164</v>
      </c>
      <c r="G463" s="89"/>
      <c r="I463" s="89"/>
      <c r="J463" s="89"/>
      <c r="K463" s="47"/>
      <c r="L463" s="51"/>
      <c r="M463" s="51"/>
      <c r="N463" s="51"/>
      <c r="O463" s="51"/>
      <c r="P463" s="40">
        <f t="shared" si="23"/>
        <v>757</v>
      </c>
    </row>
    <row r="464" spans="1:16" x14ac:dyDescent="0.2">
      <c r="A464" s="45">
        <v>473</v>
      </c>
      <c r="B464" s="85">
        <v>72.22</v>
      </c>
      <c r="C464" s="40">
        <f>'soust.uk.JMK př.č.2'!$O$96+'soust.uk.JMK př.č.2'!$P$96</f>
        <v>13021</v>
      </c>
      <c r="D464" s="40">
        <f>'soust.uk.JMK př.č.2'!$L$96</f>
        <v>45</v>
      </c>
      <c r="E464" s="40">
        <f t="shared" si="21"/>
        <v>2966</v>
      </c>
      <c r="F464" s="40">
        <f t="shared" si="22"/>
        <v>2164</v>
      </c>
      <c r="G464" s="89"/>
      <c r="I464" s="89"/>
      <c r="J464" s="89"/>
      <c r="K464" s="47"/>
      <c r="L464" s="51"/>
      <c r="M464" s="51"/>
      <c r="N464" s="51"/>
      <c r="O464" s="51"/>
      <c r="P464" s="40">
        <f t="shared" si="23"/>
        <v>757</v>
      </c>
    </row>
    <row r="465" spans="1:16" x14ac:dyDescent="0.2">
      <c r="A465" s="45">
        <v>474</v>
      </c>
      <c r="B465" s="85">
        <v>72.25</v>
      </c>
      <c r="C465" s="40">
        <f>'soust.uk.JMK př.č.2'!$O$96+'soust.uk.JMK př.č.2'!$P$96</f>
        <v>13021</v>
      </c>
      <c r="D465" s="40">
        <f>'soust.uk.JMK př.č.2'!$L$96</f>
        <v>45</v>
      </c>
      <c r="E465" s="40">
        <f t="shared" si="21"/>
        <v>2965</v>
      </c>
      <c r="F465" s="40">
        <f t="shared" si="22"/>
        <v>2163</v>
      </c>
      <c r="G465" s="89"/>
      <c r="I465" s="89"/>
      <c r="J465" s="89"/>
      <c r="K465" s="47"/>
      <c r="L465" s="51"/>
      <c r="M465" s="51"/>
      <c r="N465" s="51"/>
      <c r="O465" s="51"/>
      <c r="P465" s="40">
        <f t="shared" si="23"/>
        <v>757</v>
      </c>
    </row>
    <row r="466" spans="1:16" x14ac:dyDescent="0.2">
      <c r="A466" s="45">
        <v>475</v>
      </c>
      <c r="B466" s="85">
        <v>72.28</v>
      </c>
      <c r="C466" s="40">
        <f>'soust.uk.JMK př.č.2'!$O$96+'soust.uk.JMK př.č.2'!$P$96</f>
        <v>13021</v>
      </c>
      <c r="D466" s="40">
        <f>'soust.uk.JMK př.č.2'!$L$96</f>
        <v>45</v>
      </c>
      <c r="E466" s="40">
        <f t="shared" si="21"/>
        <v>2964</v>
      </c>
      <c r="F466" s="40">
        <f t="shared" si="22"/>
        <v>2162</v>
      </c>
      <c r="G466" s="89"/>
      <c r="I466" s="89"/>
      <c r="J466" s="89"/>
      <c r="K466" s="47"/>
      <c r="L466" s="51"/>
      <c r="M466" s="51"/>
      <c r="N466" s="51"/>
      <c r="O466" s="51"/>
      <c r="P466" s="40">
        <f t="shared" si="23"/>
        <v>757</v>
      </c>
    </row>
    <row r="467" spans="1:16" x14ac:dyDescent="0.2">
      <c r="A467" s="45">
        <v>476</v>
      </c>
      <c r="B467" s="85">
        <v>72.3</v>
      </c>
      <c r="C467" s="40">
        <f>'soust.uk.JMK př.č.2'!$O$96+'soust.uk.JMK př.č.2'!$P$96</f>
        <v>13021</v>
      </c>
      <c r="D467" s="40">
        <f>'soust.uk.JMK př.č.2'!$L$96</f>
        <v>45</v>
      </c>
      <c r="E467" s="40">
        <f t="shared" si="21"/>
        <v>2962</v>
      </c>
      <c r="F467" s="40">
        <f t="shared" si="22"/>
        <v>2161</v>
      </c>
      <c r="G467" s="89"/>
      <c r="I467" s="89"/>
      <c r="J467" s="89"/>
      <c r="K467" s="47"/>
      <c r="L467" s="51"/>
      <c r="M467" s="51"/>
      <c r="N467" s="51"/>
      <c r="O467" s="51"/>
      <c r="P467" s="40">
        <f t="shared" si="23"/>
        <v>756</v>
      </c>
    </row>
    <row r="468" spans="1:16" x14ac:dyDescent="0.2">
      <c r="A468" s="45">
        <v>477</v>
      </c>
      <c r="B468" s="85">
        <v>72.33</v>
      </c>
      <c r="C468" s="40">
        <f>'soust.uk.JMK př.č.2'!$O$96+'soust.uk.JMK př.č.2'!$P$96</f>
        <v>13021</v>
      </c>
      <c r="D468" s="40">
        <f>'soust.uk.JMK př.č.2'!$L$96</f>
        <v>45</v>
      </c>
      <c r="E468" s="40">
        <f t="shared" si="21"/>
        <v>2961</v>
      </c>
      <c r="F468" s="40">
        <f t="shared" si="22"/>
        <v>2160</v>
      </c>
      <c r="G468" s="89"/>
      <c r="I468" s="89"/>
      <c r="J468" s="89"/>
      <c r="K468" s="47"/>
      <c r="L468" s="51"/>
      <c r="M468" s="51"/>
      <c r="N468" s="51"/>
      <c r="O468" s="51"/>
      <c r="P468" s="40">
        <f t="shared" si="23"/>
        <v>756</v>
      </c>
    </row>
    <row r="469" spans="1:16" x14ac:dyDescent="0.2">
      <c r="A469" s="45">
        <v>478</v>
      </c>
      <c r="B469" s="85">
        <v>72.36</v>
      </c>
      <c r="C469" s="40">
        <f>'soust.uk.JMK př.č.2'!$O$96+'soust.uk.JMK př.č.2'!$P$96</f>
        <v>13021</v>
      </c>
      <c r="D469" s="40">
        <f>'soust.uk.JMK př.č.2'!$L$96</f>
        <v>45</v>
      </c>
      <c r="E469" s="40">
        <f t="shared" si="21"/>
        <v>2960</v>
      </c>
      <c r="F469" s="40">
        <f t="shared" si="22"/>
        <v>2159</v>
      </c>
      <c r="G469" s="89"/>
      <c r="I469" s="89"/>
      <c r="J469" s="89"/>
      <c r="K469" s="47"/>
      <c r="L469" s="51"/>
      <c r="M469" s="51"/>
      <c r="N469" s="51"/>
      <c r="O469" s="51"/>
      <c r="P469" s="40">
        <f t="shared" si="23"/>
        <v>756</v>
      </c>
    </row>
    <row r="470" spans="1:16" x14ac:dyDescent="0.2">
      <c r="A470" s="45">
        <v>479</v>
      </c>
      <c r="B470" s="85">
        <v>72.39</v>
      </c>
      <c r="C470" s="40">
        <f>'soust.uk.JMK př.č.2'!$O$96+'soust.uk.JMK př.č.2'!$P$96</f>
        <v>13021</v>
      </c>
      <c r="D470" s="40">
        <f>'soust.uk.JMK př.č.2'!$L$96</f>
        <v>45</v>
      </c>
      <c r="E470" s="40">
        <f t="shared" si="21"/>
        <v>2958</v>
      </c>
      <c r="F470" s="40">
        <f t="shared" si="22"/>
        <v>2158</v>
      </c>
      <c r="G470" s="89"/>
      <c r="I470" s="89"/>
      <c r="J470" s="89"/>
      <c r="K470" s="47"/>
      <c r="L470" s="51"/>
      <c r="M470" s="51"/>
      <c r="N470" s="51"/>
      <c r="O470" s="51"/>
      <c r="P470" s="40">
        <f t="shared" si="23"/>
        <v>755</v>
      </c>
    </row>
    <row r="471" spans="1:16" x14ac:dyDescent="0.2">
      <c r="A471" s="45">
        <v>480</v>
      </c>
      <c r="B471" s="85">
        <v>72.41</v>
      </c>
      <c r="C471" s="40">
        <f>'soust.uk.JMK př.č.2'!$O$96+'soust.uk.JMK př.č.2'!$P$96</f>
        <v>13021</v>
      </c>
      <c r="D471" s="40">
        <f>'soust.uk.JMK př.č.2'!$L$96</f>
        <v>45</v>
      </c>
      <c r="E471" s="40">
        <f t="shared" si="21"/>
        <v>2958</v>
      </c>
      <c r="F471" s="40">
        <f t="shared" si="22"/>
        <v>2158</v>
      </c>
      <c r="G471" s="89"/>
      <c r="I471" s="89"/>
      <c r="J471" s="89"/>
      <c r="K471" s="47"/>
      <c r="L471" s="51"/>
      <c r="M471" s="51"/>
      <c r="N471" s="51"/>
      <c r="O471" s="51"/>
      <c r="P471" s="40">
        <f t="shared" si="23"/>
        <v>755</v>
      </c>
    </row>
    <row r="472" spans="1:16" x14ac:dyDescent="0.2">
      <c r="A472" s="45">
        <v>481</v>
      </c>
      <c r="B472" s="85">
        <v>72.44</v>
      </c>
      <c r="C472" s="40">
        <f>'soust.uk.JMK př.č.2'!$O$96+'soust.uk.JMK př.č.2'!$P$96</f>
        <v>13021</v>
      </c>
      <c r="D472" s="40">
        <f>'soust.uk.JMK př.č.2'!$L$96</f>
        <v>45</v>
      </c>
      <c r="E472" s="40">
        <f t="shared" si="21"/>
        <v>2957</v>
      </c>
      <c r="F472" s="40">
        <f t="shared" si="22"/>
        <v>2157</v>
      </c>
      <c r="G472" s="89"/>
      <c r="I472" s="89"/>
      <c r="J472" s="89"/>
      <c r="K472" s="47"/>
      <c r="L472" s="51"/>
      <c r="M472" s="51"/>
      <c r="N472" s="51"/>
      <c r="O472" s="51"/>
      <c r="P472" s="40">
        <f t="shared" si="23"/>
        <v>755</v>
      </c>
    </row>
    <row r="473" spans="1:16" x14ac:dyDescent="0.2">
      <c r="A473" s="45">
        <v>482</v>
      </c>
      <c r="B473" s="85">
        <v>72.47</v>
      </c>
      <c r="C473" s="40">
        <f>'soust.uk.JMK př.č.2'!$O$96+'soust.uk.JMK př.č.2'!$P$96</f>
        <v>13021</v>
      </c>
      <c r="D473" s="40">
        <f>'soust.uk.JMK př.č.2'!$L$96</f>
        <v>45</v>
      </c>
      <c r="E473" s="40">
        <f t="shared" si="21"/>
        <v>2956</v>
      </c>
      <c r="F473" s="40">
        <f t="shared" si="22"/>
        <v>2156</v>
      </c>
      <c r="G473" s="89"/>
      <c r="I473" s="89"/>
      <c r="J473" s="89"/>
      <c r="K473" s="47"/>
      <c r="L473" s="51"/>
      <c r="M473" s="51"/>
      <c r="N473" s="51"/>
      <c r="O473" s="51"/>
      <c r="P473" s="40">
        <f t="shared" si="23"/>
        <v>755</v>
      </c>
    </row>
    <row r="474" spans="1:16" x14ac:dyDescent="0.2">
      <c r="A474" s="45">
        <v>483</v>
      </c>
      <c r="B474" s="85">
        <v>72.5</v>
      </c>
      <c r="C474" s="40">
        <f>'soust.uk.JMK př.č.2'!$O$96+'soust.uk.JMK př.č.2'!$P$96</f>
        <v>13021</v>
      </c>
      <c r="D474" s="40">
        <f>'soust.uk.JMK př.č.2'!$L$96</f>
        <v>45</v>
      </c>
      <c r="E474" s="40">
        <f t="shared" si="21"/>
        <v>2954</v>
      </c>
      <c r="F474" s="40">
        <f t="shared" si="22"/>
        <v>2155</v>
      </c>
      <c r="G474" s="89"/>
      <c r="I474" s="89"/>
      <c r="J474" s="89"/>
      <c r="K474" s="47"/>
      <c r="L474" s="51"/>
      <c r="M474" s="51"/>
      <c r="N474" s="51"/>
      <c r="O474" s="51"/>
      <c r="P474" s="40">
        <f t="shared" si="23"/>
        <v>754</v>
      </c>
    </row>
    <row r="475" spans="1:16" x14ac:dyDescent="0.2">
      <c r="A475" s="45">
        <v>484</v>
      </c>
      <c r="B475" s="85">
        <v>72.52</v>
      </c>
      <c r="C475" s="40">
        <f>'soust.uk.JMK př.č.2'!$O$96+'soust.uk.JMK př.č.2'!$P$96</f>
        <v>13021</v>
      </c>
      <c r="D475" s="40">
        <f>'soust.uk.JMK př.č.2'!$L$96</f>
        <v>45</v>
      </c>
      <c r="E475" s="40">
        <f t="shared" si="21"/>
        <v>2954</v>
      </c>
      <c r="F475" s="40">
        <f t="shared" si="22"/>
        <v>2155</v>
      </c>
      <c r="G475" s="89"/>
      <c r="I475" s="89"/>
      <c r="J475" s="89"/>
      <c r="K475" s="47"/>
      <c r="L475" s="51"/>
      <c r="M475" s="51"/>
      <c r="N475" s="51"/>
      <c r="O475" s="51"/>
      <c r="P475" s="40">
        <f t="shared" si="23"/>
        <v>754</v>
      </c>
    </row>
    <row r="476" spans="1:16" x14ac:dyDescent="0.2">
      <c r="A476" s="45">
        <v>485</v>
      </c>
      <c r="B476" s="85">
        <v>72.55</v>
      </c>
      <c r="C476" s="40">
        <f>'soust.uk.JMK př.č.2'!$O$96+'soust.uk.JMK př.č.2'!$P$96</f>
        <v>13021</v>
      </c>
      <c r="D476" s="40">
        <f>'soust.uk.JMK př.č.2'!$L$96</f>
        <v>45</v>
      </c>
      <c r="E476" s="40">
        <f t="shared" si="21"/>
        <v>2953</v>
      </c>
      <c r="F476" s="40">
        <f t="shared" si="22"/>
        <v>2154</v>
      </c>
      <c r="G476" s="89"/>
      <c r="I476" s="89"/>
      <c r="J476" s="89"/>
      <c r="K476" s="47"/>
      <c r="L476" s="51"/>
      <c r="M476" s="51"/>
      <c r="N476" s="51"/>
      <c r="O476" s="51"/>
      <c r="P476" s="40">
        <f t="shared" si="23"/>
        <v>754</v>
      </c>
    </row>
    <row r="477" spans="1:16" x14ac:dyDescent="0.2">
      <c r="A477" s="45">
        <v>486</v>
      </c>
      <c r="B477" s="85">
        <v>72.58</v>
      </c>
      <c r="C477" s="40">
        <f>'soust.uk.JMK př.č.2'!$O$96+'soust.uk.JMK př.č.2'!$P$96</f>
        <v>13021</v>
      </c>
      <c r="D477" s="40">
        <f>'soust.uk.JMK př.č.2'!$L$96</f>
        <v>45</v>
      </c>
      <c r="E477" s="40">
        <f t="shared" si="21"/>
        <v>2952</v>
      </c>
      <c r="F477" s="40">
        <f t="shared" si="22"/>
        <v>2153</v>
      </c>
      <c r="G477" s="89"/>
      <c r="I477" s="89"/>
      <c r="J477" s="89"/>
      <c r="K477" s="47"/>
      <c r="L477" s="51"/>
      <c r="M477" s="51"/>
      <c r="N477" s="51"/>
      <c r="O477" s="51"/>
      <c r="P477" s="40">
        <f t="shared" si="23"/>
        <v>754</v>
      </c>
    </row>
    <row r="478" spans="1:16" x14ac:dyDescent="0.2">
      <c r="A478" s="45">
        <v>487</v>
      </c>
      <c r="B478" s="85">
        <v>72.61</v>
      </c>
      <c r="C478" s="40">
        <f>'soust.uk.JMK př.č.2'!$O$96+'soust.uk.JMK př.č.2'!$P$96</f>
        <v>13021</v>
      </c>
      <c r="D478" s="40">
        <f>'soust.uk.JMK př.č.2'!$L$96</f>
        <v>45</v>
      </c>
      <c r="E478" s="40">
        <f t="shared" si="21"/>
        <v>2950</v>
      </c>
      <c r="F478" s="40">
        <f t="shared" si="22"/>
        <v>2152</v>
      </c>
      <c r="G478" s="89"/>
      <c r="I478" s="89"/>
      <c r="J478" s="89"/>
      <c r="K478" s="47"/>
      <c r="L478" s="51"/>
      <c r="M478" s="51"/>
      <c r="N478" s="51"/>
      <c r="O478" s="51"/>
      <c r="P478" s="40">
        <f t="shared" si="23"/>
        <v>753</v>
      </c>
    </row>
    <row r="479" spans="1:16" x14ac:dyDescent="0.2">
      <c r="A479" s="45">
        <v>488</v>
      </c>
      <c r="B479" s="85">
        <v>72.63</v>
      </c>
      <c r="C479" s="40">
        <f>'soust.uk.JMK př.č.2'!$O$96+'soust.uk.JMK př.č.2'!$P$96</f>
        <v>13021</v>
      </c>
      <c r="D479" s="40">
        <f>'soust.uk.JMK př.č.2'!$L$96</f>
        <v>45</v>
      </c>
      <c r="E479" s="40">
        <f t="shared" si="21"/>
        <v>2949</v>
      </c>
      <c r="F479" s="40">
        <f t="shared" si="22"/>
        <v>2151</v>
      </c>
      <c r="G479" s="89"/>
      <c r="I479" s="89"/>
      <c r="J479" s="89"/>
      <c r="K479" s="47"/>
      <c r="L479" s="51"/>
      <c r="M479" s="51"/>
      <c r="N479" s="51"/>
      <c r="O479" s="51"/>
      <c r="P479" s="40">
        <f t="shared" si="23"/>
        <v>753</v>
      </c>
    </row>
    <row r="480" spans="1:16" x14ac:dyDescent="0.2">
      <c r="A480" s="45">
        <v>489</v>
      </c>
      <c r="B480" s="85">
        <v>72.66</v>
      </c>
      <c r="C480" s="40">
        <f>'soust.uk.JMK př.č.2'!$O$96+'soust.uk.JMK př.č.2'!$P$96</f>
        <v>13021</v>
      </c>
      <c r="D480" s="40">
        <f>'soust.uk.JMK př.č.2'!$L$96</f>
        <v>45</v>
      </c>
      <c r="E480" s="40">
        <f t="shared" si="21"/>
        <v>2948</v>
      </c>
      <c r="F480" s="40">
        <f t="shared" si="22"/>
        <v>2150</v>
      </c>
      <c r="G480" s="89"/>
      <c r="I480" s="89"/>
      <c r="J480" s="89"/>
      <c r="K480" s="47"/>
      <c r="L480" s="51"/>
      <c r="M480" s="51"/>
      <c r="N480" s="51"/>
      <c r="O480" s="51"/>
      <c r="P480" s="40">
        <f t="shared" si="23"/>
        <v>753</v>
      </c>
    </row>
    <row r="481" spans="1:16" x14ac:dyDescent="0.2">
      <c r="A481" s="45">
        <v>490</v>
      </c>
      <c r="B481" s="85">
        <v>72.69</v>
      </c>
      <c r="C481" s="40">
        <f>'soust.uk.JMK př.č.2'!$O$96+'soust.uk.JMK př.č.2'!$P$96</f>
        <v>13021</v>
      </c>
      <c r="D481" s="40">
        <f>'soust.uk.JMK př.č.2'!$L$96</f>
        <v>45</v>
      </c>
      <c r="E481" s="40">
        <f t="shared" si="21"/>
        <v>2948</v>
      </c>
      <c r="F481" s="40">
        <f t="shared" si="22"/>
        <v>2150</v>
      </c>
      <c r="G481" s="89"/>
      <c r="I481" s="89"/>
      <c r="J481" s="89"/>
      <c r="K481" s="47"/>
      <c r="L481" s="51"/>
      <c r="M481" s="51"/>
      <c r="N481" s="51"/>
      <c r="O481" s="51"/>
      <c r="P481" s="40">
        <f t="shared" si="23"/>
        <v>753</v>
      </c>
    </row>
    <row r="482" spans="1:16" x14ac:dyDescent="0.2">
      <c r="A482" s="45">
        <v>491</v>
      </c>
      <c r="B482" s="85">
        <v>72.709999999999994</v>
      </c>
      <c r="C482" s="40">
        <f>'soust.uk.JMK př.č.2'!$O$96+'soust.uk.JMK př.č.2'!$P$96</f>
        <v>13021</v>
      </c>
      <c r="D482" s="40">
        <f>'soust.uk.JMK př.č.2'!$L$96</f>
        <v>45</v>
      </c>
      <c r="E482" s="40">
        <f t="shared" si="21"/>
        <v>2946</v>
      </c>
      <c r="F482" s="40">
        <f t="shared" si="22"/>
        <v>2149</v>
      </c>
      <c r="G482" s="89"/>
      <c r="I482" s="89"/>
      <c r="J482" s="89"/>
      <c r="K482" s="47"/>
      <c r="L482" s="51"/>
      <c r="M482" s="51"/>
      <c r="N482" s="51"/>
      <c r="O482" s="51"/>
      <c r="P482" s="40">
        <f t="shared" si="23"/>
        <v>752</v>
      </c>
    </row>
    <row r="483" spans="1:16" x14ac:dyDescent="0.2">
      <c r="A483" s="45">
        <v>492</v>
      </c>
      <c r="B483" s="85">
        <v>72.739999999999995</v>
      </c>
      <c r="C483" s="40">
        <f>'soust.uk.JMK př.č.2'!$O$96+'soust.uk.JMK př.č.2'!$P$96</f>
        <v>13021</v>
      </c>
      <c r="D483" s="40">
        <f>'soust.uk.JMK př.č.2'!$L$96</f>
        <v>45</v>
      </c>
      <c r="E483" s="40">
        <f t="shared" si="21"/>
        <v>2945</v>
      </c>
      <c r="F483" s="40">
        <f t="shared" si="22"/>
        <v>2148</v>
      </c>
      <c r="G483" s="89"/>
      <c r="I483" s="89"/>
      <c r="J483" s="89"/>
      <c r="K483" s="47"/>
      <c r="L483" s="51"/>
      <c r="M483" s="51"/>
      <c r="N483" s="51"/>
      <c r="O483" s="51"/>
      <c r="P483" s="40">
        <f t="shared" si="23"/>
        <v>752</v>
      </c>
    </row>
    <row r="484" spans="1:16" x14ac:dyDescent="0.2">
      <c r="A484" s="45">
        <v>493</v>
      </c>
      <c r="B484" s="85">
        <v>72.77</v>
      </c>
      <c r="C484" s="40">
        <f>'soust.uk.JMK př.č.2'!$O$96+'soust.uk.JMK př.č.2'!$P$96</f>
        <v>13021</v>
      </c>
      <c r="D484" s="40">
        <f>'soust.uk.JMK př.č.2'!$L$96</f>
        <v>45</v>
      </c>
      <c r="E484" s="40">
        <f t="shared" si="21"/>
        <v>2943</v>
      </c>
      <c r="F484" s="40">
        <f t="shared" si="22"/>
        <v>2147</v>
      </c>
      <c r="G484" s="89"/>
      <c r="I484" s="89"/>
      <c r="J484" s="89"/>
      <c r="K484" s="47"/>
      <c r="L484" s="51"/>
      <c r="M484" s="51"/>
      <c r="N484" s="51"/>
      <c r="O484" s="51"/>
      <c r="P484" s="40">
        <f t="shared" si="23"/>
        <v>751</v>
      </c>
    </row>
    <row r="485" spans="1:16" x14ac:dyDescent="0.2">
      <c r="A485" s="45">
        <v>494</v>
      </c>
      <c r="B485" s="85">
        <v>72.790000000000006</v>
      </c>
      <c r="C485" s="40">
        <f>'soust.uk.JMK př.č.2'!$O$96+'soust.uk.JMK př.č.2'!$P$96</f>
        <v>13021</v>
      </c>
      <c r="D485" s="40">
        <f>'soust.uk.JMK př.č.2'!$L$96</f>
        <v>45</v>
      </c>
      <c r="E485" s="40">
        <f t="shared" si="21"/>
        <v>2943</v>
      </c>
      <c r="F485" s="40">
        <f t="shared" si="22"/>
        <v>2147</v>
      </c>
      <c r="G485" s="89"/>
      <c r="I485" s="89"/>
      <c r="J485" s="89"/>
      <c r="K485" s="47"/>
      <c r="L485" s="51"/>
      <c r="M485" s="51"/>
      <c r="N485" s="51"/>
      <c r="O485" s="51"/>
      <c r="P485" s="40">
        <f t="shared" si="23"/>
        <v>751</v>
      </c>
    </row>
    <row r="486" spans="1:16" x14ac:dyDescent="0.2">
      <c r="A486" s="45">
        <v>495</v>
      </c>
      <c r="B486" s="85">
        <v>72.819999999999993</v>
      </c>
      <c r="C486" s="40">
        <f>'soust.uk.JMK př.č.2'!$O$96+'soust.uk.JMK př.č.2'!$P$96</f>
        <v>13021</v>
      </c>
      <c r="D486" s="40">
        <f>'soust.uk.JMK př.č.2'!$L$96</f>
        <v>45</v>
      </c>
      <c r="E486" s="40">
        <f t="shared" si="21"/>
        <v>2942</v>
      </c>
      <c r="F486" s="40">
        <f t="shared" si="22"/>
        <v>2146</v>
      </c>
      <c r="G486" s="89"/>
      <c r="I486" s="89"/>
      <c r="J486" s="89"/>
      <c r="K486" s="47"/>
      <c r="L486" s="51"/>
      <c r="M486" s="51"/>
      <c r="N486" s="51"/>
      <c r="O486" s="51"/>
      <c r="P486" s="40">
        <f t="shared" si="23"/>
        <v>751</v>
      </c>
    </row>
    <row r="487" spans="1:16" x14ac:dyDescent="0.2">
      <c r="A487" s="45">
        <v>496</v>
      </c>
      <c r="B487" s="85">
        <v>72.849999999999994</v>
      </c>
      <c r="C487" s="40">
        <f>'soust.uk.JMK př.č.2'!$O$96+'soust.uk.JMK př.č.2'!$P$96</f>
        <v>13021</v>
      </c>
      <c r="D487" s="40">
        <f>'soust.uk.JMK př.č.2'!$L$96</f>
        <v>45</v>
      </c>
      <c r="E487" s="40">
        <f t="shared" si="21"/>
        <v>2941</v>
      </c>
      <c r="F487" s="40">
        <f t="shared" si="22"/>
        <v>2145</v>
      </c>
      <c r="G487" s="89"/>
      <c r="I487" s="89"/>
      <c r="J487" s="89"/>
      <c r="K487" s="47"/>
      <c r="L487" s="51"/>
      <c r="M487" s="51"/>
      <c r="N487" s="51"/>
      <c r="O487" s="51"/>
      <c r="P487" s="40">
        <f t="shared" si="23"/>
        <v>751</v>
      </c>
    </row>
    <row r="488" spans="1:16" x14ac:dyDescent="0.2">
      <c r="A488" s="45">
        <v>497</v>
      </c>
      <c r="B488" s="85">
        <v>72.87</v>
      </c>
      <c r="C488" s="40">
        <f>'soust.uk.JMK př.č.2'!$O$96+'soust.uk.JMK př.č.2'!$P$96</f>
        <v>13021</v>
      </c>
      <c r="D488" s="40">
        <f>'soust.uk.JMK př.č.2'!$L$96</f>
        <v>45</v>
      </c>
      <c r="E488" s="40">
        <f t="shared" si="21"/>
        <v>2939</v>
      </c>
      <c r="F488" s="40">
        <f t="shared" si="22"/>
        <v>2144</v>
      </c>
      <c r="G488" s="89"/>
      <c r="I488" s="89"/>
      <c r="J488" s="89"/>
      <c r="K488" s="47"/>
      <c r="L488" s="51"/>
      <c r="M488" s="51"/>
      <c r="N488" s="51"/>
      <c r="O488" s="51"/>
      <c r="P488" s="40">
        <f t="shared" si="23"/>
        <v>750</v>
      </c>
    </row>
    <row r="489" spans="1:16" x14ac:dyDescent="0.2">
      <c r="A489" s="45">
        <v>498</v>
      </c>
      <c r="B489" s="85">
        <v>72.900000000000006</v>
      </c>
      <c r="C489" s="40">
        <f>'soust.uk.JMK př.č.2'!$O$96+'soust.uk.JMK př.č.2'!$P$96</f>
        <v>13021</v>
      </c>
      <c r="D489" s="40">
        <f>'soust.uk.JMK př.č.2'!$L$96</f>
        <v>45</v>
      </c>
      <c r="E489" s="40">
        <f t="shared" si="21"/>
        <v>2938</v>
      </c>
      <c r="F489" s="40">
        <f t="shared" si="22"/>
        <v>2143</v>
      </c>
      <c r="G489" s="89"/>
      <c r="I489" s="89"/>
      <c r="J489" s="89"/>
      <c r="K489" s="47"/>
      <c r="L489" s="51"/>
      <c r="M489" s="51"/>
      <c r="N489" s="51"/>
      <c r="O489" s="51"/>
      <c r="P489" s="40">
        <f t="shared" si="23"/>
        <v>750</v>
      </c>
    </row>
    <row r="490" spans="1:16" x14ac:dyDescent="0.2">
      <c r="A490" s="45">
        <v>499</v>
      </c>
      <c r="B490" s="85">
        <v>72.930000000000007</v>
      </c>
      <c r="C490" s="40">
        <f>'soust.uk.JMK př.č.2'!$O$96+'soust.uk.JMK př.č.2'!$P$96</f>
        <v>13021</v>
      </c>
      <c r="D490" s="40">
        <f>'soust.uk.JMK př.č.2'!$L$96</f>
        <v>45</v>
      </c>
      <c r="E490" s="40">
        <f t="shared" si="21"/>
        <v>2937</v>
      </c>
      <c r="F490" s="40">
        <f t="shared" si="22"/>
        <v>2142</v>
      </c>
      <c r="G490" s="89"/>
      <c r="I490" s="89"/>
      <c r="J490" s="89"/>
      <c r="K490" s="47"/>
      <c r="L490" s="51"/>
      <c r="M490" s="51"/>
      <c r="N490" s="51"/>
      <c r="O490" s="51"/>
      <c r="P490" s="40">
        <f t="shared" si="23"/>
        <v>750</v>
      </c>
    </row>
    <row r="491" spans="1:16" x14ac:dyDescent="0.2">
      <c r="A491" s="45">
        <v>500</v>
      </c>
      <c r="B491" s="85">
        <v>72.95</v>
      </c>
      <c r="C491" s="40">
        <f>'soust.uk.JMK př.č.2'!$O$96+'soust.uk.JMK př.č.2'!$P$96</f>
        <v>13021</v>
      </c>
      <c r="D491" s="40">
        <f>'soust.uk.JMK př.č.2'!$L$96</f>
        <v>45</v>
      </c>
      <c r="E491" s="40">
        <f t="shared" si="21"/>
        <v>2937</v>
      </c>
      <c r="F491" s="40">
        <f t="shared" si="22"/>
        <v>2142</v>
      </c>
      <c r="G491" s="89"/>
      <c r="I491" s="89"/>
      <c r="J491" s="89"/>
      <c r="K491" s="47"/>
      <c r="L491" s="51"/>
      <c r="M491" s="51"/>
      <c r="N491" s="51"/>
      <c r="O491" s="51"/>
      <c r="P491" s="40">
        <f t="shared" si="23"/>
        <v>750</v>
      </c>
    </row>
    <row r="492" spans="1:16" x14ac:dyDescent="0.2">
      <c r="A492" s="45">
        <v>501</v>
      </c>
      <c r="B492" s="85">
        <v>72.98</v>
      </c>
      <c r="C492" s="40">
        <f>'soust.uk.JMK př.č.2'!$O$96+'soust.uk.JMK př.č.2'!$P$96</f>
        <v>13021</v>
      </c>
      <c r="D492" s="40">
        <f>'soust.uk.JMK př.č.2'!$L$96</f>
        <v>45</v>
      </c>
      <c r="E492" s="40">
        <f t="shared" si="21"/>
        <v>2935</v>
      </c>
      <c r="F492" s="40">
        <f t="shared" si="22"/>
        <v>2141</v>
      </c>
      <c r="G492" s="89"/>
      <c r="I492" s="89"/>
      <c r="J492" s="89"/>
      <c r="K492" s="47"/>
      <c r="L492" s="51"/>
      <c r="M492" s="51"/>
      <c r="N492" s="51"/>
      <c r="O492" s="51"/>
      <c r="P492" s="40">
        <f t="shared" si="23"/>
        <v>749</v>
      </c>
    </row>
    <row r="493" spans="1:16" x14ac:dyDescent="0.2">
      <c r="A493" s="45">
        <v>502</v>
      </c>
      <c r="B493" s="85">
        <v>73.010000000000005</v>
      </c>
      <c r="C493" s="40">
        <f>'soust.uk.JMK př.č.2'!$O$96+'soust.uk.JMK př.č.2'!$P$96</f>
        <v>13021</v>
      </c>
      <c r="D493" s="40">
        <f>'soust.uk.JMK př.č.2'!$L$96</f>
        <v>45</v>
      </c>
      <c r="E493" s="40">
        <f t="shared" si="21"/>
        <v>2934</v>
      </c>
      <c r="F493" s="40">
        <f t="shared" si="22"/>
        <v>2140</v>
      </c>
      <c r="G493" s="89"/>
      <c r="I493" s="89"/>
      <c r="J493" s="89"/>
      <c r="K493" s="47"/>
      <c r="L493" s="51"/>
      <c r="M493" s="51"/>
      <c r="N493" s="51"/>
      <c r="O493" s="51"/>
      <c r="P493" s="40">
        <f t="shared" si="23"/>
        <v>749</v>
      </c>
    </row>
    <row r="494" spans="1:16" x14ac:dyDescent="0.2">
      <c r="A494" s="45">
        <v>503</v>
      </c>
      <c r="B494" s="85">
        <v>73.03</v>
      </c>
      <c r="C494" s="40">
        <f>'soust.uk.JMK př.č.2'!$O$96+'soust.uk.JMK př.č.2'!$P$96</f>
        <v>13021</v>
      </c>
      <c r="D494" s="40">
        <f>'soust.uk.JMK př.č.2'!$L$96</f>
        <v>45</v>
      </c>
      <c r="E494" s="40">
        <f t="shared" si="21"/>
        <v>2934</v>
      </c>
      <c r="F494" s="40">
        <f t="shared" si="22"/>
        <v>2140</v>
      </c>
      <c r="G494" s="89"/>
      <c r="I494" s="89"/>
      <c r="J494" s="89"/>
      <c r="K494" s="47"/>
      <c r="L494" s="51"/>
      <c r="M494" s="51"/>
      <c r="N494" s="51"/>
      <c r="O494" s="51"/>
      <c r="P494" s="40">
        <f t="shared" si="23"/>
        <v>749</v>
      </c>
    </row>
    <row r="495" spans="1:16" x14ac:dyDescent="0.2">
      <c r="A495" s="45">
        <v>504</v>
      </c>
      <c r="B495" s="85">
        <v>73.06</v>
      </c>
      <c r="C495" s="40">
        <f>'soust.uk.JMK př.č.2'!$O$96+'soust.uk.JMK př.č.2'!$P$96</f>
        <v>13021</v>
      </c>
      <c r="D495" s="40">
        <f>'soust.uk.JMK př.č.2'!$L$96</f>
        <v>45</v>
      </c>
      <c r="E495" s="40">
        <f t="shared" si="21"/>
        <v>2933</v>
      </c>
      <c r="F495" s="40">
        <f t="shared" si="22"/>
        <v>2139</v>
      </c>
      <c r="G495" s="89"/>
      <c r="I495" s="89"/>
      <c r="J495" s="89"/>
      <c r="K495" s="47"/>
      <c r="L495" s="51"/>
      <c r="M495" s="51"/>
      <c r="N495" s="51"/>
      <c r="O495" s="51"/>
      <c r="P495" s="40">
        <f t="shared" si="23"/>
        <v>749</v>
      </c>
    </row>
    <row r="496" spans="1:16" x14ac:dyDescent="0.2">
      <c r="A496" s="45">
        <v>505</v>
      </c>
      <c r="B496" s="85">
        <v>73.09</v>
      </c>
      <c r="C496" s="40">
        <f>'soust.uk.JMK př.č.2'!$O$96+'soust.uk.JMK př.č.2'!$P$96</f>
        <v>13021</v>
      </c>
      <c r="D496" s="40">
        <f>'soust.uk.JMK př.č.2'!$L$96</f>
        <v>45</v>
      </c>
      <c r="E496" s="40">
        <f t="shared" si="21"/>
        <v>2931</v>
      </c>
      <c r="F496" s="40">
        <f t="shared" si="22"/>
        <v>2138</v>
      </c>
      <c r="G496" s="89"/>
      <c r="I496" s="89"/>
      <c r="J496" s="89"/>
      <c r="K496" s="47"/>
      <c r="L496" s="51"/>
      <c r="M496" s="51"/>
      <c r="N496" s="51"/>
      <c r="O496" s="51"/>
      <c r="P496" s="40">
        <f t="shared" si="23"/>
        <v>748</v>
      </c>
    </row>
    <row r="497" spans="1:16" x14ac:dyDescent="0.2">
      <c r="A497" s="45">
        <v>506</v>
      </c>
      <c r="B497" s="85">
        <v>73.11</v>
      </c>
      <c r="C497" s="40">
        <f>'soust.uk.JMK př.č.2'!$O$96+'soust.uk.JMK př.č.2'!$P$96</f>
        <v>13021</v>
      </c>
      <c r="D497" s="40">
        <f>'soust.uk.JMK př.č.2'!$L$96</f>
        <v>45</v>
      </c>
      <c r="E497" s="40">
        <f t="shared" si="21"/>
        <v>2930</v>
      </c>
      <c r="F497" s="40">
        <f t="shared" si="22"/>
        <v>2137</v>
      </c>
      <c r="G497" s="89"/>
      <c r="I497" s="89"/>
      <c r="J497" s="89"/>
      <c r="K497" s="47"/>
      <c r="L497" s="51"/>
      <c r="M497" s="51"/>
      <c r="N497" s="51"/>
      <c r="O497" s="51"/>
      <c r="P497" s="40">
        <f t="shared" si="23"/>
        <v>748</v>
      </c>
    </row>
    <row r="498" spans="1:16" x14ac:dyDescent="0.2">
      <c r="A498" s="45">
        <v>507</v>
      </c>
      <c r="B498" s="85">
        <v>73.14</v>
      </c>
      <c r="C498" s="40">
        <f>'soust.uk.JMK př.č.2'!$O$96+'soust.uk.JMK př.č.2'!$P$96</f>
        <v>13021</v>
      </c>
      <c r="D498" s="40">
        <f>'soust.uk.JMK př.č.2'!$L$96</f>
        <v>45</v>
      </c>
      <c r="E498" s="40">
        <f t="shared" si="21"/>
        <v>2929</v>
      </c>
      <c r="F498" s="40">
        <f t="shared" si="22"/>
        <v>2136</v>
      </c>
      <c r="G498" s="89"/>
      <c r="I498" s="89"/>
      <c r="J498" s="89"/>
      <c r="K498" s="47"/>
      <c r="L498" s="51"/>
      <c r="M498" s="51"/>
      <c r="N498" s="51"/>
      <c r="O498" s="51"/>
      <c r="P498" s="40">
        <f t="shared" si="23"/>
        <v>748</v>
      </c>
    </row>
    <row r="499" spans="1:16" x14ac:dyDescent="0.2">
      <c r="A499" s="45">
        <v>508</v>
      </c>
      <c r="B499" s="85">
        <v>73.16</v>
      </c>
      <c r="C499" s="40">
        <f>'soust.uk.JMK př.č.2'!$O$96+'soust.uk.JMK př.č.2'!$P$96</f>
        <v>13021</v>
      </c>
      <c r="D499" s="40">
        <f>'soust.uk.JMK př.č.2'!$L$96</f>
        <v>45</v>
      </c>
      <c r="E499" s="40">
        <f t="shared" si="21"/>
        <v>2929</v>
      </c>
      <c r="F499" s="40">
        <f t="shared" si="22"/>
        <v>2136</v>
      </c>
      <c r="G499" s="89"/>
      <c r="I499" s="89"/>
      <c r="J499" s="89"/>
      <c r="K499" s="47"/>
      <c r="L499" s="51"/>
      <c r="M499" s="51"/>
      <c r="N499" s="51"/>
      <c r="O499" s="51"/>
      <c r="P499" s="40">
        <f t="shared" si="23"/>
        <v>748</v>
      </c>
    </row>
    <row r="500" spans="1:16" x14ac:dyDescent="0.2">
      <c r="A500" s="45">
        <v>509</v>
      </c>
      <c r="B500" s="85">
        <v>73.19</v>
      </c>
      <c r="C500" s="40">
        <f>'soust.uk.JMK př.č.2'!$O$96+'soust.uk.JMK př.č.2'!$P$96</f>
        <v>13021</v>
      </c>
      <c r="D500" s="40">
        <f>'soust.uk.JMK př.č.2'!$L$96</f>
        <v>45</v>
      </c>
      <c r="E500" s="40">
        <f t="shared" si="21"/>
        <v>2927</v>
      </c>
      <c r="F500" s="40">
        <f t="shared" si="22"/>
        <v>2135</v>
      </c>
      <c r="G500" s="89"/>
      <c r="I500" s="89"/>
      <c r="J500" s="89"/>
      <c r="K500" s="47"/>
      <c r="L500" s="51"/>
      <c r="M500" s="51"/>
      <c r="N500" s="51"/>
      <c r="O500" s="51"/>
      <c r="P500" s="40">
        <f t="shared" si="23"/>
        <v>747</v>
      </c>
    </row>
    <row r="501" spans="1:16" x14ac:dyDescent="0.2">
      <c r="A501" s="45">
        <v>510</v>
      </c>
      <c r="B501" s="85">
        <v>73.22</v>
      </c>
      <c r="C501" s="40">
        <f>'soust.uk.JMK př.č.2'!$O$96+'soust.uk.JMK př.č.2'!$P$96</f>
        <v>13021</v>
      </c>
      <c r="D501" s="40">
        <f>'soust.uk.JMK př.č.2'!$L$96</f>
        <v>45</v>
      </c>
      <c r="E501" s="40">
        <f t="shared" si="21"/>
        <v>2926</v>
      </c>
      <c r="F501" s="40">
        <f t="shared" si="22"/>
        <v>2134</v>
      </c>
      <c r="G501" s="89"/>
      <c r="I501" s="89"/>
      <c r="J501" s="89"/>
      <c r="K501" s="47"/>
      <c r="L501" s="51"/>
      <c r="M501" s="51"/>
      <c r="N501" s="51"/>
      <c r="O501" s="51"/>
      <c r="P501" s="40">
        <f t="shared" si="23"/>
        <v>747</v>
      </c>
    </row>
    <row r="502" spans="1:16" x14ac:dyDescent="0.2">
      <c r="A502" s="45">
        <v>511</v>
      </c>
      <c r="B502" s="85">
        <v>73.239999999999995</v>
      </c>
      <c r="C502" s="40">
        <f>'soust.uk.JMK př.č.2'!$O$96+'soust.uk.JMK př.č.2'!$P$96</f>
        <v>13021</v>
      </c>
      <c r="D502" s="40">
        <f>'soust.uk.JMK př.č.2'!$L$96</f>
        <v>45</v>
      </c>
      <c r="E502" s="40">
        <f t="shared" si="21"/>
        <v>2925</v>
      </c>
      <c r="F502" s="40">
        <f t="shared" si="22"/>
        <v>2133</v>
      </c>
      <c r="G502" s="89"/>
      <c r="I502" s="89"/>
      <c r="J502" s="89"/>
      <c r="K502" s="47"/>
      <c r="L502" s="51"/>
      <c r="M502" s="51"/>
      <c r="N502" s="51"/>
      <c r="O502" s="51"/>
      <c r="P502" s="40">
        <f t="shared" si="23"/>
        <v>747</v>
      </c>
    </row>
    <row r="503" spans="1:16" x14ac:dyDescent="0.2">
      <c r="A503" s="45">
        <v>512</v>
      </c>
      <c r="B503" s="85">
        <v>73.27</v>
      </c>
      <c r="C503" s="40">
        <f>'soust.uk.JMK př.č.2'!$O$96+'soust.uk.JMK př.č.2'!$P$96</f>
        <v>13021</v>
      </c>
      <c r="D503" s="40">
        <f>'soust.uk.JMK př.č.2'!$L$96</f>
        <v>45</v>
      </c>
      <c r="E503" s="40">
        <f t="shared" si="21"/>
        <v>2925</v>
      </c>
      <c r="F503" s="40">
        <f t="shared" si="22"/>
        <v>2133</v>
      </c>
      <c r="G503" s="89"/>
      <c r="I503" s="89"/>
      <c r="J503" s="89"/>
      <c r="K503" s="47"/>
      <c r="L503" s="51"/>
      <c r="M503" s="51"/>
      <c r="N503" s="51"/>
      <c r="O503" s="51"/>
      <c r="P503" s="40">
        <f t="shared" si="23"/>
        <v>747</v>
      </c>
    </row>
    <row r="504" spans="1:16" x14ac:dyDescent="0.2">
      <c r="A504" s="45">
        <v>513</v>
      </c>
      <c r="B504" s="85">
        <v>73.3</v>
      </c>
      <c r="C504" s="40">
        <f>'soust.uk.JMK př.č.2'!$O$96+'soust.uk.JMK př.č.2'!$P$96</f>
        <v>13021</v>
      </c>
      <c r="D504" s="40">
        <f>'soust.uk.JMK př.č.2'!$L$96</f>
        <v>45</v>
      </c>
      <c r="E504" s="40">
        <f t="shared" si="21"/>
        <v>2923</v>
      </c>
      <c r="F504" s="40">
        <f t="shared" si="22"/>
        <v>2132</v>
      </c>
      <c r="G504" s="89"/>
      <c r="I504" s="89"/>
      <c r="J504" s="89"/>
      <c r="K504" s="47"/>
      <c r="L504" s="51"/>
      <c r="M504" s="51"/>
      <c r="N504" s="51"/>
      <c r="O504" s="51"/>
      <c r="P504" s="40">
        <f t="shared" si="23"/>
        <v>746</v>
      </c>
    </row>
    <row r="505" spans="1:16" x14ac:dyDescent="0.2">
      <c r="A505" s="45">
        <v>514</v>
      </c>
      <c r="B505" s="85">
        <v>73.319999999999993</v>
      </c>
      <c r="C505" s="40">
        <f>'soust.uk.JMK př.č.2'!$O$96+'soust.uk.JMK př.č.2'!$P$96</f>
        <v>13021</v>
      </c>
      <c r="D505" s="40">
        <f>'soust.uk.JMK př.č.2'!$L$96</f>
        <v>45</v>
      </c>
      <c r="E505" s="40">
        <f t="shared" si="21"/>
        <v>2922</v>
      </c>
      <c r="F505" s="40">
        <f t="shared" si="22"/>
        <v>2131</v>
      </c>
      <c r="G505" s="89"/>
      <c r="I505" s="89"/>
      <c r="J505" s="89"/>
      <c r="K505" s="47"/>
      <c r="L505" s="51"/>
      <c r="M505" s="51"/>
      <c r="N505" s="51"/>
      <c r="O505" s="51"/>
      <c r="P505" s="40">
        <f t="shared" si="23"/>
        <v>746</v>
      </c>
    </row>
    <row r="506" spans="1:16" x14ac:dyDescent="0.2">
      <c r="A506" s="45">
        <v>515</v>
      </c>
      <c r="B506" s="85">
        <v>73.349999999999994</v>
      </c>
      <c r="C506" s="40">
        <f>'soust.uk.JMK př.č.2'!$O$96+'soust.uk.JMK př.č.2'!$P$96</f>
        <v>13021</v>
      </c>
      <c r="D506" s="40">
        <f>'soust.uk.JMK př.č.2'!$L$96</f>
        <v>45</v>
      </c>
      <c r="E506" s="40">
        <f t="shared" si="21"/>
        <v>2921</v>
      </c>
      <c r="F506" s="40">
        <f t="shared" si="22"/>
        <v>2130</v>
      </c>
      <c r="G506" s="89"/>
      <c r="I506" s="89"/>
      <c r="J506" s="89"/>
      <c r="K506" s="47"/>
      <c r="L506" s="51"/>
      <c r="M506" s="51"/>
      <c r="N506" s="51"/>
      <c r="O506" s="51"/>
      <c r="P506" s="40">
        <f t="shared" si="23"/>
        <v>746</v>
      </c>
    </row>
    <row r="507" spans="1:16" x14ac:dyDescent="0.2">
      <c r="A507" s="45">
        <v>516</v>
      </c>
      <c r="B507" s="85">
        <v>73.37</v>
      </c>
      <c r="C507" s="40">
        <f>'soust.uk.JMK př.č.2'!$O$96+'soust.uk.JMK př.č.2'!$P$96</f>
        <v>13021</v>
      </c>
      <c r="D507" s="40">
        <f>'soust.uk.JMK př.č.2'!$L$96</f>
        <v>45</v>
      </c>
      <c r="E507" s="40">
        <f t="shared" si="21"/>
        <v>2921</v>
      </c>
      <c r="F507" s="40">
        <f t="shared" si="22"/>
        <v>2130</v>
      </c>
      <c r="G507" s="89"/>
      <c r="I507" s="89"/>
      <c r="J507" s="89"/>
      <c r="K507" s="47"/>
      <c r="L507" s="51"/>
      <c r="M507" s="51"/>
      <c r="N507" s="51"/>
      <c r="O507" s="51"/>
      <c r="P507" s="40">
        <f t="shared" si="23"/>
        <v>746</v>
      </c>
    </row>
    <row r="508" spans="1:16" x14ac:dyDescent="0.2">
      <c r="A508" s="45">
        <v>517</v>
      </c>
      <c r="B508" s="85">
        <v>73.400000000000006</v>
      </c>
      <c r="C508" s="40">
        <f>'soust.uk.JMK př.č.2'!$O$96+'soust.uk.JMK př.č.2'!$P$96</f>
        <v>13021</v>
      </c>
      <c r="D508" s="40">
        <f>'soust.uk.JMK př.č.2'!$L$96</f>
        <v>45</v>
      </c>
      <c r="E508" s="40">
        <f t="shared" si="21"/>
        <v>2919</v>
      </c>
      <c r="F508" s="40">
        <f t="shared" si="22"/>
        <v>2129</v>
      </c>
      <c r="G508" s="89"/>
      <c r="I508" s="89"/>
      <c r="J508" s="89"/>
      <c r="K508" s="47"/>
      <c r="L508" s="51"/>
      <c r="M508" s="51"/>
      <c r="N508" s="51"/>
      <c r="O508" s="51"/>
      <c r="P508" s="40">
        <f t="shared" si="23"/>
        <v>745</v>
      </c>
    </row>
    <row r="509" spans="1:16" x14ac:dyDescent="0.2">
      <c r="A509" s="45">
        <v>518</v>
      </c>
      <c r="B509" s="85">
        <v>73.430000000000007</v>
      </c>
      <c r="C509" s="40">
        <f>'soust.uk.JMK př.č.2'!$O$96+'soust.uk.JMK př.č.2'!$P$96</f>
        <v>13021</v>
      </c>
      <c r="D509" s="40">
        <f>'soust.uk.JMK př.č.2'!$L$96</f>
        <v>45</v>
      </c>
      <c r="E509" s="40">
        <f t="shared" si="21"/>
        <v>2918</v>
      </c>
      <c r="F509" s="40">
        <f t="shared" si="22"/>
        <v>2128</v>
      </c>
      <c r="G509" s="89"/>
      <c r="I509" s="89"/>
      <c r="J509" s="89"/>
      <c r="K509" s="47"/>
      <c r="L509" s="51"/>
      <c r="M509" s="51"/>
      <c r="N509" s="51"/>
      <c r="O509" s="51"/>
      <c r="P509" s="40">
        <f t="shared" si="23"/>
        <v>745</v>
      </c>
    </row>
    <row r="510" spans="1:16" x14ac:dyDescent="0.2">
      <c r="A510" s="45">
        <v>519</v>
      </c>
      <c r="B510" s="85">
        <v>73.45</v>
      </c>
      <c r="C510" s="40">
        <f>'soust.uk.JMK př.č.2'!$O$96+'soust.uk.JMK př.č.2'!$P$96</f>
        <v>13021</v>
      </c>
      <c r="D510" s="40">
        <f>'soust.uk.JMK př.č.2'!$L$96</f>
        <v>45</v>
      </c>
      <c r="E510" s="40">
        <f t="shared" si="21"/>
        <v>2916</v>
      </c>
      <c r="F510" s="40">
        <f t="shared" si="22"/>
        <v>2127</v>
      </c>
      <c r="G510" s="89"/>
      <c r="I510" s="89"/>
      <c r="J510" s="89"/>
      <c r="K510" s="47"/>
      <c r="L510" s="51"/>
      <c r="M510" s="51"/>
      <c r="N510" s="51"/>
      <c r="O510" s="51"/>
      <c r="P510" s="40">
        <f t="shared" si="23"/>
        <v>744</v>
      </c>
    </row>
    <row r="511" spans="1:16" x14ac:dyDescent="0.2">
      <c r="A511" s="45">
        <v>520</v>
      </c>
      <c r="B511" s="85">
        <v>73.48</v>
      </c>
      <c r="C511" s="40">
        <f>'soust.uk.JMK př.č.2'!$O$96+'soust.uk.JMK př.č.2'!$P$96</f>
        <v>13021</v>
      </c>
      <c r="D511" s="40">
        <f>'soust.uk.JMK př.č.2'!$L$96</f>
        <v>45</v>
      </c>
      <c r="E511" s="40">
        <f t="shared" si="21"/>
        <v>2915</v>
      </c>
      <c r="F511" s="40">
        <f t="shared" si="22"/>
        <v>2126</v>
      </c>
      <c r="G511" s="89"/>
      <c r="I511" s="89"/>
      <c r="J511" s="89"/>
      <c r="K511" s="47"/>
      <c r="L511" s="51"/>
      <c r="M511" s="51"/>
      <c r="N511" s="51"/>
      <c r="O511" s="51"/>
      <c r="P511" s="40">
        <f t="shared" si="23"/>
        <v>744</v>
      </c>
    </row>
    <row r="512" spans="1:16" x14ac:dyDescent="0.2">
      <c r="A512" s="45">
        <v>521</v>
      </c>
      <c r="B512" s="85">
        <v>73.5</v>
      </c>
      <c r="C512" s="40">
        <f>'soust.uk.JMK př.č.2'!$O$96+'soust.uk.JMK př.č.2'!$P$96</f>
        <v>13021</v>
      </c>
      <c r="D512" s="40">
        <f>'soust.uk.JMK př.č.2'!$L$96</f>
        <v>45</v>
      </c>
      <c r="E512" s="40">
        <f t="shared" si="21"/>
        <v>2915</v>
      </c>
      <c r="F512" s="40">
        <f t="shared" si="22"/>
        <v>2126</v>
      </c>
      <c r="G512" s="89"/>
      <c r="I512" s="89"/>
      <c r="J512" s="89"/>
      <c r="K512" s="47"/>
      <c r="L512" s="51"/>
      <c r="M512" s="51"/>
      <c r="N512" s="51"/>
      <c r="O512" s="51"/>
      <c r="P512" s="40">
        <f t="shared" si="23"/>
        <v>744</v>
      </c>
    </row>
    <row r="513" spans="1:16" x14ac:dyDescent="0.2">
      <c r="A513" s="45">
        <v>522</v>
      </c>
      <c r="B513" s="85">
        <v>73.53</v>
      </c>
      <c r="C513" s="40">
        <f>'soust.uk.JMK př.č.2'!$O$96+'soust.uk.JMK př.č.2'!$P$96</f>
        <v>13021</v>
      </c>
      <c r="D513" s="40">
        <f>'soust.uk.JMK př.č.2'!$L$96</f>
        <v>45</v>
      </c>
      <c r="E513" s="40">
        <f t="shared" si="21"/>
        <v>2914</v>
      </c>
      <c r="F513" s="40">
        <f t="shared" si="22"/>
        <v>2125</v>
      </c>
      <c r="G513" s="89"/>
      <c r="I513" s="89"/>
      <c r="J513" s="89"/>
      <c r="K513" s="47"/>
      <c r="L513" s="51"/>
      <c r="M513" s="51"/>
      <c r="N513" s="51"/>
      <c r="O513" s="51"/>
      <c r="P513" s="40">
        <f t="shared" si="23"/>
        <v>744</v>
      </c>
    </row>
    <row r="514" spans="1:16" x14ac:dyDescent="0.2">
      <c r="A514" s="45">
        <v>523</v>
      </c>
      <c r="B514" s="85">
        <v>73.56</v>
      </c>
      <c r="C514" s="40">
        <f>'soust.uk.JMK př.č.2'!$O$96+'soust.uk.JMK př.č.2'!$P$96</f>
        <v>13021</v>
      </c>
      <c r="D514" s="40">
        <f>'soust.uk.JMK př.č.2'!$L$96</f>
        <v>45</v>
      </c>
      <c r="E514" s="40">
        <f t="shared" si="21"/>
        <v>2912</v>
      </c>
      <c r="F514" s="40">
        <f t="shared" si="22"/>
        <v>2124</v>
      </c>
      <c r="G514" s="89"/>
      <c r="I514" s="89"/>
      <c r="J514" s="89"/>
      <c r="K514" s="47"/>
      <c r="L514" s="51"/>
      <c r="M514" s="51"/>
      <c r="N514" s="51"/>
      <c r="O514" s="51"/>
      <c r="P514" s="40">
        <f t="shared" si="23"/>
        <v>743</v>
      </c>
    </row>
    <row r="515" spans="1:16" x14ac:dyDescent="0.2">
      <c r="A515" s="45">
        <v>524</v>
      </c>
      <c r="B515" s="85">
        <v>73.58</v>
      </c>
      <c r="C515" s="40">
        <f>'soust.uk.JMK př.č.2'!$O$96+'soust.uk.JMK př.č.2'!$P$96</f>
        <v>13021</v>
      </c>
      <c r="D515" s="40">
        <f>'soust.uk.JMK př.č.2'!$L$96</f>
        <v>45</v>
      </c>
      <c r="E515" s="40">
        <f t="shared" si="21"/>
        <v>2912</v>
      </c>
      <c r="F515" s="40">
        <f t="shared" si="22"/>
        <v>2124</v>
      </c>
      <c r="G515" s="89"/>
      <c r="I515" s="89"/>
      <c r="J515" s="89"/>
      <c r="K515" s="47"/>
      <c r="L515" s="51"/>
      <c r="M515" s="51"/>
      <c r="N515" s="51"/>
      <c r="O515" s="51"/>
      <c r="P515" s="40">
        <f t="shared" si="23"/>
        <v>743</v>
      </c>
    </row>
    <row r="516" spans="1:16" x14ac:dyDescent="0.2">
      <c r="A516" s="45">
        <v>525</v>
      </c>
      <c r="B516" s="85">
        <v>73.61</v>
      </c>
      <c r="C516" s="40">
        <f>'soust.uk.JMK př.č.2'!$O$96+'soust.uk.JMK př.č.2'!$P$96</f>
        <v>13021</v>
      </c>
      <c r="D516" s="40">
        <f>'soust.uk.JMK př.č.2'!$L$96</f>
        <v>45</v>
      </c>
      <c r="E516" s="40">
        <f t="shared" si="21"/>
        <v>2911</v>
      </c>
      <c r="F516" s="40">
        <f t="shared" si="22"/>
        <v>2123</v>
      </c>
      <c r="G516" s="89"/>
      <c r="I516" s="89"/>
      <c r="J516" s="89"/>
      <c r="K516" s="47"/>
      <c r="L516" s="51"/>
      <c r="M516" s="51"/>
      <c r="N516" s="51"/>
      <c r="O516" s="51"/>
      <c r="P516" s="40">
        <f t="shared" si="23"/>
        <v>743</v>
      </c>
    </row>
    <row r="517" spans="1:16" x14ac:dyDescent="0.2">
      <c r="A517" s="45">
        <v>526</v>
      </c>
      <c r="B517" s="85">
        <v>73.63</v>
      </c>
      <c r="C517" s="40">
        <f>'soust.uk.JMK př.č.2'!$O$96+'soust.uk.JMK př.č.2'!$P$96</f>
        <v>13021</v>
      </c>
      <c r="D517" s="40">
        <f>'soust.uk.JMK př.č.2'!$L$96</f>
        <v>45</v>
      </c>
      <c r="E517" s="40">
        <f t="shared" ref="E517:E580" si="24">SUM(F517,P517,D517)</f>
        <v>2910</v>
      </c>
      <c r="F517" s="40">
        <f t="shared" ref="F517:F580" si="25">ROUND(1/B517*C517*12,0)</f>
        <v>2122</v>
      </c>
      <c r="G517" s="89"/>
      <c r="I517" s="89"/>
      <c r="J517" s="89"/>
      <c r="K517" s="47"/>
      <c r="L517" s="51"/>
      <c r="M517" s="51"/>
      <c r="N517" s="51"/>
      <c r="O517" s="51"/>
      <c r="P517" s="40">
        <f t="shared" si="23"/>
        <v>743</v>
      </c>
    </row>
    <row r="518" spans="1:16" x14ac:dyDescent="0.2">
      <c r="A518" s="45">
        <v>527</v>
      </c>
      <c r="B518" s="85">
        <v>73.66</v>
      </c>
      <c r="C518" s="40">
        <f>'soust.uk.JMK př.č.2'!$O$96+'soust.uk.JMK př.č.2'!$P$96</f>
        <v>13021</v>
      </c>
      <c r="D518" s="40">
        <f>'soust.uk.JMK př.č.2'!$L$96</f>
        <v>45</v>
      </c>
      <c r="E518" s="40">
        <f t="shared" si="24"/>
        <v>2908</v>
      </c>
      <c r="F518" s="40">
        <f t="shared" si="25"/>
        <v>2121</v>
      </c>
      <c r="G518" s="89"/>
      <c r="I518" s="89"/>
      <c r="J518" s="89"/>
      <c r="K518" s="47"/>
      <c r="L518" s="51"/>
      <c r="M518" s="51"/>
      <c r="N518" s="51"/>
      <c r="O518" s="51"/>
      <c r="P518" s="40">
        <f t="shared" ref="P518:P581" si="26">ROUND((F518*35%),0)</f>
        <v>742</v>
      </c>
    </row>
    <row r="519" spans="1:16" x14ac:dyDescent="0.2">
      <c r="A519" s="45">
        <v>528</v>
      </c>
      <c r="B519" s="85">
        <v>73.69</v>
      </c>
      <c r="C519" s="40">
        <f>'soust.uk.JMK př.č.2'!$O$96+'soust.uk.JMK př.č.2'!$P$96</f>
        <v>13021</v>
      </c>
      <c r="D519" s="40">
        <f>'soust.uk.JMK př.č.2'!$L$96</f>
        <v>45</v>
      </c>
      <c r="E519" s="40">
        <f t="shared" si="24"/>
        <v>2907</v>
      </c>
      <c r="F519" s="40">
        <f t="shared" si="25"/>
        <v>2120</v>
      </c>
      <c r="G519" s="89"/>
      <c r="I519" s="89"/>
      <c r="J519" s="89"/>
      <c r="K519" s="47"/>
      <c r="L519" s="51"/>
      <c r="M519" s="51"/>
      <c r="N519" s="51"/>
      <c r="O519" s="51"/>
      <c r="P519" s="40">
        <f t="shared" si="26"/>
        <v>742</v>
      </c>
    </row>
    <row r="520" spans="1:16" x14ac:dyDescent="0.2">
      <c r="A520" s="45">
        <v>529</v>
      </c>
      <c r="B520" s="85">
        <v>73.709999999999994</v>
      </c>
      <c r="C520" s="40">
        <f>'soust.uk.JMK př.č.2'!$O$96+'soust.uk.JMK př.č.2'!$P$96</f>
        <v>13021</v>
      </c>
      <c r="D520" s="40">
        <f>'soust.uk.JMK př.č.2'!$L$96</f>
        <v>45</v>
      </c>
      <c r="E520" s="40">
        <f t="shared" si="24"/>
        <v>2907</v>
      </c>
      <c r="F520" s="40">
        <f t="shared" si="25"/>
        <v>2120</v>
      </c>
      <c r="G520" s="89"/>
      <c r="I520" s="89"/>
      <c r="J520" s="89"/>
      <c r="K520" s="47"/>
      <c r="L520" s="51"/>
      <c r="M520" s="51"/>
      <c r="N520" s="51"/>
      <c r="O520" s="51"/>
      <c r="P520" s="40">
        <f t="shared" si="26"/>
        <v>742</v>
      </c>
    </row>
    <row r="521" spans="1:16" x14ac:dyDescent="0.2">
      <c r="A521" s="45">
        <v>530</v>
      </c>
      <c r="B521" s="85">
        <v>73.739999999999995</v>
      </c>
      <c r="C521" s="40">
        <f>'soust.uk.JMK př.č.2'!$O$96+'soust.uk.JMK př.č.2'!$P$96</f>
        <v>13021</v>
      </c>
      <c r="D521" s="40">
        <f>'soust.uk.JMK př.č.2'!$L$96</f>
        <v>45</v>
      </c>
      <c r="E521" s="40">
        <f t="shared" si="24"/>
        <v>2906</v>
      </c>
      <c r="F521" s="40">
        <f t="shared" si="25"/>
        <v>2119</v>
      </c>
      <c r="G521" s="89"/>
      <c r="I521" s="89"/>
      <c r="J521" s="89"/>
      <c r="K521" s="47"/>
      <c r="L521" s="51"/>
      <c r="M521" s="51"/>
      <c r="N521" s="51"/>
      <c r="O521" s="51"/>
      <c r="P521" s="40">
        <f t="shared" si="26"/>
        <v>742</v>
      </c>
    </row>
    <row r="522" spans="1:16" x14ac:dyDescent="0.2">
      <c r="A522" s="45">
        <v>531</v>
      </c>
      <c r="B522" s="85">
        <v>73.760000000000005</v>
      </c>
      <c r="C522" s="40">
        <f>'soust.uk.JMK př.č.2'!$O$96+'soust.uk.JMK př.č.2'!$P$96</f>
        <v>13021</v>
      </c>
      <c r="D522" s="40">
        <f>'soust.uk.JMK př.č.2'!$L$96</f>
        <v>45</v>
      </c>
      <c r="E522" s="40">
        <f t="shared" si="24"/>
        <v>2904</v>
      </c>
      <c r="F522" s="40">
        <f t="shared" si="25"/>
        <v>2118</v>
      </c>
      <c r="G522" s="89"/>
      <c r="I522" s="89"/>
      <c r="J522" s="89"/>
      <c r="K522" s="47"/>
      <c r="L522" s="51"/>
      <c r="M522" s="51"/>
      <c r="N522" s="51"/>
      <c r="O522" s="51"/>
      <c r="P522" s="40">
        <f t="shared" si="26"/>
        <v>741</v>
      </c>
    </row>
    <row r="523" spans="1:16" x14ac:dyDescent="0.2">
      <c r="A523" s="45">
        <v>532</v>
      </c>
      <c r="B523" s="85">
        <v>73.790000000000006</v>
      </c>
      <c r="C523" s="40">
        <f>'soust.uk.JMK př.č.2'!$O$96+'soust.uk.JMK př.č.2'!$P$96</f>
        <v>13021</v>
      </c>
      <c r="D523" s="40">
        <f>'soust.uk.JMK př.č.2'!$L$96</f>
        <v>45</v>
      </c>
      <c r="E523" s="40">
        <f t="shared" si="24"/>
        <v>2904</v>
      </c>
      <c r="F523" s="40">
        <f t="shared" si="25"/>
        <v>2118</v>
      </c>
      <c r="G523" s="89"/>
      <c r="I523" s="89"/>
      <c r="J523" s="89"/>
      <c r="K523" s="47"/>
      <c r="L523" s="51"/>
      <c r="M523" s="51"/>
      <c r="N523" s="51"/>
      <c r="O523" s="51"/>
      <c r="P523" s="40">
        <f t="shared" si="26"/>
        <v>741</v>
      </c>
    </row>
    <row r="524" spans="1:16" x14ac:dyDescent="0.2">
      <c r="A524" s="45">
        <v>533</v>
      </c>
      <c r="B524" s="85">
        <v>73.819999999999993</v>
      </c>
      <c r="C524" s="40">
        <f>'soust.uk.JMK př.č.2'!$O$96+'soust.uk.JMK př.č.2'!$P$96</f>
        <v>13021</v>
      </c>
      <c r="D524" s="40">
        <f>'soust.uk.JMK př.č.2'!$L$96</f>
        <v>45</v>
      </c>
      <c r="E524" s="40">
        <f t="shared" si="24"/>
        <v>2903</v>
      </c>
      <c r="F524" s="40">
        <f t="shared" si="25"/>
        <v>2117</v>
      </c>
      <c r="G524" s="89"/>
      <c r="I524" s="89"/>
      <c r="J524" s="89"/>
      <c r="K524" s="47"/>
      <c r="L524" s="51"/>
      <c r="M524" s="51"/>
      <c r="N524" s="51"/>
      <c r="O524" s="51"/>
      <c r="P524" s="40">
        <f t="shared" si="26"/>
        <v>741</v>
      </c>
    </row>
    <row r="525" spans="1:16" x14ac:dyDescent="0.2">
      <c r="A525" s="45">
        <v>534</v>
      </c>
      <c r="B525" s="85">
        <v>73.84</v>
      </c>
      <c r="C525" s="40">
        <f>'soust.uk.JMK př.č.2'!$O$96+'soust.uk.JMK př.č.2'!$P$96</f>
        <v>13021</v>
      </c>
      <c r="D525" s="40">
        <f>'soust.uk.JMK př.č.2'!$L$96</f>
        <v>45</v>
      </c>
      <c r="E525" s="40">
        <f t="shared" si="24"/>
        <v>2902</v>
      </c>
      <c r="F525" s="40">
        <f t="shared" si="25"/>
        <v>2116</v>
      </c>
      <c r="G525" s="89"/>
      <c r="I525" s="89"/>
      <c r="J525" s="89"/>
      <c r="K525" s="47"/>
      <c r="L525" s="51"/>
      <c r="M525" s="51"/>
      <c r="N525" s="51"/>
      <c r="O525" s="51"/>
      <c r="P525" s="40">
        <f t="shared" si="26"/>
        <v>741</v>
      </c>
    </row>
    <row r="526" spans="1:16" x14ac:dyDescent="0.2">
      <c r="A526" s="45">
        <v>535</v>
      </c>
      <c r="B526" s="85">
        <v>73.87</v>
      </c>
      <c r="C526" s="40">
        <f>'soust.uk.JMK př.č.2'!$O$96+'soust.uk.JMK př.č.2'!$P$96</f>
        <v>13021</v>
      </c>
      <c r="D526" s="40">
        <f>'soust.uk.JMK př.č.2'!$L$96</f>
        <v>45</v>
      </c>
      <c r="E526" s="40">
        <f t="shared" si="24"/>
        <v>2900</v>
      </c>
      <c r="F526" s="40">
        <f t="shared" si="25"/>
        <v>2115</v>
      </c>
      <c r="G526" s="89"/>
      <c r="I526" s="89"/>
      <c r="J526" s="89"/>
      <c r="K526" s="47"/>
      <c r="L526" s="51"/>
      <c r="M526" s="51"/>
      <c r="N526" s="51"/>
      <c r="O526" s="51"/>
      <c r="P526" s="40">
        <f t="shared" si="26"/>
        <v>740</v>
      </c>
    </row>
    <row r="527" spans="1:16" x14ac:dyDescent="0.2">
      <c r="A527" s="45">
        <v>536</v>
      </c>
      <c r="B527" s="85">
        <v>73.89</v>
      </c>
      <c r="C527" s="40">
        <f>'soust.uk.JMK př.č.2'!$O$96+'soust.uk.JMK př.č.2'!$P$96</f>
        <v>13021</v>
      </c>
      <c r="D527" s="40">
        <f>'soust.uk.JMK př.č.2'!$L$96</f>
        <v>45</v>
      </c>
      <c r="E527" s="40">
        <f t="shared" si="24"/>
        <v>2900</v>
      </c>
      <c r="F527" s="40">
        <f t="shared" si="25"/>
        <v>2115</v>
      </c>
      <c r="G527" s="89"/>
      <c r="I527" s="89"/>
      <c r="J527" s="89"/>
      <c r="K527" s="47"/>
      <c r="L527" s="51"/>
      <c r="M527" s="51"/>
      <c r="N527" s="51"/>
      <c r="O527" s="51"/>
      <c r="P527" s="40">
        <f t="shared" si="26"/>
        <v>740</v>
      </c>
    </row>
    <row r="528" spans="1:16" x14ac:dyDescent="0.2">
      <c r="A528" s="45">
        <v>537</v>
      </c>
      <c r="B528" s="85">
        <v>73.92</v>
      </c>
      <c r="C528" s="40">
        <f>'soust.uk.JMK př.č.2'!$O$96+'soust.uk.JMK př.č.2'!$P$96</f>
        <v>13021</v>
      </c>
      <c r="D528" s="40">
        <f>'soust.uk.JMK př.č.2'!$L$96</f>
        <v>45</v>
      </c>
      <c r="E528" s="40">
        <f t="shared" si="24"/>
        <v>2899</v>
      </c>
      <c r="F528" s="40">
        <f t="shared" si="25"/>
        <v>2114</v>
      </c>
      <c r="G528" s="89"/>
      <c r="I528" s="89"/>
      <c r="J528" s="89"/>
      <c r="K528" s="47"/>
      <c r="L528" s="51"/>
      <c r="M528" s="51"/>
      <c r="N528" s="51"/>
      <c r="O528" s="51"/>
      <c r="P528" s="40">
        <f t="shared" si="26"/>
        <v>740</v>
      </c>
    </row>
    <row r="529" spans="1:16" x14ac:dyDescent="0.2">
      <c r="A529" s="45">
        <v>538</v>
      </c>
      <c r="B529" s="85">
        <v>73.94</v>
      </c>
      <c r="C529" s="40">
        <f>'soust.uk.JMK př.č.2'!$O$96+'soust.uk.JMK př.č.2'!$P$96</f>
        <v>13021</v>
      </c>
      <c r="D529" s="40">
        <f>'soust.uk.JMK př.č.2'!$L$96</f>
        <v>45</v>
      </c>
      <c r="E529" s="40">
        <f t="shared" si="24"/>
        <v>2898</v>
      </c>
      <c r="F529" s="40">
        <f t="shared" si="25"/>
        <v>2113</v>
      </c>
      <c r="G529" s="89"/>
      <c r="I529" s="89"/>
      <c r="J529" s="89"/>
      <c r="K529" s="47"/>
      <c r="L529" s="51"/>
      <c r="M529" s="51"/>
      <c r="N529" s="51"/>
      <c r="O529" s="51"/>
      <c r="P529" s="40">
        <f t="shared" si="26"/>
        <v>740</v>
      </c>
    </row>
    <row r="530" spans="1:16" x14ac:dyDescent="0.2">
      <c r="A530" s="45">
        <v>539</v>
      </c>
      <c r="B530" s="85">
        <v>73.97</v>
      </c>
      <c r="C530" s="40">
        <f>'soust.uk.JMK př.č.2'!$O$96+'soust.uk.JMK př.č.2'!$P$96</f>
        <v>13021</v>
      </c>
      <c r="D530" s="40">
        <f>'soust.uk.JMK př.č.2'!$L$96</f>
        <v>45</v>
      </c>
      <c r="E530" s="40">
        <f t="shared" si="24"/>
        <v>2896</v>
      </c>
      <c r="F530" s="40">
        <f t="shared" si="25"/>
        <v>2112</v>
      </c>
      <c r="G530" s="89"/>
      <c r="I530" s="89"/>
      <c r="J530" s="89"/>
      <c r="K530" s="47"/>
      <c r="L530" s="51"/>
      <c r="M530" s="51"/>
      <c r="N530" s="51"/>
      <c r="O530" s="51"/>
      <c r="P530" s="40">
        <f t="shared" si="26"/>
        <v>739</v>
      </c>
    </row>
    <row r="531" spans="1:16" x14ac:dyDescent="0.2">
      <c r="A531" s="45">
        <v>540</v>
      </c>
      <c r="B531" s="85">
        <v>74</v>
      </c>
      <c r="C531" s="40">
        <f>'soust.uk.JMK př.č.2'!$O$96+'soust.uk.JMK př.č.2'!$P$96</f>
        <v>13021</v>
      </c>
      <c r="D531" s="40">
        <f>'soust.uk.JMK př.č.2'!$L$96</f>
        <v>45</v>
      </c>
      <c r="E531" s="40">
        <f t="shared" si="24"/>
        <v>2896</v>
      </c>
      <c r="F531" s="40">
        <f t="shared" si="25"/>
        <v>2112</v>
      </c>
      <c r="G531" s="89"/>
      <c r="I531" s="89"/>
      <c r="J531" s="89"/>
      <c r="K531" s="47"/>
      <c r="L531" s="51"/>
      <c r="M531" s="51"/>
      <c r="N531" s="51"/>
      <c r="O531" s="51"/>
      <c r="P531" s="40">
        <f t="shared" si="26"/>
        <v>739</v>
      </c>
    </row>
    <row r="532" spans="1:16" x14ac:dyDescent="0.2">
      <c r="A532" s="45">
        <v>541</v>
      </c>
      <c r="B532" s="85">
        <v>74.02</v>
      </c>
      <c r="C532" s="40">
        <f>'soust.uk.JMK př.č.2'!$O$96+'soust.uk.JMK př.č.2'!$P$96</f>
        <v>13021</v>
      </c>
      <c r="D532" s="40">
        <f>'soust.uk.JMK př.č.2'!$L$96</f>
        <v>45</v>
      </c>
      <c r="E532" s="40">
        <f t="shared" si="24"/>
        <v>2895</v>
      </c>
      <c r="F532" s="40">
        <f t="shared" si="25"/>
        <v>2111</v>
      </c>
      <c r="G532" s="89"/>
      <c r="I532" s="89"/>
      <c r="J532" s="89"/>
      <c r="K532" s="47"/>
      <c r="L532" s="51"/>
      <c r="M532" s="51"/>
      <c r="N532" s="51"/>
      <c r="O532" s="51"/>
      <c r="P532" s="40">
        <f t="shared" si="26"/>
        <v>739</v>
      </c>
    </row>
    <row r="533" spans="1:16" x14ac:dyDescent="0.2">
      <c r="A533" s="45">
        <v>542</v>
      </c>
      <c r="B533" s="85">
        <v>74.05</v>
      </c>
      <c r="C533" s="40">
        <f>'soust.uk.JMK př.č.2'!$O$96+'soust.uk.JMK př.č.2'!$P$96</f>
        <v>13021</v>
      </c>
      <c r="D533" s="40">
        <f>'soust.uk.JMK př.č.2'!$L$96</f>
        <v>45</v>
      </c>
      <c r="E533" s="40">
        <f t="shared" si="24"/>
        <v>2894</v>
      </c>
      <c r="F533" s="40">
        <f t="shared" si="25"/>
        <v>2110</v>
      </c>
      <c r="G533" s="89"/>
      <c r="I533" s="89"/>
      <c r="J533" s="89"/>
      <c r="K533" s="47"/>
      <c r="L533" s="51"/>
      <c r="M533" s="51"/>
      <c r="N533" s="51"/>
      <c r="O533" s="51"/>
      <c r="P533" s="40">
        <f t="shared" si="26"/>
        <v>739</v>
      </c>
    </row>
    <row r="534" spans="1:16" x14ac:dyDescent="0.2">
      <c r="A534" s="45">
        <v>543</v>
      </c>
      <c r="B534" s="85">
        <v>74.069999999999993</v>
      </c>
      <c r="C534" s="40">
        <f>'soust.uk.JMK př.č.2'!$O$96+'soust.uk.JMK př.č.2'!$P$96</f>
        <v>13021</v>
      </c>
      <c r="D534" s="40">
        <f>'soust.uk.JMK př.č.2'!$L$96</f>
        <v>45</v>
      </c>
      <c r="E534" s="40">
        <f t="shared" si="24"/>
        <v>2894</v>
      </c>
      <c r="F534" s="40">
        <f t="shared" si="25"/>
        <v>2110</v>
      </c>
      <c r="G534" s="89"/>
      <c r="I534" s="89"/>
      <c r="J534" s="89"/>
      <c r="K534" s="47"/>
      <c r="L534" s="51"/>
      <c r="M534" s="51"/>
      <c r="N534" s="51"/>
      <c r="O534" s="51"/>
      <c r="P534" s="40">
        <f t="shared" si="26"/>
        <v>739</v>
      </c>
    </row>
    <row r="535" spans="1:16" x14ac:dyDescent="0.2">
      <c r="A535" s="45">
        <v>544</v>
      </c>
      <c r="B535" s="85">
        <v>74.099999999999994</v>
      </c>
      <c r="C535" s="40">
        <f>'soust.uk.JMK př.č.2'!$O$96+'soust.uk.JMK př.č.2'!$P$96</f>
        <v>13021</v>
      </c>
      <c r="D535" s="40">
        <f>'soust.uk.JMK př.č.2'!$L$96</f>
        <v>45</v>
      </c>
      <c r="E535" s="40">
        <f t="shared" si="24"/>
        <v>2892</v>
      </c>
      <c r="F535" s="40">
        <f t="shared" si="25"/>
        <v>2109</v>
      </c>
      <c r="G535" s="89"/>
      <c r="I535" s="89"/>
      <c r="J535" s="89"/>
      <c r="K535" s="47"/>
      <c r="L535" s="51"/>
      <c r="M535" s="51"/>
      <c r="N535" s="51"/>
      <c r="O535" s="51"/>
      <c r="P535" s="40">
        <f t="shared" si="26"/>
        <v>738</v>
      </c>
    </row>
    <row r="536" spans="1:16" x14ac:dyDescent="0.2">
      <c r="A536" s="45">
        <v>545</v>
      </c>
      <c r="B536" s="85">
        <v>74.12</v>
      </c>
      <c r="C536" s="40">
        <f>'soust.uk.JMK př.č.2'!$O$96+'soust.uk.JMK př.č.2'!$P$96</f>
        <v>13021</v>
      </c>
      <c r="D536" s="40">
        <f>'soust.uk.JMK př.č.2'!$L$96</f>
        <v>45</v>
      </c>
      <c r="E536" s="40">
        <f t="shared" si="24"/>
        <v>2891</v>
      </c>
      <c r="F536" s="40">
        <f t="shared" si="25"/>
        <v>2108</v>
      </c>
      <c r="G536" s="89"/>
      <c r="I536" s="89"/>
      <c r="J536" s="89"/>
      <c r="K536" s="47"/>
      <c r="L536" s="51"/>
      <c r="M536" s="51"/>
      <c r="N536" s="51"/>
      <c r="O536" s="51"/>
      <c r="P536" s="40">
        <f t="shared" si="26"/>
        <v>738</v>
      </c>
    </row>
    <row r="537" spans="1:16" x14ac:dyDescent="0.2">
      <c r="A537" s="45">
        <v>546</v>
      </c>
      <c r="B537" s="85">
        <v>74.150000000000006</v>
      </c>
      <c r="C537" s="40">
        <f>'soust.uk.JMK př.č.2'!$O$96+'soust.uk.JMK př.č.2'!$P$96</f>
        <v>13021</v>
      </c>
      <c r="D537" s="40">
        <f>'soust.uk.JMK př.č.2'!$L$96</f>
        <v>45</v>
      </c>
      <c r="E537" s="40">
        <f t="shared" si="24"/>
        <v>2889</v>
      </c>
      <c r="F537" s="40">
        <f t="shared" si="25"/>
        <v>2107</v>
      </c>
      <c r="G537" s="89"/>
      <c r="I537" s="89"/>
      <c r="J537" s="89"/>
      <c r="K537" s="47"/>
      <c r="L537" s="51"/>
      <c r="M537" s="51"/>
      <c r="N537" s="51"/>
      <c r="O537" s="51"/>
      <c r="P537" s="40">
        <f t="shared" si="26"/>
        <v>737</v>
      </c>
    </row>
    <row r="538" spans="1:16" x14ac:dyDescent="0.2">
      <c r="A538" s="45">
        <v>547</v>
      </c>
      <c r="B538" s="85">
        <v>74.17</v>
      </c>
      <c r="C538" s="40">
        <f>'soust.uk.JMK př.č.2'!$O$96+'soust.uk.JMK př.č.2'!$P$96</f>
        <v>13021</v>
      </c>
      <c r="D538" s="40">
        <f>'soust.uk.JMK př.č.2'!$L$96</f>
        <v>45</v>
      </c>
      <c r="E538" s="40">
        <f t="shared" si="24"/>
        <v>2889</v>
      </c>
      <c r="F538" s="40">
        <f t="shared" si="25"/>
        <v>2107</v>
      </c>
      <c r="G538" s="89"/>
      <c r="I538" s="89"/>
      <c r="J538" s="89"/>
      <c r="K538" s="47"/>
      <c r="L538" s="51"/>
      <c r="M538" s="51"/>
      <c r="N538" s="51"/>
      <c r="O538" s="51"/>
      <c r="P538" s="40">
        <f t="shared" si="26"/>
        <v>737</v>
      </c>
    </row>
    <row r="539" spans="1:16" x14ac:dyDescent="0.2">
      <c r="A539" s="45">
        <v>548</v>
      </c>
      <c r="B539" s="85">
        <v>74.2</v>
      </c>
      <c r="C539" s="40">
        <f>'soust.uk.JMK př.č.2'!$O$96+'soust.uk.JMK př.č.2'!$P$96</f>
        <v>13021</v>
      </c>
      <c r="D539" s="40">
        <f>'soust.uk.JMK př.č.2'!$L$96</f>
        <v>45</v>
      </c>
      <c r="E539" s="40">
        <f t="shared" si="24"/>
        <v>2888</v>
      </c>
      <c r="F539" s="40">
        <f t="shared" si="25"/>
        <v>2106</v>
      </c>
      <c r="G539" s="89"/>
      <c r="I539" s="89"/>
      <c r="J539" s="89"/>
      <c r="K539" s="47"/>
      <c r="L539" s="51"/>
      <c r="M539" s="51"/>
      <c r="N539" s="51"/>
      <c r="O539" s="51"/>
      <c r="P539" s="40">
        <f t="shared" si="26"/>
        <v>737</v>
      </c>
    </row>
    <row r="540" spans="1:16" x14ac:dyDescent="0.2">
      <c r="A540" s="45">
        <v>549</v>
      </c>
      <c r="B540" s="85">
        <v>74.23</v>
      </c>
      <c r="C540" s="40">
        <f>'soust.uk.JMK př.č.2'!$O$96+'soust.uk.JMK př.č.2'!$P$96</f>
        <v>13021</v>
      </c>
      <c r="D540" s="40">
        <f>'soust.uk.JMK př.č.2'!$L$96</f>
        <v>45</v>
      </c>
      <c r="E540" s="40">
        <f t="shared" si="24"/>
        <v>2887</v>
      </c>
      <c r="F540" s="40">
        <f t="shared" si="25"/>
        <v>2105</v>
      </c>
      <c r="G540" s="89"/>
      <c r="I540" s="89"/>
      <c r="J540" s="89"/>
      <c r="K540" s="47"/>
      <c r="L540" s="51"/>
      <c r="M540" s="51"/>
      <c r="N540" s="51"/>
      <c r="O540" s="51"/>
      <c r="P540" s="40">
        <f t="shared" si="26"/>
        <v>737</v>
      </c>
    </row>
    <row r="541" spans="1:16" x14ac:dyDescent="0.2">
      <c r="A541" s="45">
        <v>550</v>
      </c>
      <c r="B541" s="85">
        <v>74.25</v>
      </c>
      <c r="C541" s="40">
        <f>'soust.uk.JMK př.č.2'!$O$96+'soust.uk.JMK př.č.2'!$P$96</f>
        <v>13021</v>
      </c>
      <c r="D541" s="40">
        <f>'soust.uk.JMK př.č.2'!$L$96</f>
        <v>45</v>
      </c>
      <c r="E541" s="40">
        <f t="shared" si="24"/>
        <v>2885</v>
      </c>
      <c r="F541" s="40">
        <f t="shared" si="25"/>
        <v>2104</v>
      </c>
      <c r="G541" s="89"/>
      <c r="I541" s="89"/>
      <c r="J541" s="89"/>
      <c r="K541" s="47"/>
      <c r="L541" s="51"/>
      <c r="M541" s="51"/>
      <c r="N541" s="51"/>
      <c r="O541" s="51"/>
      <c r="P541" s="40">
        <f t="shared" si="26"/>
        <v>736</v>
      </c>
    </row>
    <row r="542" spans="1:16" x14ac:dyDescent="0.2">
      <c r="A542" s="45">
        <v>551</v>
      </c>
      <c r="B542" s="85">
        <v>74.28</v>
      </c>
      <c r="C542" s="40">
        <f>'soust.uk.JMK př.č.2'!$O$96+'soust.uk.JMK př.č.2'!$P$96</f>
        <v>13021</v>
      </c>
      <c r="D542" s="40">
        <f>'soust.uk.JMK př.č.2'!$L$96</f>
        <v>45</v>
      </c>
      <c r="E542" s="40">
        <f t="shared" si="24"/>
        <v>2885</v>
      </c>
      <c r="F542" s="40">
        <f t="shared" si="25"/>
        <v>2104</v>
      </c>
      <c r="G542" s="89"/>
      <c r="I542" s="89"/>
      <c r="J542" s="89"/>
      <c r="K542" s="47"/>
      <c r="L542" s="51"/>
      <c r="M542" s="51"/>
      <c r="N542" s="51"/>
      <c r="O542" s="51"/>
      <c r="P542" s="40">
        <f t="shared" si="26"/>
        <v>736</v>
      </c>
    </row>
    <row r="543" spans="1:16" x14ac:dyDescent="0.2">
      <c r="A543" s="45">
        <v>552</v>
      </c>
      <c r="B543" s="85">
        <v>74.3</v>
      </c>
      <c r="C543" s="40">
        <f>'soust.uk.JMK př.č.2'!$O$96+'soust.uk.JMK př.č.2'!$P$96</f>
        <v>13021</v>
      </c>
      <c r="D543" s="40">
        <f>'soust.uk.JMK př.č.2'!$L$96</f>
        <v>45</v>
      </c>
      <c r="E543" s="40">
        <f t="shared" si="24"/>
        <v>2884</v>
      </c>
      <c r="F543" s="40">
        <f t="shared" si="25"/>
        <v>2103</v>
      </c>
      <c r="G543" s="89"/>
      <c r="I543" s="89"/>
      <c r="J543" s="89"/>
      <c r="K543" s="47"/>
      <c r="L543" s="51"/>
      <c r="M543" s="51"/>
      <c r="N543" s="51"/>
      <c r="O543" s="51"/>
      <c r="P543" s="40">
        <f t="shared" si="26"/>
        <v>736</v>
      </c>
    </row>
    <row r="544" spans="1:16" x14ac:dyDescent="0.2">
      <c r="A544" s="45">
        <v>553</v>
      </c>
      <c r="B544" s="85">
        <v>74.33</v>
      </c>
      <c r="C544" s="40">
        <f>'soust.uk.JMK př.č.2'!$O$96+'soust.uk.JMK př.č.2'!$P$96</f>
        <v>13021</v>
      </c>
      <c r="D544" s="40">
        <f>'soust.uk.JMK př.č.2'!$L$96</f>
        <v>45</v>
      </c>
      <c r="E544" s="40">
        <f t="shared" si="24"/>
        <v>2883</v>
      </c>
      <c r="F544" s="40">
        <f t="shared" si="25"/>
        <v>2102</v>
      </c>
      <c r="G544" s="89"/>
      <c r="I544" s="89"/>
      <c r="J544" s="89"/>
      <c r="K544" s="47"/>
      <c r="L544" s="51"/>
      <c r="M544" s="51"/>
      <c r="N544" s="51"/>
      <c r="O544" s="51"/>
      <c r="P544" s="40">
        <f t="shared" si="26"/>
        <v>736</v>
      </c>
    </row>
    <row r="545" spans="1:16" x14ac:dyDescent="0.2">
      <c r="A545" s="45">
        <v>554</v>
      </c>
      <c r="B545" s="85">
        <v>74.349999999999994</v>
      </c>
      <c r="C545" s="40">
        <f>'soust.uk.JMK př.č.2'!$O$96+'soust.uk.JMK př.č.2'!$P$96</f>
        <v>13021</v>
      </c>
      <c r="D545" s="40">
        <f>'soust.uk.JMK př.č.2'!$L$96</f>
        <v>45</v>
      </c>
      <c r="E545" s="40">
        <f t="shared" si="24"/>
        <v>2883</v>
      </c>
      <c r="F545" s="40">
        <f t="shared" si="25"/>
        <v>2102</v>
      </c>
      <c r="G545" s="89"/>
      <c r="I545" s="89"/>
      <c r="J545" s="89"/>
      <c r="K545" s="47"/>
      <c r="L545" s="51"/>
      <c r="M545" s="51"/>
      <c r="N545" s="51"/>
      <c r="O545" s="51"/>
      <c r="P545" s="40">
        <f t="shared" si="26"/>
        <v>736</v>
      </c>
    </row>
    <row r="546" spans="1:16" x14ac:dyDescent="0.2">
      <c r="A546" s="45">
        <v>555</v>
      </c>
      <c r="B546" s="85">
        <v>74.38</v>
      </c>
      <c r="C546" s="40">
        <f>'soust.uk.JMK př.č.2'!$O$96+'soust.uk.JMK př.č.2'!$P$96</f>
        <v>13021</v>
      </c>
      <c r="D546" s="40">
        <f>'soust.uk.JMK př.č.2'!$L$96</f>
        <v>45</v>
      </c>
      <c r="E546" s="40">
        <f t="shared" si="24"/>
        <v>2881</v>
      </c>
      <c r="F546" s="40">
        <f t="shared" si="25"/>
        <v>2101</v>
      </c>
      <c r="G546" s="89"/>
      <c r="I546" s="89"/>
      <c r="J546" s="89"/>
      <c r="K546" s="47"/>
      <c r="L546" s="51"/>
      <c r="M546" s="51"/>
      <c r="N546" s="51"/>
      <c r="O546" s="51"/>
      <c r="P546" s="40">
        <f t="shared" si="26"/>
        <v>735</v>
      </c>
    </row>
    <row r="547" spans="1:16" x14ac:dyDescent="0.2">
      <c r="A547" s="45">
        <v>556</v>
      </c>
      <c r="B547" s="85">
        <v>74.400000000000006</v>
      </c>
      <c r="C547" s="40">
        <f>'soust.uk.JMK př.č.2'!$O$96+'soust.uk.JMK př.č.2'!$P$96</f>
        <v>13021</v>
      </c>
      <c r="D547" s="40">
        <f>'soust.uk.JMK př.č.2'!$L$96</f>
        <v>45</v>
      </c>
      <c r="E547" s="40">
        <f t="shared" si="24"/>
        <v>2880</v>
      </c>
      <c r="F547" s="40">
        <f t="shared" si="25"/>
        <v>2100</v>
      </c>
      <c r="G547" s="89"/>
      <c r="I547" s="89"/>
      <c r="J547" s="89"/>
      <c r="K547" s="47"/>
      <c r="L547" s="51"/>
      <c r="M547" s="51"/>
      <c r="N547" s="51"/>
      <c r="O547" s="51"/>
      <c r="P547" s="40">
        <f t="shared" si="26"/>
        <v>735</v>
      </c>
    </row>
    <row r="548" spans="1:16" x14ac:dyDescent="0.2">
      <c r="A548" s="45">
        <v>557</v>
      </c>
      <c r="B548" s="85">
        <v>74.430000000000007</v>
      </c>
      <c r="C548" s="40">
        <f>'soust.uk.JMK př.č.2'!$O$96+'soust.uk.JMK př.č.2'!$P$96</f>
        <v>13021</v>
      </c>
      <c r="D548" s="40">
        <f>'soust.uk.JMK př.č.2'!$L$96</f>
        <v>45</v>
      </c>
      <c r="E548" s="40">
        <f t="shared" si="24"/>
        <v>2879</v>
      </c>
      <c r="F548" s="40">
        <f t="shared" si="25"/>
        <v>2099</v>
      </c>
      <c r="G548" s="89"/>
      <c r="I548" s="89"/>
      <c r="J548" s="89"/>
      <c r="K548" s="47"/>
      <c r="L548" s="51"/>
      <c r="M548" s="51"/>
      <c r="N548" s="51"/>
      <c r="O548" s="51"/>
      <c r="P548" s="40">
        <f t="shared" si="26"/>
        <v>735</v>
      </c>
    </row>
    <row r="549" spans="1:16" x14ac:dyDescent="0.2">
      <c r="A549" s="45">
        <v>558</v>
      </c>
      <c r="B549" s="85">
        <v>74.45</v>
      </c>
      <c r="C549" s="40">
        <f>'soust.uk.JMK př.č.2'!$O$96+'soust.uk.JMK př.č.2'!$P$96</f>
        <v>13021</v>
      </c>
      <c r="D549" s="40">
        <f>'soust.uk.JMK př.č.2'!$L$96</f>
        <v>45</v>
      </c>
      <c r="E549" s="40">
        <f t="shared" si="24"/>
        <v>2879</v>
      </c>
      <c r="F549" s="40">
        <f t="shared" si="25"/>
        <v>2099</v>
      </c>
      <c r="G549" s="89"/>
      <c r="I549" s="89"/>
      <c r="J549" s="89"/>
      <c r="K549" s="47"/>
      <c r="L549" s="51"/>
      <c r="M549" s="51"/>
      <c r="N549" s="51"/>
      <c r="O549" s="51"/>
      <c r="P549" s="40">
        <f t="shared" si="26"/>
        <v>735</v>
      </c>
    </row>
    <row r="550" spans="1:16" x14ac:dyDescent="0.2">
      <c r="A550" s="45">
        <v>559</v>
      </c>
      <c r="B550" s="85">
        <v>74.48</v>
      </c>
      <c r="C550" s="40">
        <f>'soust.uk.JMK př.č.2'!$O$96+'soust.uk.JMK př.č.2'!$P$96</f>
        <v>13021</v>
      </c>
      <c r="D550" s="40">
        <f>'soust.uk.JMK př.č.2'!$L$96</f>
        <v>45</v>
      </c>
      <c r="E550" s="40">
        <f t="shared" si="24"/>
        <v>2877</v>
      </c>
      <c r="F550" s="40">
        <f t="shared" si="25"/>
        <v>2098</v>
      </c>
      <c r="G550" s="89"/>
      <c r="I550" s="89"/>
      <c r="J550" s="89"/>
      <c r="K550" s="47"/>
      <c r="L550" s="51"/>
      <c r="M550" s="51"/>
      <c r="N550" s="51"/>
      <c r="O550" s="51"/>
      <c r="P550" s="40">
        <f t="shared" si="26"/>
        <v>734</v>
      </c>
    </row>
    <row r="551" spans="1:16" x14ac:dyDescent="0.2">
      <c r="A551" s="45">
        <v>560</v>
      </c>
      <c r="B551" s="85">
        <v>74.5</v>
      </c>
      <c r="C551" s="40">
        <f>'soust.uk.JMK př.č.2'!$O$96+'soust.uk.JMK př.č.2'!$P$96</f>
        <v>13021</v>
      </c>
      <c r="D551" s="40">
        <f>'soust.uk.JMK př.č.2'!$L$96</f>
        <v>45</v>
      </c>
      <c r="E551" s="40">
        <f t="shared" si="24"/>
        <v>2876</v>
      </c>
      <c r="F551" s="40">
        <f t="shared" si="25"/>
        <v>2097</v>
      </c>
      <c r="G551" s="89"/>
      <c r="I551" s="89"/>
      <c r="J551" s="89"/>
      <c r="K551" s="47"/>
      <c r="L551" s="51"/>
      <c r="M551" s="51"/>
      <c r="N551" s="51"/>
      <c r="O551" s="51"/>
      <c r="P551" s="40">
        <f t="shared" si="26"/>
        <v>734</v>
      </c>
    </row>
    <row r="552" spans="1:16" x14ac:dyDescent="0.2">
      <c r="A552" s="45">
        <v>561</v>
      </c>
      <c r="B552" s="85">
        <v>74.53</v>
      </c>
      <c r="C552" s="40">
        <f>'soust.uk.JMK př.č.2'!$O$96+'soust.uk.JMK př.č.2'!$P$96</f>
        <v>13021</v>
      </c>
      <c r="D552" s="40">
        <f>'soust.uk.JMK př.č.2'!$L$96</f>
        <v>45</v>
      </c>
      <c r="E552" s="40">
        <f t="shared" si="24"/>
        <v>2875</v>
      </c>
      <c r="F552" s="40">
        <f t="shared" si="25"/>
        <v>2096</v>
      </c>
      <c r="G552" s="89"/>
      <c r="I552" s="89"/>
      <c r="J552" s="89"/>
      <c r="K552" s="47"/>
      <c r="L552" s="51"/>
      <c r="M552" s="51"/>
      <c r="N552" s="51"/>
      <c r="O552" s="51"/>
      <c r="P552" s="40">
        <f t="shared" si="26"/>
        <v>734</v>
      </c>
    </row>
    <row r="553" spans="1:16" x14ac:dyDescent="0.2">
      <c r="A553" s="45">
        <v>562</v>
      </c>
      <c r="B553" s="85">
        <v>74.55</v>
      </c>
      <c r="C553" s="40">
        <f>'soust.uk.JMK př.č.2'!$O$96+'soust.uk.JMK př.č.2'!$P$96</f>
        <v>13021</v>
      </c>
      <c r="D553" s="40">
        <f>'soust.uk.JMK př.č.2'!$L$96</f>
        <v>45</v>
      </c>
      <c r="E553" s="40">
        <f t="shared" si="24"/>
        <v>2875</v>
      </c>
      <c r="F553" s="40">
        <f t="shared" si="25"/>
        <v>2096</v>
      </c>
      <c r="G553" s="89"/>
      <c r="I553" s="89"/>
      <c r="J553" s="89"/>
      <c r="K553" s="47"/>
      <c r="L553" s="51"/>
      <c r="M553" s="51"/>
      <c r="N553" s="51"/>
      <c r="O553" s="51"/>
      <c r="P553" s="40">
        <f t="shared" si="26"/>
        <v>734</v>
      </c>
    </row>
    <row r="554" spans="1:16" x14ac:dyDescent="0.2">
      <c r="A554" s="45">
        <v>563</v>
      </c>
      <c r="B554" s="85">
        <v>74.569999999999993</v>
      </c>
      <c r="C554" s="40">
        <f>'soust.uk.JMK př.č.2'!$O$96+'soust.uk.JMK př.č.2'!$P$96</f>
        <v>13021</v>
      </c>
      <c r="D554" s="40">
        <f>'soust.uk.JMK př.č.2'!$L$96</f>
        <v>45</v>
      </c>
      <c r="E554" s="40">
        <f t="shared" si="24"/>
        <v>2873</v>
      </c>
      <c r="F554" s="40">
        <f t="shared" si="25"/>
        <v>2095</v>
      </c>
      <c r="G554" s="89"/>
      <c r="I554" s="89"/>
      <c r="J554" s="89"/>
      <c r="K554" s="47"/>
      <c r="L554" s="51"/>
      <c r="M554" s="51"/>
      <c r="N554" s="51"/>
      <c r="O554" s="51"/>
      <c r="P554" s="40">
        <f t="shared" si="26"/>
        <v>733</v>
      </c>
    </row>
    <row r="555" spans="1:16" x14ac:dyDescent="0.2">
      <c r="A555" s="45">
        <v>564</v>
      </c>
      <c r="B555" s="85">
        <v>74.599999999999994</v>
      </c>
      <c r="C555" s="40">
        <f>'soust.uk.JMK př.č.2'!$O$96+'soust.uk.JMK př.č.2'!$P$96</f>
        <v>13021</v>
      </c>
      <c r="D555" s="40">
        <f>'soust.uk.JMK př.č.2'!$L$96</f>
        <v>45</v>
      </c>
      <c r="E555" s="40">
        <f t="shared" si="24"/>
        <v>2873</v>
      </c>
      <c r="F555" s="40">
        <f t="shared" si="25"/>
        <v>2095</v>
      </c>
      <c r="G555" s="89"/>
      <c r="I555" s="89"/>
      <c r="J555" s="89"/>
      <c r="K555" s="47"/>
      <c r="L555" s="51"/>
      <c r="M555" s="51"/>
      <c r="N555" s="51"/>
      <c r="O555" s="51"/>
      <c r="P555" s="40">
        <f t="shared" si="26"/>
        <v>733</v>
      </c>
    </row>
    <row r="556" spans="1:16" x14ac:dyDescent="0.2">
      <c r="A556" s="45">
        <v>565</v>
      </c>
      <c r="B556" s="85">
        <v>74.62</v>
      </c>
      <c r="C556" s="40">
        <f>'soust.uk.JMK př.č.2'!$O$96+'soust.uk.JMK př.č.2'!$P$96</f>
        <v>13021</v>
      </c>
      <c r="D556" s="40">
        <f>'soust.uk.JMK př.č.2'!$L$96</f>
        <v>45</v>
      </c>
      <c r="E556" s="40">
        <f t="shared" si="24"/>
        <v>2872</v>
      </c>
      <c r="F556" s="40">
        <f t="shared" si="25"/>
        <v>2094</v>
      </c>
      <c r="G556" s="89"/>
      <c r="I556" s="89"/>
      <c r="J556" s="89"/>
      <c r="K556" s="47"/>
      <c r="L556" s="51"/>
      <c r="M556" s="51"/>
      <c r="N556" s="51"/>
      <c r="O556" s="51"/>
      <c r="P556" s="40">
        <f t="shared" si="26"/>
        <v>733</v>
      </c>
    </row>
    <row r="557" spans="1:16" x14ac:dyDescent="0.2">
      <c r="A557" s="45">
        <v>566</v>
      </c>
      <c r="B557" s="85">
        <v>74.650000000000006</v>
      </c>
      <c r="C557" s="40">
        <f>'soust.uk.JMK př.č.2'!$O$96+'soust.uk.JMK př.č.2'!$P$96</f>
        <v>13021</v>
      </c>
      <c r="D557" s="40">
        <f>'soust.uk.JMK př.č.2'!$L$96</f>
        <v>45</v>
      </c>
      <c r="E557" s="40">
        <f t="shared" si="24"/>
        <v>2871</v>
      </c>
      <c r="F557" s="40">
        <f t="shared" si="25"/>
        <v>2093</v>
      </c>
      <c r="G557" s="89"/>
      <c r="I557" s="89"/>
      <c r="J557" s="89"/>
      <c r="K557" s="47"/>
      <c r="L557" s="51"/>
      <c r="M557" s="51"/>
      <c r="N557" s="51"/>
      <c r="O557" s="51"/>
      <c r="P557" s="40">
        <f t="shared" si="26"/>
        <v>733</v>
      </c>
    </row>
    <row r="558" spans="1:16" x14ac:dyDescent="0.2">
      <c r="A558" s="45">
        <v>567</v>
      </c>
      <c r="B558" s="85">
        <v>74.67</v>
      </c>
      <c r="C558" s="40">
        <f>'soust.uk.JMK př.č.2'!$O$96+'soust.uk.JMK př.č.2'!$P$96</f>
        <v>13021</v>
      </c>
      <c r="D558" s="40">
        <f>'soust.uk.JMK př.č.2'!$L$96</f>
        <v>45</v>
      </c>
      <c r="E558" s="40">
        <f t="shared" si="24"/>
        <v>2871</v>
      </c>
      <c r="F558" s="40">
        <f t="shared" si="25"/>
        <v>2093</v>
      </c>
      <c r="G558" s="89"/>
      <c r="I558" s="89"/>
      <c r="J558" s="89"/>
      <c r="K558" s="47"/>
      <c r="L558" s="51"/>
      <c r="M558" s="51"/>
      <c r="N558" s="51"/>
      <c r="O558" s="51"/>
      <c r="P558" s="40">
        <f t="shared" si="26"/>
        <v>733</v>
      </c>
    </row>
    <row r="559" spans="1:16" x14ac:dyDescent="0.2">
      <c r="A559" s="45">
        <v>568</v>
      </c>
      <c r="B559" s="85">
        <v>74.69</v>
      </c>
      <c r="C559" s="40">
        <f>'soust.uk.JMK př.č.2'!$O$96+'soust.uk.JMK př.č.2'!$P$96</f>
        <v>13021</v>
      </c>
      <c r="D559" s="40">
        <f>'soust.uk.JMK př.č.2'!$L$96</f>
        <v>45</v>
      </c>
      <c r="E559" s="40">
        <f t="shared" si="24"/>
        <v>2869</v>
      </c>
      <c r="F559" s="40">
        <f t="shared" si="25"/>
        <v>2092</v>
      </c>
      <c r="G559" s="89"/>
      <c r="I559" s="89"/>
      <c r="J559" s="89"/>
      <c r="K559" s="47"/>
      <c r="L559" s="51"/>
      <c r="M559" s="51"/>
      <c r="N559" s="51"/>
      <c r="O559" s="51"/>
      <c r="P559" s="40">
        <f t="shared" si="26"/>
        <v>732</v>
      </c>
    </row>
    <row r="560" spans="1:16" x14ac:dyDescent="0.2">
      <c r="A560" s="45">
        <v>569</v>
      </c>
      <c r="B560" s="85">
        <v>74.709999999999994</v>
      </c>
      <c r="C560" s="40">
        <f>'soust.uk.JMK př.č.2'!$O$96+'soust.uk.JMK př.č.2'!$P$96</f>
        <v>13021</v>
      </c>
      <c r="D560" s="40">
        <f>'soust.uk.JMK př.č.2'!$L$96</f>
        <v>45</v>
      </c>
      <c r="E560" s="40">
        <f t="shared" si="24"/>
        <v>2868</v>
      </c>
      <c r="F560" s="40">
        <f t="shared" si="25"/>
        <v>2091</v>
      </c>
      <c r="G560" s="89"/>
      <c r="I560" s="89"/>
      <c r="J560" s="89"/>
      <c r="K560" s="47"/>
      <c r="L560" s="51"/>
      <c r="M560" s="51"/>
      <c r="N560" s="51"/>
      <c r="O560" s="51"/>
      <c r="P560" s="40">
        <f t="shared" si="26"/>
        <v>732</v>
      </c>
    </row>
    <row r="561" spans="1:16" x14ac:dyDescent="0.2">
      <c r="A561" s="45">
        <v>570</v>
      </c>
      <c r="B561" s="85">
        <v>74.739999999999995</v>
      </c>
      <c r="C561" s="40">
        <f>'soust.uk.JMK př.č.2'!$O$96+'soust.uk.JMK př.č.2'!$P$96</f>
        <v>13021</v>
      </c>
      <c r="D561" s="40">
        <f>'soust.uk.JMK př.č.2'!$L$96</f>
        <v>45</v>
      </c>
      <c r="E561" s="40">
        <f t="shared" si="24"/>
        <v>2868</v>
      </c>
      <c r="F561" s="40">
        <f t="shared" si="25"/>
        <v>2091</v>
      </c>
      <c r="G561" s="89"/>
      <c r="I561" s="89"/>
      <c r="J561" s="89"/>
      <c r="K561" s="47"/>
      <c r="L561" s="51"/>
      <c r="M561" s="51"/>
      <c r="N561" s="51"/>
      <c r="O561" s="51"/>
      <c r="P561" s="40">
        <f t="shared" si="26"/>
        <v>732</v>
      </c>
    </row>
    <row r="562" spans="1:16" x14ac:dyDescent="0.2">
      <c r="A562" s="45">
        <v>571</v>
      </c>
      <c r="B562" s="85">
        <v>74.760000000000005</v>
      </c>
      <c r="C562" s="40">
        <f>'soust.uk.JMK př.č.2'!$O$96+'soust.uk.JMK př.č.2'!$P$96</f>
        <v>13021</v>
      </c>
      <c r="D562" s="40">
        <f>'soust.uk.JMK př.č.2'!$L$96</f>
        <v>45</v>
      </c>
      <c r="E562" s="40">
        <f t="shared" si="24"/>
        <v>2867</v>
      </c>
      <c r="F562" s="40">
        <f t="shared" si="25"/>
        <v>2090</v>
      </c>
      <c r="G562" s="89"/>
      <c r="I562" s="89"/>
      <c r="J562" s="89"/>
      <c r="K562" s="47"/>
      <c r="L562" s="51"/>
      <c r="M562" s="51"/>
      <c r="N562" s="51"/>
      <c r="O562" s="51"/>
      <c r="P562" s="40">
        <f t="shared" si="26"/>
        <v>732</v>
      </c>
    </row>
    <row r="563" spans="1:16" x14ac:dyDescent="0.2">
      <c r="A563" s="45">
        <v>572</v>
      </c>
      <c r="B563" s="85">
        <v>74.790000000000006</v>
      </c>
      <c r="C563" s="40">
        <f>'soust.uk.JMK př.č.2'!$O$96+'soust.uk.JMK př.č.2'!$P$96</f>
        <v>13021</v>
      </c>
      <c r="D563" s="40">
        <f>'soust.uk.JMK př.č.2'!$L$96</f>
        <v>45</v>
      </c>
      <c r="E563" s="40">
        <f t="shared" si="24"/>
        <v>2865</v>
      </c>
      <c r="F563" s="40">
        <f t="shared" si="25"/>
        <v>2089</v>
      </c>
      <c r="G563" s="89"/>
      <c r="I563" s="89"/>
      <c r="J563" s="89"/>
      <c r="K563" s="47"/>
      <c r="L563" s="51"/>
      <c r="M563" s="51"/>
      <c r="N563" s="51"/>
      <c r="O563" s="51"/>
      <c r="P563" s="40">
        <f t="shared" si="26"/>
        <v>731</v>
      </c>
    </row>
    <row r="564" spans="1:16" x14ac:dyDescent="0.2">
      <c r="A564" s="45">
        <v>573</v>
      </c>
      <c r="B564" s="85">
        <v>74.81</v>
      </c>
      <c r="C564" s="40">
        <f>'soust.uk.JMK př.č.2'!$O$96+'soust.uk.JMK př.č.2'!$P$96</f>
        <v>13021</v>
      </c>
      <c r="D564" s="40">
        <f>'soust.uk.JMK př.č.2'!$L$96</f>
        <v>45</v>
      </c>
      <c r="E564" s="40">
        <f t="shared" si="24"/>
        <v>2865</v>
      </c>
      <c r="F564" s="40">
        <f t="shared" si="25"/>
        <v>2089</v>
      </c>
      <c r="G564" s="89"/>
      <c r="I564" s="89"/>
      <c r="J564" s="89"/>
      <c r="K564" s="47"/>
      <c r="L564" s="51"/>
      <c r="M564" s="51"/>
      <c r="N564" s="51"/>
      <c r="O564" s="51"/>
      <c r="P564" s="40">
        <f t="shared" si="26"/>
        <v>731</v>
      </c>
    </row>
    <row r="565" spans="1:16" x14ac:dyDescent="0.2">
      <c r="A565" s="45">
        <v>574</v>
      </c>
      <c r="B565" s="85">
        <v>74.83</v>
      </c>
      <c r="C565" s="40">
        <f>'soust.uk.JMK př.č.2'!$O$96+'soust.uk.JMK př.č.2'!$P$96</f>
        <v>13021</v>
      </c>
      <c r="D565" s="40">
        <f>'soust.uk.JMK př.č.2'!$L$96</f>
        <v>45</v>
      </c>
      <c r="E565" s="40">
        <f t="shared" si="24"/>
        <v>2864</v>
      </c>
      <c r="F565" s="40">
        <f t="shared" si="25"/>
        <v>2088</v>
      </c>
      <c r="G565" s="89"/>
      <c r="I565" s="89"/>
      <c r="J565" s="89"/>
      <c r="K565" s="47"/>
      <c r="L565" s="51"/>
      <c r="M565" s="51"/>
      <c r="N565" s="51"/>
      <c r="O565" s="51"/>
      <c r="P565" s="40">
        <f t="shared" si="26"/>
        <v>731</v>
      </c>
    </row>
    <row r="566" spans="1:16" x14ac:dyDescent="0.2">
      <c r="A566" s="45">
        <v>575</v>
      </c>
      <c r="B566" s="85">
        <v>74.86</v>
      </c>
      <c r="C566" s="40">
        <f>'soust.uk.JMK př.č.2'!$O$96+'soust.uk.JMK př.č.2'!$P$96</f>
        <v>13021</v>
      </c>
      <c r="D566" s="40">
        <f>'soust.uk.JMK př.č.2'!$L$96</f>
        <v>45</v>
      </c>
      <c r="E566" s="40">
        <f t="shared" si="24"/>
        <v>2862</v>
      </c>
      <c r="F566" s="40">
        <f t="shared" si="25"/>
        <v>2087</v>
      </c>
      <c r="G566" s="89"/>
      <c r="I566" s="89"/>
      <c r="J566" s="89"/>
      <c r="K566" s="47"/>
      <c r="L566" s="51"/>
      <c r="M566" s="51"/>
      <c r="N566" s="51"/>
      <c r="O566" s="51"/>
      <c r="P566" s="40">
        <f t="shared" si="26"/>
        <v>730</v>
      </c>
    </row>
    <row r="567" spans="1:16" x14ac:dyDescent="0.2">
      <c r="A567" s="45">
        <v>576</v>
      </c>
      <c r="B567" s="85">
        <v>74.88</v>
      </c>
      <c r="C567" s="40">
        <f>'soust.uk.JMK př.č.2'!$O$96+'soust.uk.JMK př.č.2'!$P$96</f>
        <v>13021</v>
      </c>
      <c r="D567" s="40">
        <f>'soust.uk.JMK př.č.2'!$L$96</f>
        <v>45</v>
      </c>
      <c r="E567" s="40">
        <f t="shared" si="24"/>
        <v>2862</v>
      </c>
      <c r="F567" s="40">
        <f t="shared" si="25"/>
        <v>2087</v>
      </c>
      <c r="G567" s="89"/>
      <c r="I567" s="89"/>
      <c r="J567" s="89"/>
      <c r="K567" s="47"/>
      <c r="L567" s="51"/>
      <c r="M567" s="51"/>
      <c r="N567" s="51"/>
      <c r="O567" s="51"/>
      <c r="P567" s="40">
        <f t="shared" si="26"/>
        <v>730</v>
      </c>
    </row>
    <row r="568" spans="1:16" x14ac:dyDescent="0.2">
      <c r="A568" s="45">
        <v>577</v>
      </c>
      <c r="B568" s="85">
        <v>74.900000000000006</v>
      </c>
      <c r="C568" s="40">
        <f>'soust.uk.JMK př.č.2'!$O$96+'soust.uk.JMK př.č.2'!$P$96</f>
        <v>13021</v>
      </c>
      <c r="D568" s="40">
        <f>'soust.uk.JMK př.č.2'!$L$96</f>
        <v>45</v>
      </c>
      <c r="E568" s="40">
        <f t="shared" si="24"/>
        <v>2861</v>
      </c>
      <c r="F568" s="40">
        <f t="shared" si="25"/>
        <v>2086</v>
      </c>
      <c r="G568" s="89"/>
      <c r="I568" s="89"/>
      <c r="J568" s="89"/>
      <c r="K568" s="47"/>
      <c r="L568" s="51"/>
      <c r="M568" s="51"/>
      <c r="N568" s="51"/>
      <c r="O568" s="51"/>
      <c r="P568" s="40">
        <f t="shared" si="26"/>
        <v>730</v>
      </c>
    </row>
    <row r="569" spans="1:16" x14ac:dyDescent="0.2">
      <c r="A569" s="45">
        <v>578</v>
      </c>
      <c r="B569" s="85">
        <v>74.930000000000007</v>
      </c>
      <c r="C569" s="40">
        <f>'soust.uk.JMK př.č.2'!$O$96+'soust.uk.JMK př.č.2'!$P$96</f>
        <v>13021</v>
      </c>
      <c r="D569" s="40">
        <f>'soust.uk.JMK př.č.2'!$L$96</f>
        <v>45</v>
      </c>
      <c r="E569" s="40">
        <f t="shared" si="24"/>
        <v>2860</v>
      </c>
      <c r="F569" s="40">
        <f t="shared" si="25"/>
        <v>2085</v>
      </c>
      <c r="G569" s="89"/>
      <c r="I569" s="89"/>
      <c r="J569" s="89"/>
      <c r="K569" s="47"/>
      <c r="L569" s="51"/>
      <c r="M569" s="51"/>
      <c r="N569" s="51"/>
      <c r="O569" s="51"/>
      <c r="P569" s="40">
        <f t="shared" si="26"/>
        <v>730</v>
      </c>
    </row>
    <row r="570" spans="1:16" x14ac:dyDescent="0.2">
      <c r="A570" s="45">
        <v>579</v>
      </c>
      <c r="B570" s="85">
        <v>74.95</v>
      </c>
      <c r="C570" s="40">
        <f>'soust.uk.JMK př.č.2'!$O$96+'soust.uk.JMK př.č.2'!$P$96</f>
        <v>13021</v>
      </c>
      <c r="D570" s="40">
        <f>'soust.uk.JMK př.č.2'!$L$96</f>
        <v>45</v>
      </c>
      <c r="E570" s="40">
        <f t="shared" si="24"/>
        <v>2860</v>
      </c>
      <c r="F570" s="40">
        <f t="shared" si="25"/>
        <v>2085</v>
      </c>
      <c r="G570" s="89"/>
      <c r="I570" s="89"/>
      <c r="J570" s="89"/>
      <c r="K570" s="47"/>
      <c r="L570" s="51"/>
      <c r="M570" s="51"/>
      <c r="N570" s="51"/>
      <c r="O570" s="51"/>
      <c r="P570" s="40">
        <f t="shared" si="26"/>
        <v>730</v>
      </c>
    </row>
    <row r="571" spans="1:16" x14ac:dyDescent="0.2">
      <c r="A571" s="45">
        <v>580</v>
      </c>
      <c r="B571" s="85">
        <v>74.98</v>
      </c>
      <c r="C571" s="40">
        <f>'soust.uk.JMK př.č.2'!$O$96+'soust.uk.JMK př.č.2'!$P$96</f>
        <v>13021</v>
      </c>
      <c r="D571" s="40">
        <f>'soust.uk.JMK př.č.2'!$L$96</f>
        <v>45</v>
      </c>
      <c r="E571" s="40">
        <f t="shared" si="24"/>
        <v>2858</v>
      </c>
      <c r="F571" s="40">
        <f t="shared" si="25"/>
        <v>2084</v>
      </c>
      <c r="G571" s="89"/>
      <c r="I571" s="89"/>
      <c r="J571" s="89"/>
      <c r="K571" s="47"/>
      <c r="L571" s="51"/>
      <c r="M571" s="51"/>
      <c r="N571" s="51"/>
      <c r="O571" s="51"/>
      <c r="P571" s="40">
        <f t="shared" si="26"/>
        <v>729</v>
      </c>
    </row>
    <row r="572" spans="1:16" x14ac:dyDescent="0.2">
      <c r="A572" s="45">
        <v>581</v>
      </c>
      <c r="B572" s="85">
        <v>75</v>
      </c>
      <c r="C572" s="40">
        <f>'soust.uk.JMK př.č.2'!$O$96+'soust.uk.JMK př.č.2'!$P$96</f>
        <v>13021</v>
      </c>
      <c r="D572" s="40">
        <f>'soust.uk.JMK př.č.2'!$L$96</f>
        <v>45</v>
      </c>
      <c r="E572" s="40">
        <f t="shared" si="24"/>
        <v>2857</v>
      </c>
      <c r="F572" s="40">
        <f t="shared" si="25"/>
        <v>2083</v>
      </c>
      <c r="G572" s="89"/>
      <c r="I572" s="89"/>
      <c r="J572" s="89"/>
      <c r="K572" s="47"/>
      <c r="L572" s="51"/>
      <c r="M572" s="51"/>
      <c r="N572" s="51"/>
      <c r="O572" s="51"/>
      <c r="P572" s="40">
        <f t="shared" si="26"/>
        <v>729</v>
      </c>
    </row>
    <row r="573" spans="1:16" x14ac:dyDescent="0.2">
      <c r="A573" s="45">
        <v>582</v>
      </c>
      <c r="B573" s="85">
        <v>75.02</v>
      </c>
      <c r="C573" s="40">
        <f>'soust.uk.JMK př.č.2'!$O$96+'soust.uk.JMK př.č.2'!$P$96</f>
        <v>13021</v>
      </c>
      <c r="D573" s="40">
        <f>'soust.uk.JMK př.č.2'!$L$96</f>
        <v>45</v>
      </c>
      <c r="E573" s="40">
        <f t="shared" si="24"/>
        <v>2857</v>
      </c>
      <c r="F573" s="40">
        <f t="shared" si="25"/>
        <v>2083</v>
      </c>
      <c r="G573" s="89"/>
      <c r="I573" s="89"/>
      <c r="J573" s="89"/>
      <c r="K573" s="47"/>
      <c r="L573" s="51"/>
      <c r="M573" s="51"/>
      <c r="N573" s="51"/>
      <c r="O573" s="51"/>
      <c r="P573" s="40">
        <f t="shared" si="26"/>
        <v>729</v>
      </c>
    </row>
    <row r="574" spans="1:16" x14ac:dyDescent="0.2">
      <c r="A574" s="45">
        <v>583</v>
      </c>
      <c r="B574" s="85">
        <v>75.05</v>
      </c>
      <c r="C574" s="40">
        <f>'soust.uk.JMK př.č.2'!$O$96+'soust.uk.JMK př.č.2'!$P$96</f>
        <v>13021</v>
      </c>
      <c r="D574" s="40">
        <f>'soust.uk.JMK př.č.2'!$L$96</f>
        <v>45</v>
      </c>
      <c r="E574" s="40">
        <f t="shared" si="24"/>
        <v>2856</v>
      </c>
      <c r="F574" s="40">
        <f t="shared" si="25"/>
        <v>2082</v>
      </c>
      <c r="G574" s="89"/>
      <c r="I574" s="89"/>
      <c r="J574" s="89"/>
      <c r="K574" s="47"/>
      <c r="L574" s="51"/>
      <c r="M574" s="51"/>
      <c r="N574" s="51"/>
      <c r="O574" s="51"/>
      <c r="P574" s="40">
        <f t="shared" si="26"/>
        <v>729</v>
      </c>
    </row>
    <row r="575" spans="1:16" x14ac:dyDescent="0.2">
      <c r="A575" s="45">
        <v>584</v>
      </c>
      <c r="B575" s="85">
        <v>75.069999999999993</v>
      </c>
      <c r="C575" s="40">
        <f>'soust.uk.JMK př.č.2'!$O$96+'soust.uk.JMK př.č.2'!$P$96</f>
        <v>13021</v>
      </c>
      <c r="D575" s="40">
        <f>'soust.uk.JMK př.č.2'!$L$96</f>
        <v>45</v>
      </c>
      <c r="E575" s="40">
        <f t="shared" si="24"/>
        <v>2854</v>
      </c>
      <c r="F575" s="40">
        <f t="shared" si="25"/>
        <v>2081</v>
      </c>
      <c r="G575" s="89"/>
      <c r="I575" s="89"/>
      <c r="J575" s="89"/>
      <c r="K575" s="47"/>
      <c r="L575" s="51"/>
      <c r="M575" s="51"/>
      <c r="N575" s="51"/>
      <c r="O575" s="51"/>
      <c r="P575" s="40">
        <f t="shared" si="26"/>
        <v>728</v>
      </c>
    </row>
    <row r="576" spans="1:16" x14ac:dyDescent="0.2">
      <c r="A576" s="45">
        <v>585</v>
      </c>
      <c r="B576" s="85">
        <v>75.09</v>
      </c>
      <c r="C576" s="40">
        <f>'soust.uk.JMK př.č.2'!$O$96+'soust.uk.JMK př.č.2'!$P$96</f>
        <v>13021</v>
      </c>
      <c r="D576" s="40">
        <f>'soust.uk.JMK př.č.2'!$L$96</f>
        <v>45</v>
      </c>
      <c r="E576" s="40">
        <f t="shared" si="24"/>
        <v>2854</v>
      </c>
      <c r="F576" s="40">
        <f t="shared" si="25"/>
        <v>2081</v>
      </c>
      <c r="G576" s="89"/>
      <c r="I576" s="89"/>
      <c r="J576" s="89"/>
      <c r="K576" s="47"/>
      <c r="L576" s="51"/>
      <c r="M576" s="51"/>
      <c r="N576" s="51"/>
      <c r="O576" s="51"/>
      <c r="P576" s="40">
        <f t="shared" si="26"/>
        <v>728</v>
      </c>
    </row>
    <row r="577" spans="1:16" x14ac:dyDescent="0.2">
      <c r="A577" s="45">
        <v>586</v>
      </c>
      <c r="B577" s="85">
        <v>75.12</v>
      </c>
      <c r="C577" s="40">
        <f>'soust.uk.JMK př.č.2'!$O$96+'soust.uk.JMK př.č.2'!$P$96</f>
        <v>13021</v>
      </c>
      <c r="D577" s="40">
        <f>'soust.uk.JMK př.č.2'!$L$96</f>
        <v>45</v>
      </c>
      <c r="E577" s="40">
        <f t="shared" si="24"/>
        <v>2853</v>
      </c>
      <c r="F577" s="40">
        <f t="shared" si="25"/>
        <v>2080</v>
      </c>
      <c r="G577" s="89"/>
      <c r="I577" s="89"/>
      <c r="J577" s="89"/>
      <c r="K577" s="47"/>
      <c r="L577" s="51"/>
      <c r="M577" s="51"/>
      <c r="N577" s="51"/>
      <c r="O577" s="51"/>
      <c r="P577" s="40">
        <f t="shared" si="26"/>
        <v>728</v>
      </c>
    </row>
    <row r="578" spans="1:16" x14ac:dyDescent="0.2">
      <c r="A578" s="45">
        <v>587</v>
      </c>
      <c r="B578" s="85">
        <v>75.14</v>
      </c>
      <c r="C578" s="40">
        <f>'soust.uk.JMK př.č.2'!$O$96+'soust.uk.JMK př.č.2'!$P$96</f>
        <v>13021</v>
      </c>
      <c r="D578" s="40">
        <f>'soust.uk.JMK př.č.2'!$L$96</f>
        <v>45</v>
      </c>
      <c r="E578" s="40">
        <f t="shared" si="24"/>
        <v>2852</v>
      </c>
      <c r="F578" s="40">
        <f t="shared" si="25"/>
        <v>2079</v>
      </c>
      <c r="G578" s="89"/>
      <c r="I578" s="89"/>
      <c r="J578" s="89"/>
      <c r="K578" s="47"/>
      <c r="L578" s="51"/>
      <c r="M578" s="51"/>
      <c r="N578" s="51"/>
      <c r="O578" s="51"/>
      <c r="P578" s="40">
        <f t="shared" si="26"/>
        <v>728</v>
      </c>
    </row>
    <row r="579" spans="1:16" x14ac:dyDescent="0.2">
      <c r="A579" s="45">
        <v>588</v>
      </c>
      <c r="B579" s="85">
        <v>75.17</v>
      </c>
      <c r="C579" s="40">
        <f>'soust.uk.JMK př.č.2'!$O$96+'soust.uk.JMK př.č.2'!$P$96</f>
        <v>13021</v>
      </c>
      <c r="D579" s="40">
        <f>'soust.uk.JMK př.č.2'!$L$96</f>
        <v>45</v>
      </c>
      <c r="E579" s="40">
        <f t="shared" si="24"/>
        <v>2852</v>
      </c>
      <c r="F579" s="40">
        <f t="shared" si="25"/>
        <v>2079</v>
      </c>
      <c r="G579" s="89"/>
      <c r="I579" s="89"/>
      <c r="J579" s="89"/>
      <c r="K579" s="47"/>
      <c r="L579" s="51"/>
      <c r="M579" s="51"/>
      <c r="N579" s="51"/>
      <c r="O579" s="51"/>
      <c r="P579" s="40">
        <f t="shared" si="26"/>
        <v>728</v>
      </c>
    </row>
    <row r="580" spans="1:16" x14ac:dyDescent="0.2">
      <c r="A580" s="45">
        <v>589</v>
      </c>
      <c r="B580" s="85">
        <v>75.19</v>
      </c>
      <c r="C580" s="40">
        <f>'soust.uk.JMK př.č.2'!$O$96+'soust.uk.JMK př.č.2'!$P$96</f>
        <v>13021</v>
      </c>
      <c r="D580" s="40">
        <f>'soust.uk.JMK př.č.2'!$L$96</f>
        <v>45</v>
      </c>
      <c r="E580" s="40">
        <f t="shared" si="24"/>
        <v>2850</v>
      </c>
      <c r="F580" s="40">
        <f t="shared" si="25"/>
        <v>2078</v>
      </c>
      <c r="G580" s="89"/>
      <c r="I580" s="89"/>
      <c r="J580" s="89"/>
      <c r="K580" s="47"/>
      <c r="L580" s="51"/>
      <c r="M580" s="51"/>
      <c r="N580" s="51"/>
      <c r="O580" s="51"/>
      <c r="P580" s="40">
        <f t="shared" si="26"/>
        <v>727</v>
      </c>
    </row>
    <row r="581" spans="1:16" x14ac:dyDescent="0.2">
      <c r="A581" s="45">
        <v>590</v>
      </c>
      <c r="B581" s="85">
        <v>75.209999999999994</v>
      </c>
      <c r="C581" s="40">
        <f>'soust.uk.JMK př.č.2'!$O$96+'soust.uk.JMK př.č.2'!$P$96</f>
        <v>13021</v>
      </c>
      <c r="D581" s="40">
        <f>'soust.uk.JMK př.č.2'!$L$96</f>
        <v>45</v>
      </c>
      <c r="E581" s="40">
        <f t="shared" ref="E581:E644" si="27">SUM(F581,P581,D581)</f>
        <v>2850</v>
      </c>
      <c r="F581" s="40">
        <f t="shared" ref="F581:F644" si="28">ROUND(1/B581*C581*12,0)</f>
        <v>2078</v>
      </c>
      <c r="G581" s="89"/>
      <c r="I581" s="89"/>
      <c r="J581" s="89"/>
      <c r="K581" s="47"/>
      <c r="L581" s="51"/>
      <c r="M581" s="51"/>
      <c r="N581" s="51"/>
      <c r="O581" s="51"/>
      <c r="P581" s="40">
        <f t="shared" si="26"/>
        <v>727</v>
      </c>
    </row>
    <row r="582" spans="1:16" x14ac:dyDescent="0.2">
      <c r="A582" s="45">
        <v>591</v>
      </c>
      <c r="B582" s="85">
        <v>75.239999999999995</v>
      </c>
      <c r="C582" s="40">
        <f>'soust.uk.JMK př.č.2'!$O$96+'soust.uk.JMK př.č.2'!$P$96</f>
        <v>13021</v>
      </c>
      <c r="D582" s="40">
        <f>'soust.uk.JMK př.č.2'!$L$96</f>
        <v>45</v>
      </c>
      <c r="E582" s="40">
        <f t="shared" si="27"/>
        <v>2849</v>
      </c>
      <c r="F582" s="40">
        <f t="shared" si="28"/>
        <v>2077</v>
      </c>
      <c r="G582" s="89"/>
      <c r="I582" s="89"/>
      <c r="J582" s="89"/>
      <c r="K582" s="47"/>
      <c r="L582" s="51"/>
      <c r="M582" s="51"/>
      <c r="N582" s="51"/>
      <c r="O582" s="51"/>
      <c r="P582" s="40">
        <f t="shared" ref="P582:P645" si="29">ROUND((F582*35%),0)</f>
        <v>727</v>
      </c>
    </row>
    <row r="583" spans="1:16" x14ac:dyDescent="0.2">
      <c r="A583" s="45">
        <v>592</v>
      </c>
      <c r="B583" s="85">
        <v>75.260000000000005</v>
      </c>
      <c r="C583" s="40">
        <f>'soust.uk.JMK př.č.2'!$O$96+'soust.uk.JMK př.č.2'!$P$96</f>
        <v>13021</v>
      </c>
      <c r="D583" s="40">
        <f>'soust.uk.JMK př.č.2'!$L$96</f>
        <v>45</v>
      </c>
      <c r="E583" s="40">
        <f t="shared" si="27"/>
        <v>2848</v>
      </c>
      <c r="F583" s="40">
        <f t="shared" si="28"/>
        <v>2076</v>
      </c>
      <c r="G583" s="89"/>
      <c r="I583" s="89"/>
      <c r="J583" s="89"/>
      <c r="K583" s="47"/>
      <c r="L583" s="51"/>
      <c r="M583" s="51"/>
      <c r="N583" s="51"/>
      <c r="O583" s="51"/>
      <c r="P583" s="40">
        <f t="shared" si="29"/>
        <v>727</v>
      </c>
    </row>
    <row r="584" spans="1:16" x14ac:dyDescent="0.2">
      <c r="A584" s="45">
        <v>593</v>
      </c>
      <c r="B584" s="85">
        <v>75.28</v>
      </c>
      <c r="C584" s="40">
        <f>'soust.uk.JMK př.č.2'!$O$96+'soust.uk.JMK př.č.2'!$P$96</f>
        <v>13021</v>
      </c>
      <c r="D584" s="40">
        <f>'soust.uk.JMK př.č.2'!$L$96</f>
        <v>45</v>
      </c>
      <c r="E584" s="40">
        <f t="shared" si="27"/>
        <v>2848</v>
      </c>
      <c r="F584" s="40">
        <f t="shared" si="28"/>
        <v>2076</v>
      </c>
      <c r="G584" s="89"/>
      <c r="I584" s="89"/>
      <c r="J584" s="89"/>
      <c r="K584" s="47"/>
      <c r="L584" s="51"/>
      <c r="M584" s="51"/>
      <c r="N584" s="51"/>
      <c r="O584" s="51"/>
      <c r="P584" s="40">
        <f t="shared" si="29"/>
        <v>727</v>
      </c>
    </row>
    <row r="585" spans="1:16" x14ac:dyDescent="0.2">
      <c r="A585" s="45">
        <v>594</v>
      </c>
      <c r="B585" s="85">
        <v>75.31</v>
      </c>
      <c r="C585" s="40">
        <f>'soust.uk.JMK př.č.2'!$O$96+'soust.uk.JMK př.č.2'!$P$96</f>
        <v>13021</v>
      </c>
      <c r="D585" s="40">
        <f>'soust.uk.JMK př.č.2'!$L$96</f>
        <v>45</v>
      </c>
      <c r="E585" s="40">
        <f t="shared" si="27"/>
        <v>2846</v>
      </c>
      <c r="F585" s="40">
        <f t="shared" si="28"/>
        <v>2075</v>
      </c>
      <c r="G585" s="89"/>
      <c r="I585" s="89"/>
      <c r="J585" s="89"/>
      <c r="K585" s="47"/>
      <c r="L585" s="51"/>
      <c r="M585" s="51"/>
      <c r="N585" s="51"/>
      <c r="O585" s="51"/>
      <c r="P585" s="40">
        <f t="shared" si="29"/>
        <v>726</v>
      </c>
    </row>
    <row r="586" spans="1:16" x14ac:dyDescent="0.2">
      <c r="A586" s="45">
        <v>595</v>
      </c>
      <c r="B586" s="85">
        <v>75.33</v>
      </c>
      <c r="C586" s="40">
        <f>'soust.uk.JMK př.č.2'!$O$96+'soust.uk.JMK př.č.2'!$P$96</f>
        <v>13021</v>
      </c>
      <c r="D586" s="40">
        <f>'soust.uk.JMK př.č.2'!$L$96</f>
        <v>45</v>
      </c>
      <c r="E586" s="40">
        <f t="shared" si="27"/>
        <v>2845</v>
      </c>
      <c r="F586" s="40">
        <f t="shared" si="28"/>
        <v>2074</v>
      </c>
      <c r="G586" s="89"/>
      <c r="I586" s="89"/>
      <c r="J586" s="89"/>
      <c r="K586" s="47"/>
      <c r="L586" s="51"/>
      <c r="M586" s="51"/>
      <c r="N586" s="51"/>
      <c r="O586" s="51"/>
      <c r="P586" s="40">
        <f t="shared" si="29"/>
        <v>726</v>
      </c>
    </row>
    <row r="587" spans="1:16" x14ac:dyDescent="0.2">
      <c r="A587" s="45">
        <v>596</v>
      </c>
      <c r="B587" s="85">
        <v>75.349999999999994</v>
      </c>
      <c r="C587" s="40">
        <f>'soust.uk.JMK př.č.2'!$O$96+'soust.uk.JMK př.č.2'!$P$96</f>
        <v>13021</v>
      </c>
      <c r="D587" s="40">
        <f>'soust.uk.JMK př.č.2'!$L$96</f>
        <v>45</v>
      </c>
      <c r="E587" s="40">
        <f t="shared" si="27"/>
        <v>2845</v>
      </c>
      <c r="F587" s="40">
        <f t="shared" si="28"/>
        <v>2074</v>
      </c>
      <c r="G587" s="89"/>
      <c r="I587" s="89"/>
      <c r="J587" s="89"/>
      <c r="K587" s="47"/>
      <c r="L587" s="51"/>
      <c r="M587" s="51"/>
      <c r="N587" s="51"/>
      <c r="O587" s="51"/>
      <c r="P587" s="40">
        <f t="shared" si="29"/>
        <v>726</v>
      </c>
    </row>
    <row r="588" spans="1:16" x14ac:dyDescent="0.2">
      <c r="A588" s="45">
        <v>597</v>
      </c>
      <c r="B588" s="85">
        <v>75.38</v>
      </c>
      <c r="C588" s="40">
        <f>'soust.uk.JMK př.č.2'!$O$96+'soust.uk.JMK př.č.2'!$P$96</f>
        <v>13021</v>
      </c>
      <c r="D588" s="40">
        <f>'soust.uk.JMK př.č.2'!$L$96</f>
        <v>45</v>
      </c>
      <c r="E588" s="40">
        <f t="shared" si="27"/>
        <v>2844</v>
      </c>
      <c r="F588" s="40">
        <f t="shared" si="28"/>
        <v>2073</v>
      </c>
      <c r="G588" s="89"/>
      <c r="I588" s="89"/>
      <c r="J588" s="89"/>
      <c r="K588" s="47"/>
      <c r="L588" s="51"/>
      <c r="M588" s="51"/>
      <c r="N588" s="51"/>
      <c r="O588" s="51"/>
      <c r="P588" s="40">
        <f t="shared" si="29"/>
        <v>726</v>
      </c>
    </row>
    <row r="589" spans="1:16" x14ac:dyDescent="0.2">
      <c r="A589" s="45">
        <v>598</v>
      </c>
      <c r="B589" s="85">
        <v>75.400000000000006</v>
      </c>
      <c r="C589" s="40">
        <f>'soust.uk.JMK př.č.2'!$O$96+'soust.uk.JMK př.č.2'!$P$96</f>
        <v>13021</v>
      </c>
      <c r="D589" s="40">
        <f>'soust.uk.JMK př.č.2'!$L$96</f>
        <v>45</v>
      </c>
      <c r="E589" s="40">
        <f t="shared" si="27"/>
        <v>2842</v>
      </c>
      <c r="F589" s="40">
        <f t="shared" si="28"/>
        <v>2072</v>
      </c>
      <c r="G589" s="89"/>
      <c r="I589" s="89"/>
      <c r="J589" s="89"/>
      <c r="K589" s="47"/>
      <c r="L589" s="51"/>
      <c r="M589" s="51"/>
      <c r="N589" s="51"/>
      <c r="O589" s="51"/>
      <c r="P589" s="40">
        <f t="shared" si="29"/>
        <v>725</v>
      </c>
    </row>
    <row r="590" spans="1:16" x14ac:dyDescent="0.2">
      <c r="A590" s="45">
        <v>599</v>
      </c>
      <c r="B590" s="85">
        <v>75.42</v>
      </c>
      <c r="C590" s="40">
        <f>'soust.uk.JMK př.č.2'!$O$96+'soust.uk.JMK př.č.2'!$P$96</f>
        <v>13021</v>
      </c>
      <c r="D590" s="40">
        <f>'soust.uk.JMK př.č.2'!$L$96</f>
        <v>45</v>
      </c>
      <c r="E590" s="40">
        <f t="shared" si="27"/>
        <v>2842</v>
      </c>
      <c r="F590" s="40">
        <f t="shared" si="28"/>
        <v>2072</v>
      </c>
      <c r="G590" s="89"/>
      <c r="I590" s="89"/>
      <c r="J590" s="89"/>
      <c r="K590" s="47"/>
      <c r="L590" s="51"/>
      <c r="M590" s="51"/>
      <c r="N590" s="51"/>
      <c r="O590" s="51"/>
      <c r="P590" s="40">
        <f t="shared" si="29"/>
        <v>725</v>
      </c>
    </row>
    <row r="591" spans="1:16" x14ac:dyDescent="0.2">
      <c r="A591" s="45">
        <v>600</v>
      </c>
      <c r="B591" s="85">
        <v>75.45</v>
      </c>
      <c r="C591" s="40">
        <f>'soust.uk.JMK př.č.2'!$O$96+'soust.uk.JMK př.č.2'!$P$96</f>
        <v>13021</v>
      </c>
      <c r="D591" s="40">
        <f>'soust.uk.JMK př.č.2'!$L$96</f>
        <v>45</v>
      </c>
      <c r="E591" s="40">
        <f t="shared" si="27"/>
        <v>2841</v>
      </c>
      <c r="F591" s="40">
        <f t="shared" si="28"/>
        <v>2071</v>
      </c>
      <c r="G591" s="89"/>
      <c r="I591" s="89"/>
      <c r="J591" s="89"/>
      <c r="K591" s="47"/>
      <c r="L591" s="51"/>
      <c r="M591" s="51"/>
      <c r="N591" s="51"/>
      <c r="O591" s="51"/>
      <c r="P591" s="40">
        <f t="shared" si="29"/>
        <v>725</v>
      </c>
    </row>
    <row r="592" spans="1:16" x14ac:dyDescent="0.2">
      <c r="A592" s="45">
        <v>601</v>
      </c>
      <c r="B592" s="85">
        <v>75.47</v>
      </c>
      <c r="C592" s="40">
        <f>'soust.uk.JMK př.č.2'!$O$96+'soust.uk.JMK př.č.2'!$P$96</f>
        <v>13021</v>
      </c>
      <c r="D592" s="40">
        <f>'soust.uk.JMK př.č.2'!$L$96</f>
        <v>45</v>
      </c>
      <c r="E592" s="40">
        <f t="shared" si="27"/>
        <v>2840</v>
      </c>
      <c r="F592" s="40">
        <f t="shared" si="28"/>
        <v>2070</v>
      </c>
      <c r="G592" s="89"/>
      <c r="I592" s="89"/>
      <c r="J592" s="89"/>
      <c r="K592" s="47"/>
      <c r="L592" s="51"/>
      <c r="M592" s="51"/>
      <c r="N592" s="51"/>
      <c r="O592" s="51"/>
      <c r="P592" s="40">
        <f t="shared" si="29"/>
        <v>725</v>
      </c>
    </row>
    <row r="593" spans="1:16" x14ac:dyDescent="0.2">
      <c r="A593" s="45">
        <v>602</v>
      </c>
      <c r="B593" s="85">
        <v>75.489999999999995</v>
      </c>
      <c r="C593" s="40">
        <f>'soust.uk.JMK př.č.2'!$O$96+'soust.uk.JMK př.č.2'!$P$96</f>
        <v>13021</v>
      </c>
      <c r="D593" s="40">
        <f>'soust.uk.JMK př.č.2'!$L$96</f>
        <v>45</v>
      </c>
      <c r="E593" s="40">
        <f t="shared" si="27"/>
        <v>2840</v>
      </c>
      <c r="F593" s="40">
        <f t="shared" si="28"/>
        <v>2070</v>
      </c>
      <c r="G593" s="89"/>
      <c r="I593" s="89"/>
      <c r="J593" s="89"/>
      <c r="K593" s="47"/>
      <c r="L593" s="51"/>
      <c r="M593" s="51"/>
      <c r="N593" s="51"/>
      <c r="O593" s="51"/>
      <c r="P593" s="40">
        <f t="shared" si="29"/>
        <v>725</v>
      </c>
    </row>
    <row r="594" spans="1:16" x14ac:dyDescent="0.2">
      <c r="A594" s="45">
        <v>603</v>
      </c>
      <c r="B594" s="85">
        <v>75.52</v>
      </c>
      <c r="C594" s="40">
        <f>'soust.uk.JMK př.č.2'!$O$96+'soust.uk.JMK př.č.2'!$P$96</f>
        <v>13021</v>
      </c>
      <c r="D594" s="40">
        <f>'soust.uk.JMK př.č.2'!$L$96</f>
        <v>45</v>
      </c>
      <c r="E594" s="40">
        <f t="shared" si="27"/>
        <v>2838</v>
      </c>
      <c r="F594" s="40">
        <f t="shared" si="28"/>
        <v>2069</v>
      </c>
      <c r="G594" s="89"/>
      <c r="I594" s="89"/>
      <c r="J594" s="89"/>
      <c r="K594" s="47"/>
      <c r="L594" s="51"/>
      <c r="M594" s="51"/>
      <c r="N594" s="51"/>
      <c r="O594" s="51"/>
      <c r="P594" s="40">
        <f t="shared" si="29"/>
        <v>724</v>
      </c>
    </row>
    <row r="595" spans="1:16" x14ac:dyDescent="0.2">
      <c r="A595" s="45">
        <v>604</v>
      </c>
      <c r="B595" s="85">
        <v>75.540000000000006</v>
      </c>
      <c r="C595" s="40">
        <f>'soust.uk.JMK př.č.2'!$O$96+'soust.uk.JMK př.č.2'!$P$96</f>
        <v>13021</v>
      </c>
      <c r="D595" s="40">
        <f>'soust.uk.JMK př.č.2'!$L$96</f>
        <v>45</v>
      </c>
      <c r="E595" s="40">
        <f t="shared" si="27"/>
        <v>2837</v>
      </c>
      <c r="F595" s="40">
        <f t="shared" si="28"/>
        <v>2068</v>
      </c>
      <c r="G595" s="89"/>
      <c r="I595" s="89"/>
      <c r="J595" s="89"/>
      <c r="K595" s="47"/>
      <c r="L595" s="51"/>
      <c r="M595" s="51"/>
      <c r="N595" s="51"/>
      <c r="O595" s="51"/>
      <c r="P595" s="40">
        <f t="shared" si="29"/>
        <v>724</v>
      </c>
    </row>
    <row r="596" spans="1:16" x14ac:dyDescent="0.2">
      <c r="A596" s="45">
        <v>605</v>
      </c>
      <c r="B596" s="85">
        <v>75.56</v>
      </c>
      <c r="C596" s="40">
        <f>'soust.uk.JMK př.č.2'!$O$96+'soust.uk.JMK př.č.2'!$P$96</f>
        <v>13021</v>
      </c>
      <c r="D596" s="40">
        <f>'soust.uk.JMK př.č.2'!$L$96</f>
        <v>45</v>
      </c>
      <c r="E596" s="40">
        <f t="shared" si="27"/>
        <v>2837</v>
      </c>
      <c r="F596" s="40">
        <f t="shared" si="28"/>
        <v>2068</v>
      </c>
      <c r="G596" s="89"/>
      <c r="I596" s="89"/>
      <c r="J596" s="89"/>
      <c r="K596" s="47"/>
      <c r="L596" s="51"/>
      <c r="M596" s="51"/>
      <c r="N596" s="51"/>
      <c r="O596" s="51"/>
      <c r="P596" s="40">
        <f t="shared" si="29"/>
        <v>724</v>
      </c>
    </row>
    <row r="597" spans="1:16" x14ac:dyDescent="0.2">
      <c r="A597" s="45">
        <v>606</v>
      </c>
      <c r="B597" s="85">
        <v>75.59</v>
      </c>
      <c r="C597" s="40">
        <f>'soust.uk.JMK př.č.2'!$O$96+'soust.uk.JMK př.č.2'!$P$96</f>
        <v>13021</v>
      </c>
      <c r="D597" s="40">
        <f>'soust.uk.JMK př.č.2'!$L$96</f>
        <v>45</v>
      </c>
      <c r="E597" s="40">
        <f t="shared" si="27"/>
        <v>2835</v>
      </c>
      <c r="F597" s="40">
        <f t="shared" si="28"/>
        <v>2067</v>
      </c>
      <c r="G597" s="89"/>
      <c r="I597" s="89"/>
      <c r="J597" s="89"/>
      <c r="K597" s="47"/>
      <c r="L597" s="51"/>
      <c r="M597" s="51"/>
      <c r="N597" s="51"/>
      <c r="O597" s="51"/>
      <c r="P597" s="40">
        <f t="shared" si="29"/>
        <v>723</v>
      </c>
    </row>
    <row r="598" spans="1:16" x14ac:dyDescent="0.2">
      <c r="A598" s="45">
        <v>607</v>
      </c>
      <c r="B598" s="85">
        <v>75.61</v>
      </c>
      <c r="C598" s="40">
        <f>'soust.uk.JMK př.č.2'!$O$96+'soust.uk.JMK př.č.2'!$P$96</f>
        <v>13021</v>
      </c>
      <c r="D598" s="40">
        <f>'soust.uk.JMK př.č.2'!$L$96</f>
        <v>45</v>
      </c>
      <c r="E598" s="40">
        <f t="shared" si="27"/>
        <v>2835</v>
      </c>
      <c r="F598" s="40">
        <f t="shared" si="28"/>
        <v>2067</v>
      </c>
      <c r="G598" s="89"/>
      <c r="I598" s="89"/>
      <c r="J598" s="89"/>
      <c r="K598" s="47"/>
      <c r="L598" s="51"/>
      <c r="M598" s="51"/>
      <c r="N598" s="51"/>
      <c r="O598" s="51"/>
      <c r="P598" s="40">
        <f t="shared" si="29"/>
        <v>723</v>
      </c>
    </row>
    <row r="599" spans="1:16" x14ac:dyDescent="0.2">
      <c r="A599" s="45">
        <v>608</v>
      </c>
      <c r="B599" s="85">
        <v>75.63</v>
      </c>
      <c r="C599" s="40">
        <f>'soust.uk.JMK př.č.2'!$O$96+'soust.uk.JMK př.č.2'!$P$96</f>
        <v>13021</v>
      </c>
      <c r="D599" s="40">
        <f>'soust.uk.JMK př.č.2'!$L$96</f>
        <v>45</v>
      </c>
      <c r="E599" s="40">
        <f t="shared" si="27"/>
        <v>2834</v>
      </c>
      <c r="F599" s="40">
        <f t="shared" si="28"/>
        <v>2066</v>
      </c>
      <c r="G599" s="89"/>
      <c r="I599" s="89"/>
      <c r="J599" s="89"/>
      <c r="K599" s="47"/>
      <c r="L599" s="51"/>
      <c r="M599" s="51"/>
      <c r="N599" s="51"/>
      <c r="O599" s="51"/>
      <c r="P599" s="40">
        <f t="shared" si="29"/>
        <v>723</v>
      </c>
    </row>
    <row r="600" spans="1:16" x14ac:dyDescent="0.2">
      <c r="A600" s="45">
        <v>609</v>
      </c>
      <c r="B600" s="85">
        <v>75.66</v>
      </c>
      <c r="C600" s="40">
        <f>'soust.uk.JMK př.č.2'!$O$96+'soust.uk.JMK př.č.2'!$P$96</f>
        <v>13021</v>
      </c>
      <c r="D600" s="40">
        <f>'soust.uk.JMK př.č.2'!$L$96</f>
        <v>45</v>
      </c>
      <c r="E600" s="40">
        <f t="shared" si="27"/>
        <v>2833</v>
      </c>
      <c r="F600" s="40">
        <f t="shared" si="28"/>
        <v>2065</v>
      </c>
      <c r="G600" s="89"/>
      <c r="I600" s="89"/>
      <c r="J600" s="89"/>
      <c r="K600" s="47"/>
      <c r="L600" s="51"/>
      <c r="M600" s="51"/>
      <c r="N600" s="51"/>
      <c r="O600" s="51"/>
      <c r="P600" s="40">
        <f t="shared" si="29"/>
        <v>723</v>
      </c>
    </row>
    <row r="601" spans="1:16" x14ac:dyDescent="0.2">
      <c r="A601" s="45">
        <v>610</v>
      </c>
      <c r="B601" s="85">
        <v>75.680000000000007</v>
      </c>
      <c r="C601" s="40">
        <f>'soust.uk.JMK př.č.2'!$O$96+'soust.uk.JMK př.č.2'!$P$96</f>
        <v>13021</v>
      </c>
      <c r="D601" s="40">
        <f>'soust.uk.JMK př.č.2'!$L$96</f>
        <v>45</v>
      </c>
      <c r="E601" s="40">
        <f t="shared" si="27"/>
        <v>2833</v>
      </c>
      <c r="F601" s="40">
        <f t="shared" si="28"/>
        <v>2065</v>
      </c>
      <c r="G601" s="89"/>
      <c r="I601" s="89"/>
      <c r="J601" s="89"/>
      <c r="K601" s="47"/>
      <c r="L601" s="51"/>
      <c r="M601" s="51"/>
      <c r="N601" s="51"/>
      <c r="O601" s="51"/>
      <c r="P601" s="40">
        <f t="shared" si="29"/>
        <v>723</v>
      </c>
    </row>
    <row r="602" spans="1:16" x14ac:dyDescent="0.2">
      <c r="A602" s="45">
        <v>611</v>
      </c>
      <c r="B602" s="85">
        <v>75.7</v>
      </c>
      <c r="C602" s="40">
        <f>'soust.uk.JMK př.č.2'!$O$96+'soust.uk.JMK př.č.2'!$P$96</f>
        <v>13021</v>
      </c>
      <c r="D602" s="40">
        <f>'soust.uk.JMK př.č.2'!$L$96</f>
        <v>45</v>
      </c>
      <c r="E602" s="40">
        <f t="shared" si="27"/>
        <v>2831</v>
      </c>
      <c r="F602" s="40">
        <f t="shared" si="28"/>
        <v>2064</v>
      </c>
      <c r="G602" s="89"/>
      <c r="I602" s="89"/>
      <c r="J602" s="89"/>
      <c r="K602" s="47"/>
      <c r="L602" s="51"/>
      <c r="M602" s="51"/>
      <c r="N602" s="51"/>
      <c r="O602" s="51"/>
      <c r="P602" s="40">
        <f t="shared" si="29"/>
        <v>722</v>
      </c>
    </row>
    <row r="603" spans="1:16" x14ac:dyDescent="0.2">
      <c r="A603" s="45">
        <v>612</v>
      </c>
      <c r="B603" s="85">
        <v>75.73</v>
      </c>
      <c r="C603" s="40">
        <f>'soust.uk.JMK př.č.2'!$O$96+'soust.uk.JMK př.č.2'!$P$96</f>
        <v>13021</v>
      </c>
      <c r="D603" s="40">
        <f>'soust.uk.JMK př.č.2'!$L$96</f>
        <v>45</v>
      </c>
      <c r="E603" s="40">
        <f t="shared" si="27"/>
        <v>2830</v>
      </c>
      <c r="F603" s="40">
        <f t="shared" si="28"/>
        <v>2063</v>
      </c>
      <c r="G603" s="89"/>
      <c r="I603" s="89"/>
      <c r="J603" s="89"/>
      <c r="K603" s="47"/>
      <c r="L603" s="51"/>
      <c r="M603" s="51"/>
      <c r="N603" s="51"/>
      <c r="O603" s="51"/>
      <c r="P603" s="40">
        <f t="shared" si="29"/>
        <v>722</v>
      </c>
    </row>
    <row r="604" spans="1:16" x14ac:dyDescent="0.2">
      <c r="A604" s="45">
        <v>613</v>
      </c>
      <c r="B604" s="85">
        <v>75.75</v>
      </c>
      <c r="C604" s="40">
        <f>'soust.uk.JMK př.č.2'!$O$96+'soust.uk.JMK př.č.2'!$P$96</f>
        <v>13021</v>
      </c>
      <c r="D604" s="40">
        <f>'soust.uk.JMK př.č.2'!$L$96</f>
        <v>45</v>
      </c>
      <c r="E604" s="40">
        <f t="shared" si="27"/>
        <v>2830</v>
      </c>
      <c r="F604" s="40">
        <f t="shared" si="28"/>
        <v>2063</v>
      </c>
      <c r="G604" s="89"/>
      <c r="I604" s="89"/>
      <c r="J604" s="89"/>
      <c r="K604" s="47"/>
      <c r="L604" s="51"/>
      <c r="M604" s="51"/>
      <c r="N604" s="51"/>
      <c r="O604" s="51"/>
      <c r="P604" s="40">
        <f t="shared" si="29"/>
        <v>722</v>
      </c>
    </row>
    <row r="605" spans="1:16" x14ac:dyDescent="0.2">
      <c r="A605" s="45">
        <v>614</v>
      </c>
      <c r="B605" s="85">
        <v>75.77</v>
      </c>
      <c r="C605" s="40">
        <f>'soust.uk.JMK př.č.2'!$O$96+'soust.uk.JMK př.č.2'!$P$96</f>
        <v>13021</v>
      </c>
      <c r="D605" s="40">
        <f>'soust.uk.JMK př.č.2'!$L$96</f>
        <v>45</v>
      </c>
      <c r="E605" s="40">
        <f t="shared" si="27"/>
        <v>2829</v>
      </c>
      <c r="F605" s="40">
        <f t="shared" si="28"/>
        <v>2062</v>
      </c>
      <c r="G605" s="89"/>
      <c r="I605" s="89"/>
      <c r="J605" s="89"/>
      <c r="K605" s="47"/>
      <c r="L605" s="51"/>
      <c r="M605" s="51"/>
      <c r="N605" s="51"/>
      <c r="O605" s="51"/>
      <c r="P605" s="40">
        <f t="shared" si="29"/>
        <v>722</v>
      </c>
    </row>
    <row r="606" spans="1:16" x14ac:dyDescent="0.2">
      <c r="A606" s="45">
        <v>615</v>
      </c>
      <c r="B606" s="85">
        <v>75.8</v>
      </c>
      <c r="C606" s="40">
        <f>'soust.uk.JMK př.č.2'!$O$96+'soust.uk.JMK př.č.2'!$P$96</f>
        <v>13021</v>
      </c>
      <c r="D606" s="40">
        <f>'soust.uk.JMK př.č.2'!$L$96</f>
        <v>45</v>
      </c>
      <c r="E606" s="40">
        <f t="shared" si="27"/>
        <v>2827</v>
      </c>
      <c r="F606" s="40">
        <f t="shared" si="28"/>
        <v>2061</v>
      </c>
      <c r="G606" s="89"/>
      <c r="I606" s="89"/>
      <c r="J606" s="89"/>
      <c r="K606" s="47"/>
      <c r="L606" s="51"/>
      <c r="M606" s="51"/>
      <c r="N606" s="51"/>
      <c r="O606" s="51"/>
      <c r="P606" s="40">
        <f t="shared" si="29"/>
        <v>721</v>
      </c>
    </row>
    <row r="607" spans="1:16" x14ac:dyDescent="0.2">
      <c r="A607" s="45">
        <v>616</v>
      </c>
      <c r="B607" s="85">
        <v>75.819999999999993</v>
      </c>
      <c r="C607" s="40">
        <f>'soust.uk.JMK př.č.2'!$O$96+'soust.uk.JMK př.č.2'!$P$96</f>
        <v>13021</v>
      </c>
      <c r="D607" s="40">
        <f>'soust.uk.JMK př.č.2'!$L$96</f>
        <v>45</v>
      </c>
      <c r="E607" s="40">
        <f t="shared" si="27"/>
        <v>2827</v>
      </c>
      <c r="F607" s="40">
        <f t="shared" si="28"/>
        <v>2061</v>
      </c>
      <c r="G607" s="89"/>
      <c r="I607" s="89"/>
      <c r="J607" s="89"/>
      <c r="K607" s="47"/>
      <c r="L607" s="51"/>
      <c r="M607" s="51"/>
      <c r="N607" s="51"/>
      <c r="O607" s="51"/>
      <c r="P607" s="40">
        <f t="shared" si="29"/>
        <v>721</v>
      </c>
    </row>
    <row r="608" spans="1:16" x14ac:dyDescent="0.2">
      <c r="A608" s="45">
        <v>617</v>
      </c>
      <c r="B608" s="85">
        <v>75.84</v>
      </c>
      <c r="C608" s="40">
        <f>'soust.uk.JMK př.č.2'!$O$96+'soust.uk.JMK př.č.2'!$P$96</f>
        <v>13021</v>
      </c>
      <c r="D608" s="40">
        <f>'soust.uk.JMK př.č.2'!$L$96</f>
        <v>45</v>
      </c>
      <c r="E608" s="40">
        <f t="shared" si="27"/>
        <v>2826</v>
      </c>
      <c r="F608" s="40">
        <f t="shared" si="28"/>
        <v>2060</v>
      </c>
      <c r="G608" s="89"/>
      <c r="I608" s="89"/>
      <c r="J608" s="89"/>
      <c r="K608" s="47"/>
      <c r="L608" s="51"/>
      <c r="M608" s="51"/>
      <c r="N608" s="51"/>
      <c r="O608" s="51"/>
      <c r="P608" s="40">
        <f t="shared" si="29"/>
        <v>721</v>
      </c>
    </row>
    <row r="609" spans="1:16" x14ac:dyDescent="0.2">
      <c r="A609" s="45">
        <v>618</v>
      </c>
      <c r="B609" s="85">
        <v>75.87</v>
      </c>
      <c r="C609" s="40">
        <f>'soust.uk.JMK př.č.2'!$O$96+'soust.uk.JMK př.č.2'!$P$96</f>
        <v>13021</v>
      </c>
      <c r="D609" s="40">
        <f>'soust.uk.JMK př.č.2'!$L$96</f>
        <v>45</v>
      </c>
      <c r="E609" s="40">
        <f t="shared" si="27"/>
        <v>2825</v>
      </c>
      <c r="F609" s="40">
        <f t="shared" si="28"/>
        <v>2059</v>
      </c>
      <c r="G609" s="89"/>
      <c r="I609" s="89"/>
      <c r="J609" s="89"/>
      <c r="K609" s="47"/>
      <c r="L609" s="51"/>
      <c r="M609" s="51"/>
      <c r="N609" s="51"/>
      <c r="O609" s="51"/>
      <c r="P609" s="40">
        <f t="shared" si="29"/>
        <v>721</v>
      </c>
    </row>
    <row r="610" spans="1:16" x14ac:dyDescent="0.2">
      <c r="A610" s="45">
        <v>619</v>
      </c>
      <c r="B610" s="85">
        <v>75.89</v>
      </c>
      <c r="C610" s="40">
        <f>'soust.uk.JMK př.č.2'!$O$96+'soust.uk.JMK př.č.2'!$P$96</f>
        <v>13021</v>
      </c>
      <c r="D610" s="40">
        <f>'soust.uk.JMK př.č.2'!$L$96</f>
        <v>45</v>
      </c>
      <c r="E610" s="40">
        <f t="shared" si="27"/>
        <v>2825</v>
      </c>
      <c r="F610" s="40">
        <f t="shared" si="28"/>
        <v>2059</v>
      </c>
      <c r="G610" s="89"/>
      <c r="I610" s="89"/>
      <c r="J610" s="89"/>
      <c r="K610" s="47"/>
      <c r="L610" s="51"/>
      <c r="M610" s="51"/>
      <c r="N610" s="51"/>
      <c r="O610" s="51"/>
      <c r="P610" s="40">
        <f t="shared" si="29"/>
        <v>721</v>
      </c>
    </row>
    <row r="611" spans="1:16" x14ac:dyDescent="0.2">
      <c r="A611" s="45">
        <v>620</v>
      </c>
      <c r="B611" s="85">
        <v>75.91</v>
      </c>
      <c r="C611" s="40">
        <f>'soust.uk.JMK př.č.2'!$O$96+'soust.uk.JMK př.č.2'!$P$96</f>
        <v>13021</v>
      </c>
      <c r="D611" s="40">
        <f>'soust.uk.JMK př.č.2'!$L$96</f>
        <v>45</v>
      </c>
      <c r="E611" s="40">
        <f t="shared" si="27"/>
        <v>2823</v>
      </c>
      <c r="F611" s="40">
        <f t="shared" si="28"/>
        <v>2058</v>
      </c>
      <c r="G611" s="89"/>
      <c r="I611" s="89"/>
      <c r="J611" s="89"/>
      <c r="K611" s="47"/>
      <c r="L611" s="51"/>
      <c r="M611" s="51"/>
      <c r="N611" s="51"/>
      <c r="O611" s="51"/>
      <c r="P611" s="40">
        <f t="shared" si="29"/>
        <v>720</v>
      </c>
    </row>
    <row r="612" spans="1:16" x14ac:dyDescent="0.2">
      <c r="A612" s="45">
        <v>621</v>
      </c>
      <c r="B612" s="85">
        <v>75.930000000000007</v>
      </c>
      <c r="C612" s="40">
        <f>'soust.uk.JMK př.č.2'!$O$96+'soust.uk.JMK př.č.2'!$P$96</f>
        <v>13021</v>
      </c>
      <c r="D612" s="40">
        <f>'soust.uk.JMK př.č.2'!$L$96</f>
        <v>45</v>
      </c>
      <c r="E612" s="40">
        <f t="shared" si="27"/>
        <v>2823</v>
      </c>
      <c r="F612" s="40">
        <f t="shared" si="28"/>
        <v>2058</v>
      </c>
      <c r="G612" s="89"/>
      <c r="I612" s="89"/>
      <c r="J612" s="89"/>
      <c r="K612" s="47"/>
      <c r="L612" s="51"/>
      <c r="M612" s="51"/>
      <c r="N612" s="51"/>
      <c r="O612" s="51"/>
      <c r="P612" s="40">
        <f t="shared" si="29"/>
        <v>720</v>
      </c>
    </row>
    <row r="613" spans="1:16" x14ac:dyDescent="0.2">
      <c r="A613" s="45">
        <v>622</v>
      </c>
      <c r="B613" s="85">
        <v>75.959999999999994</v>
      </c>
      <c r="C613" s="40">
        <f>'soust.uk.JMK př.č.2'!$O$96+'soust.uk.JMK př.č.2'!$P$96</f>
        <v>13021</v>
      </c>
      <c r="D613" s="40">
        <f>'soust.uk.JMK př.č.2'!$L$96</f>
        <v>45</v>
      </c>
      <c r="E613" s="40">
        <f t="shared" si="27"/>
        <v>2822</v>
      </c>
      <c r="F613" s="40">
        <f t="shared" si="28"/>
        <v>2057</v>
      </c>
      <c r="G613" s="89"/>
      <c r="I613" s="89"/>
      <c r="J613" s="89"/>
      <c r="K613" s="47"/>
      <c r="L613" s="51"/>
      <c r="M613" s="51"/>
      <c r="N613" s="51"/>
      <c r="O613" s="51"/>
      <c r="P613" s="40">
        <f t="shared" si="29"/>
        <v>720</v>
      </c>
    </row>
    <row r="614" spans="1:16" x14ac:dyDescent="0.2">
      <c r="A614" s="45">
        <v>623</v>
      </c>
      <c r="B614" s="85">
        <v>75.98</v>
      </c>
      <c r="C614" s="40">
        <f>'soust.uk.JMK př.č.2'!$O$96+'soust.uk.JMK př.č.2'!$P$96</f>
        <v>13021</v>
      </c>
      <c r="D614" s="40">
        <f>'soust.uk.JMK př.č.2'!$L$96</f>
        <v>45</v>
      </c>
      <c r="E614" s="40">
        <f t="shared" si="27"/>
        <v>2821</v>
      </c>
      <c r="F614" s="40">
        <f t="shared" si="28"/>
        <v>2056</v>
      </c>
      <c r="G614" s="89"/>
      <c r="I614" s="89"/>
      <c r="J614" s="89"/>
      <c r="K614" s="47"/>
      <c r="L614" s="51"/>
      <c r="M614" s="51"/>
      <c r="N614" s="51"/>
      <c r="O614" s="51"/>
      <c r="P614" s="40">
        <f t="shared" si="29"/>
        <v>720</v>
      </c>
    </row>
    <row r="615" spans="1:16" x14ac:dyDescent="0.2">
      <c r="A615" s="45">
        <v>624</v>
      </c>
      <c r="B615" s="85">
        <v>76</v>
      </c>
      <c r="C615" s="40">
        <f>'soust.uk.JMK př.č.2'!$O$96+'soust.uk.JMK př.č.2'!$P$96</f>
        <v>13021</v>
      </c>
      <c r="D615" s="40">
        <f>'soust.uk.JMK př.č.2'!$L$96</f>
        <v>45</v>
      </c>
      <c r="E615" s="40">
        <f t="shared" si="27"/>
        <v>2821</v>
      </c>
      <c r="F615" s="40">
        <f t="shared" si="28"/>
        <v>2056</v>
      </c>
      <c r="G615" s="89"/>
      <c r="I615" s="89"/>
      <c r="J615" s="89"/>
      <c r="K615" s="47"/>
      <c r="L615" s="51"/>
      <c r="M615" s="51"/>
      <c r="N615" s="51"/>
      <c r="O615" s="51"/>
      <c r="P615" s="40">
        <f t="shared" si="29"/>
        <v>720</v>
      </c>
    </row>
    <row r="616" spans="1:16" x14ac:dyDescent="0.2">
      <c r="A616" s="45">
        <v>625</v>
      </c>
      <c r="B616" s="85">
        <v>76.03</v>
      </c>
      <c r="C616" s="40">
        <f>'soust.uk.JMK př.č.2'!$O$96+'soust.uk.JMK př.č.2'!$P$96</f>
        <v>13021</v>
      </c>
      <c r="D616" s="40">
        <f>'soust.uk.JMK př.č.2'!$L$96</f>
        <v>45</v>
      </c>
      <c r="E616" s="40">
        <f t="shared" si="27"/>
        <v>2819</v>
      </c>
      <c r="F616" s="40">
        <f t="shared" si="28"/>
        <v>2055</v>
      </c>
      <c r="G616" s="89"/>
      <c r="I616" s="89"/>
      <c r="J616" s="89"/>
      <c r="K616" s="47"/>
      <c r="L616" s="51"/>
      <c r="M616" s="51"/>
      <c r="N616" s="51"/>
      <c r="O616" s="51"/>
      <c r="P616" s="40">
        <f t="shared" si="29"/>
        <v>719</v>
      </c>
    </row>
    <row r="617" spans="1:16" x14ac:dyDescent="0.2">
      <c r="A617" s="45">
        <v>626</v>
      </c>
      <c r="B617" s="85">
        <v>76.05</v>
      </c>
      <c r="C617" s="40">
        <f>'soust.uk.JMK př.č.2'!$O$96+'soust.uk.JMK př.č.2'!$P$96</f>
        <v>13021</v>
      </c>
      <c r="D617" s="40">
        <f>'soust.uk.JMK př.č.2'!$L$96</f>
        <v>45</v>
      </c>
      <c r="E617" s="40">
        <f t="shared" si="27"/>
        <v>2819</v>
      </c>
      <c r="F617" s="40">
        <f t="shared" si="28"/>
        <v>2055</v>
      </c>
      <c r="G617" s="89"/>
      <c r="I617" s="89"/>
      <c r="J617" s="89"/>
      <c r="K617" s="47"/>
      <c r="L617" s="51"/>
      <c r="M617" s="51"/>
      <c r="N617" s="51"/>
      <c r="O617" s="51"/>
      <c r="P617" s="40">
        <f t="shared" si="29"/>
        <v>719</v>
      </c>
    </row>
    <row r="618" spans="1:16" x14ac:dyDescent="0.2">
      <c r="A618" s="45">
        <v>627</v>
      </c>
      <c r="B618" s="85">
        <v>76.069999999999993</v>
      </c>
      <c r="C618" s="40">
        <f>'soust.uk.JMK př.č.2'!$O$96+'soust.uk.JMK př.č.2'!$P$96</f>
        <v>13021</v>
      </c>
      <c r="D618" s="40">
        <f>'soust.uk.JMK př.č.2'!$L$96</f>
        <v>45</v>
      </c>
      <c r="E618" s="40">
        <f t="shared" si="27"/>
        <v>2818</v>
      </c>
      <c r="F618" s="40">
        <f t="shared" si="28"/>
        <v>2054</v>
      </c>
      <c r="G618" s="89"/>
      <c r="I618" s="89"/>
      <c r="J618" s="89"/>
      <c r="K618" s="47"/>
      <c r="L618" s="51"/>
      <c r="M618" s="51"/>
      <c r="N618" s="51"/>
      <c r="O618" s="51"/>
      <c r="P618" s="40">
        <f t="shared" si="29"/>
        <v>719</v>
      </c>
    </row>
    <row r="619" spans="1:16" x14ac:dyDescent="0.2">
      <c r="A619" s="45">
        <v>628</v>
      </c>
      <c r="B619" s="85">
        <v>76.09</v>
      </c>
      <c r="C619" s="40">
        <f>'soust.uk.JMK př.č.2'!$O$96+'soust.uk.JMK př.č.2'!$P$96</f>
        <v>13021</v>
      </c>
      <c r="D619" s="40">
        <f>'soust.uk.JMK př.č.2'!$L$96</f>
        <v>45</v>
      </c>
      <c r="E619" s="40">
        <f t="shared" si="27"/>
        <v>2818</v>
      </c>
      <c r="F619" s="40">
        <f t="shared" si="28"/>
        <v>2054</v>
      </c>
      <c r="G619" s="89"/>
      <c r="I619" s="89"/>
      <c r="J619" s="89"/>
      <c r="K619" s="47"/>
      <c r="L619" s="51"/>
      <c r="M619" s="51"/>
      <c r="N619" s="51"/>
      <c r="O619" s="51"/>
      <c r="P619" s="40">
        <f t="shared" si="29"/>
        <v>719</v>
      </c>
    </row>
    <row r="620" spans="1:16" x14ac:dyDescent="0.2">
      <c r="A620" s="45">
        <v>629</v>
      </c>
      <c r="B620" s="85">
        <v>76.12</v>
      </c>
      <c r="C620" s="40">
        <f>'soust.uk.JMK př.č.2'!$O$96+'soust.uk.JMK př.č.2'!$P$96</f>
        <v>13021</v>
      </c>
      <c r="D620" s="40">
        <f>'soust.uk.JMK př.č.2'!$L$96</f>
        <v>45</v>
      </c>
      <c r="E620" s="40">
        <f t="shared" si="27"/>
        <v>2817</v>
      </c>
      <c r="F620" s="40">
        <f t="shared" si="28"/>
        <v>2053</v>
      </c>
      <c r="G620" s="89"/>
      <c r="I620" s="89"/>
      <c r="J620" s="89"/>
      <c r="K620" s="47"/>
      <c r="L620" s="51"/>
      <c r="M620" s="51"/>
      <c r="N620" s="51"/>
      <c r="O620" s="51"/>
      <c r="P620" s="40">
        <f t="shared" si="29"/>
        <v>719</v>
      </c>
    </row>
    <row r="621" spans="1:16" x14ac:dyDescent="0.2">
      <c r="A621" s="45">
        <v>630</v>
      </c>
      <c r="B621" s="85">
        <v>76.14</v>
      </c>
      <c r="C621" s="40">
        <f>'soust.uk.JMK př.č.2'!$O$96+'soust.uk.JMK př.č.2'!$P$96</f>
        <v>13021</v>
      </c>
      <c r="D621" s="40">
        <f>'soust.uk.JMK př.č.2'!$L$96</f>
        <v>45</v>
      </c>
      <c r="E621" s="40">
        <f t="shared" si="27"/>
        <v>2815</v>
      </c>
      <c r="F621" s="40">
        <f t="shared" si="28"/>
        <v>2052</v>
      </c>
      <c r="G621" s="89"/>
      <c r="I621" s="89"/>
      <c r="J621" s="89"/>
      <c r="K621" s="47"/>
      <c r="L621" s="51"/>
      <c r="M621" s="51"/>
      <c r="N621" s="51"/>
      <c r="O621" s="51"/>
      <c r="P621" s="40">
        <f t="shared" si="29"/>
        <v>718</v>
      </c>
    </row>
    <row r="622" spans="1:16" x14ac:dyDescent="0.2">
      <c r="A622" s="45">
        <v>631</v>
      </c>
      <c r="B622" s="85">
        <v>76.16</v>
      </c>
      <c r="C622" s="40">
        <f>'soust.uk.JMK př.č.2'!$O$96+'soust.uk.JMK př.č.2'!$P$96</f>
        <v>13021</v>
      </c>
      <c r="D622" s="40">
        <f>'soust.uk.JMK př.č.2'!$L$96</f>
        <v>45</v>
      </c>
      <c r="E622" s="40">
        <f t="shared" si="27"/>
        <v>2815</v>
      </c>
      <c r="F622" s="40">
        <f t="shared" si="28"/>
        <v>2052</v>
      </c>
      <c r="G622" s="89"/>
      <c r="I622" s="89"/>
      <c r="J622" s="89"/>
      <c r="K622" s="47"/>
      <c r="L622" s="51"/>
      <c r="M622" s="51"/>
      <c r="N622" s="51"/>
      <c r="O622" s="51"/>
      <c r="P622" s="40">
        <f t="shared" si="29"/>
        <v>718</v>
      </c>
    </row>
    <row r="623" spans="1:16" x14ac:dyDescent="0.2">
      <c r="A623" s="45">
        <v>632</v>
      </c>
      <c r="B623" s="85">
        <v>76.19</v>
      </c>
      <c r="C623" s="40">
        <f>'soust.uk.JMK př.č.2'!$O$96+'soust.uk.JMK př.č.2'!$P$96</f>
        <v>13021</v>
      </c>
      <c r="D623" s="40">
        <f>'soust.uk.JMK př.č.2'!$L$96</f>
        <v>45</v>
      </c>
      <c r="E623" s="40">
        <f t="shared" si="27"/>
        <v>2814</v>
      </c>
      <c r="F623" s="40">
        <f t="shared" si="28"/>
        <v>2051</v>
      </c>
      <c r="G623" s="89"/>
      <c r="I623" s="89"/>
      <c r="J623" s="89"/>
      <c r="K623" s="47"/>
      <c r="L623" s="51"/>
      <c r="M623" s="51"/>
      <c r="N623" s="51"/>
      <c r="O623" s="51"/>
      <c r="P623" s="40">
        <f t="shared" si="29"/>
        <v>718</v>
      </c>
    </row>
    <row r="624" spans="1:16" x14ac:dyDescent="0.2">
      <c r="A624" s="45">
        <v>633</v>
      </c>
      <c r="B624" s="85">
        <v>76.209999999999994</v>
      </c>
      <c r="C624" s="40">
        <f>'soust.uk.JMK př.č.2'!$O$96+'soust.uk.JMK př.č.2'!$P$96</f>
        <v>13021</v>
      </c>
      <c r="D624" s="40">
        <f>'soust.uk.JMK př.č.2'!$L$96</f>
        <v>45</v>
      </c>
      <c r="E624" s="40">
        <f t="shared" si="27"/>
        <v>2813</v>
      </c>
      <c r="F624" s="40">
        <f t="shared" si="28"/>
        <v>2050</v>
      </c>
      <c r="G624" s="89"/>
      <c r="I624" s="89"/>
      <c r="J624" s="89"/>
      <c r="K624" s="47"/>
      <c r="L624" s="51"/>
      <c r="M624" s="51"/>
      <c r="N624" s="51"/>
      <c r="O624" s="51"/>
      <c r="P624" s="40">
        <f t="shared" si="29"/>
        <v>718</v>
      </c>
    </row>
    <row r="625" spans="1:16" x14ac:dyDescent="0.2">
      <c r="A625" s="45">
        <v>634</v>
      </c>
      <c r="B625" s="85">
        <v>76.23</v>
      </c>
      <c r="C625" s="40">
        <f>'soust.uk.JMK př.č.2'!$O$96+'soust.uk.JMK př.č.2'!$P$96</f>
        <v>13021</v>
      </c>
      <c r="D625" s="40">
        <f>'soust.uk.JMK př.č.2'!$L$96</f>
        <v>45</v>
      </c>
      <c r="E625" s="40">
        <f t="shared" si="27"/>
        <v>2813</v>
      </c>
      <c r="F625" s="40">
        <f t="shared" si="28"/>
        <v>2050</v>
      </c>
      <c r="G625" s="89"/>
      <c r="I625" s="89"/>
      <c r="J625" s="89"/>
      <c r="K625" s="47"/>
      <c r="L625" s="51"/>
      <c r="M625" s="51"/>
      <c r="N625" s="51"/>
      <c r="O625" s="51"/>
      <c r="P625" s="40">
        <f t="shared" si="29"/>
        <v>718</v>
      </c>
    </row>
    <row r="626" spans="1:16" x14ac:dyDescent="0.2">
      <c r="A626" s="45">
        <v>635</v>
      </c>
      <c r="B626" s="85">
        <v>76.25</v>
      </c>
      <c r="C626" s="40">
        <f>'soust.uk.JMK př.č.2'!$O$96+'soust.uk.JMK př.č.2'!$P$96</f>
        <v>13021</v>
      </c>
      <c r="D626" s="40">
        <f>'soust.uk.JMK př.č.2'!$L$96</f>
        <v>45</v>
      </c>
      <c r="E626" s="40">
        <f t="shared" si="27"/>
        <v>2811</v>
      </c>
      <c r="F626" s="40">
        <f t="shared" si="28"/>
        <v>2049</v>
      </c>
      <c r="G626" s="89"/>
      <c r="I626" s="89"/>
      <c r="J626" s="89"/>
      <c r="K626" s="47"/>
      <c r="L626" s="51"/>
      <c r="M626" s="51"/>
      <c r="N626" s="51"/>
      <c r="O626" s="51"/>
      <c r="P626" s="40">
        <f t="shared" si="29"/>
        <v>717</v>
      </c>
    </row>
    <row r="627" spans="1:16" x14ac:dyDescent="0.2">
      <c r="A627" s="45">
        <v>636</v>
      </c>
      <c r="B627" s="85">
        <v>76.28</v>
      </c>
      <c r="C627" s="40">
        <f>'soust.uk.JMK př.č.2'!$O$96+'soust.uk.JMK př.č.2'!$P$96</f>
        <v>13021</v>
      </c>
      <c r="D627" s="40">
        <f>'soust.uk.JMK př.č.2'!$L$96</f>
        <v>45</v>
      </c>
      <c r="E627" s="40">
        <f t="shared" si="27"/>
        <v>2810</v>
      </c>
      <c r="F627" s="40">
        <f t="shared" si="28"/>
        <v>2048</v>
      </c>
      <c r="G627" s="89"/>
      <c r="I627" s="89"/>
      <c r="J627" s="89"/>
      <c r="K627" s="47"/>
      <c r="L627" s="51"/>
      <c r="M627" s="51"/>
      <c r="N627" s="51"/>
      <c r="O627" s="51"/>
      <c r="P627" s="40">
        <f t="shared" si="29"/>
        <v>717</v>
      </c>
    </row>
    <row r="628" spans="1:16" x14ac:dyDescent="0.2">
      <c r="A628" s="45">
        <v>637</v>
      </c>
      <c r="B628" s="85">
        <v>76.3</v>
      </c>
      <c r="C628" s="40">
        <f>'soust.uk.JMK př.č.2'!$O$96+'soust.uk.JMK př.č.2'!$P$96</f>
        <v>13021</v>
      </c>
      <c r="D628" s="40">
        <f>'soust.uk.JMK př.č.2'!$L$96</f>
        <v>45</v>
      </c>
      <c r="E628" s="40">
        <f t="shared" si="27"/>
        <v>2810</v>
      </c>
      <c r="F628" s="40">
        <f t="shared" si="28"/>
        <v>2048</v>
      </c>
      <c r="G628" s="89"/>
      <c r="I628" s="89"/>
      <c r="J628" s="89"/>
      <c r="K628" s="47"/>
      <c r="L628" s="51"/>
      <c r="M628" s="51"/>
      <c r="N628" s="51"/>
      <c r="O628" s="51"/>
      <c r="P628" s="40">
        <f t="shared" si="29"/>
        <v>717</v>
      </c>
    </row>
    <row r="629" spans="1:16" x14ac:dyDescent="0.2">
      <c r="A629" s="45">
        <v>638</v>
      </c>
      <c r="B629" s="85">
        <v>76.319999999999993</v>
      </c>
      <c r="C629" s="40">
        <f>'soust.uk.JMK př.č.2'!$O$96+'soust.uk.JMK př.č.2'!$P$96</f>
        <v>13021</v>
      </c>
      <c r="D629" s="40">
        <f>'soust.uk.JMK př.č.2'!$L$96</f>
        <v>45</v>
      </c>
      <c r="E629" s="40">
        <f t="shared" si="27"/>
        <v>2808</v>
      </c>
      <c r="F629" s="40">
        <f t="shared" si="28"/>
        <v>2047</v>
      </c>
      <c r="G629" s="89"/>
      <c r="I629" s="89"/>
      <c r="J629" s="89"/>
      <c r="K629" s="47"/>
      <c r="L629" s="51"/>
      <c r="M629" s="51"/>
      <c r="N629" s="51"/>
      <c r="O629" s="51"/>
      <c r="P629" s="40">
        <f t="shared" si="29"/>
        <v>716</v>
      </c>
    </row>
    <row r="630" spans="1:16" x14ac:dyDescent="0.2">
      <c r="A630" s="45">
        <v>639</v>
      </c>
      <c r="B630" s="85">
        <v>76.34</v>
      </c>
      <c r="C630" s="40">
        <f>'soust.uk.JMK př.č.2'!$O$96+'soust.uk.JMK př.č.2'!$P$96</f>
        <v>13021</v>
      </c>
      <c r="D630" s="40">
        <f>'soust.uk.JMK př.č.2'!$L$96</f>
        <v>45</v>
      </c>
      <c r="E630" s="40">
        <f t="shared" si="27"/>
        <v>2808</v>
      </c>
      <c r="F630" s="40">
        <f t="shared" si="28"/>
        <v>2047</v>
      </c>
      <c r="G630" s="89"/>
      <c r="I630" s="89"/>
      <c r="J630" s="89"/>
      <c r="K630" s="47"/>
      <c r="L630" s="51"/>
      <c r="M630" s="51"/>
      <c r="N630" s="51"/>
      <c r="O630" s="51"/>
      <c r="P630" s="40">
        <f t="shared" si="29"/>
        <v>716</v>
      </c>
    </row>
    <row r="631" spans="1:16" x14ac:dyDescent="0.2">
      <c r="A631" s="45">
        <v>640</v>
      </c>
      <c r="B631" s="85">
        <v>76.37</v>
      </c>
      <c r="C631" s="40">
        <f>'soust.uk.JMK př.č.2'!$O$96+'soust.uk.JMK př.č.2'!$P$96</f>
        <v>13021</v>
      </c>
      <c r="D631" s="40">
        <f>'soust.uk.JMK př.č.2'!$L$96</f>
        <v>45</v>
      </c>
      <c r="E631" s="40">
        <f t="shared" si="27"/>
        <v>2807</v>
      </c>
      <c r="F631" s="40">
        <f t="shared" si="28"/>
        <v>2046</v>
      </c>
      <c r="G631" s="89"/>
      <c r="I631" s="89"/>
      <c r="J631" s="89"/>
      <c r="K631" s="47"/>
      <c r="L631" s="51"/>
      <c r="M631" s="51"/>
      <c r="N631" s="51"/>
      <c r="O631" s="51"/>
      <c r="P631" s="40">
        <f t="shared" si="29"/>
        <v>716</v>
      </c>
    </row>
    <row r="632" spans="1:16" x14ac:dyDescent="0.2">
      <c r="A632" s="45">
        <v>641</v>
      </c>
      <c r="B632" s="85">
        <v>76.39</v>
      </c>
      <c r="C632" s="40">
        <f>'soust.uk.JMK př.č.2'!$O$96+'soust.uk.JMK př.č.2'!$P$96</f>
        <v>13021</v>
      </c>
      <c r="D632" s="40">
        <f>'soust.uk.JMK př.č.2'!$L$96</f>
        <v>45</v>
      </c>
      <c r="E632" s="40">
        <f t="shared" si="27"/>
        <v>2806</v>
      </c>
      <c r="F632" s="40">
        <f t="shared" si="28"/>
        <v>2045</v>
      </c>
      <c r="G632" s="89"/>
      <c r="I632" s="89"/>
      <c r="J632" s="89"/>
      <c r="K632" s="47"/>
      <c r="L632" s="51"/>
      <c r="M632" s="51"/>
      <c r="N632" s="51"/>
      <c r="O632" s="51"/>
      <c r="P632" s="40">
        <f t="shared" si="29"/>
        <v>716</v>
      </c>
    </row>
    <row r="633" spans="1:16" x14ac:dyDescent="0.2">
      <c r="A633" s="45">
        <v>642</v>
      </c>
      <c r="B633" s="85">
        <v>76.41</v>
      </c>
      <c r="C633" s="40">
        <f>'soust.uk.JMK př.č.2'!$O$96+'soust.uk.JMK př.č.2'!$P$96</f>
        <v>13021</v>
      </c>
      <c r="D633" s="40">
        <f>'soust.uk.JMK př.č.2'!$L$96</f>
        <v>45</v>
      </c>
      <c r="E633" s="40">
        <f t="shared" si="27"/>
        <v>2806</v>
      </c>
      <c r="F633" s="40">
        <f t="shared" si="28"/>
        <v>2045</v>
      </c>
      <c r="G633" s="89"/>
      <c r="I633" s="89"/>
      <c r="J633" s="89"/>
      <c r="K633" s="47"/>
      <c r="L633" s="51"/>
      <c r="M633" s="51"/>
      <c r="N633" s="51"/>
      <c r="O633" s="51"/>
      <c r="P633" s="40">
        <f t="shared" si="29"/>
        <v>716</v>
      </c>
    </row>
    <row r="634" spans="1:16" x14ac:dyDescent="0.2">
      <c r="A634" s="45">
        <v>643</v>
      </c>
      <c r="B634" s="85">
        <v>76.44</v>
      </c>
      <c r="C634" s="40">
        <f>'soust.uk.JMK př.č.2'!$O$96+'soust.uk.JMK př.č.2'!$P$96</f>
        <v>13021</v>
      </c>
      <c r="D634" s="40">
        <f>'soust.uk.JMK př.č.2'!$L$96</f>
        <v>45</v>
      </c>
      <c r="E634" s="40">
        <f t="shared" si="27"/>
        <v>2804</v>
      </c>
      <c r="F634" s="40">
        <f t="shared" si="28"/>
        <v>2044</v>
      </c>
      <c r="G634" s="89"/>
      <c r="I634" s="89"/>
      <c r="J634" s="89"/>
      <c r="K634" s="47"/>
      <c r="L634" s="51"/>
      <c r="M634" s="51"/>
      <c r="N634" s="51"/>
      <c r="O634" s="51"/>
      <c r="P634" s="40">
        <f t="shared" si="29"/>
        <v>715</v>
      </c>
    </row>
    <row r="635" spans="1:16" x14ac:dyDescent="0.2">
      <c r="A635" s="45">
        <v>644</v>
      </c>
      <c r="B635" s="85">
        <v>76.459999999999994</v>
      </c>
      <c r="C635" s="40">
        <f>'soust.uk.JMK př.č.2'!$O$96+'soust.uk.JMK př.č.2'!$P$96</f>
        <v>13021</v>
      </c>
      <c r="D635" s="40">
        <f>'soust.uk.JMK př.č.2'!$L$96</f>
        <v>45</v>
      </c>
      <c r="E635" s="40">
        <f t="shared" si="27"/>
        <v>2804</v>
      </c>
      <c r="F635" s="40">
        <f t="shared" si="28"/>
        <v>2044</v>
      </c>
      <c r="G635" s="89"/>
      <c r="I635" s="89"/>
      <c r="J635" s="89"/>
      <c r="K635" s="47"/>
      <c r="L635" s="51"/>
      <c r="M635" s="51"/>
      <c r="N635" s="51"/>
      <c r="O635" s="51"/>
      <c r="P635" s="40">
        <f t="shared" si="29"/>
        <v>715</v>
      </c>
    </row>
    <row r="636" spans="1:16" x14ac:dyDescent="0.2">
      <c r="A636" s="45">
        <v>645</v>
      </c>
      <c r="B636" s="85">
        <v>76.48</v>
      </c>
      <c r="C636" s="40">
        <f>'soust.uk.JMK př.č.2'!$O$96+'soust.uk.JMK př.č.2'!$P$96</f>
        <v>13021</v>
      </c>
      <c r="D636" s="40">
        <f>'soust.uk.JMK př.č.2'!$L$96</f>
        <v>45</v>
      </c>
      <c r="E636" s="40">
        <f t="shared" si="27"/>
        <v>2803</v>
      </c>
      <c r="F636" s="40">
        <f t="shared" si="28"/>
        <v>2043</v>
      </c>
      <c r="G636" s="89"/>
      <c r="I636" s="89"/>
      <c r="J636" s="89"/>
      <c r="K636" s="47"/>
      <c r="L636" s="51"/>
      <c r="M636" s="51"/>
      <c r="N636" s="51"/>
      <c r="O636" s="51"/>
      <c r="P636" s="40">
        <f t="shared" si="29"/>
        <v>715</v>
      </c>
    </row>
    <row r="637" spans="1:16" x14ac:dyDescent="0.2">
      <c r="A637" s="45">
        <v>646</v>
      </c>
      <c r="B637" s="85">
        <v>76.5</v>
      </c>
      <c r="C637" s="40">
        <f>'soust.uk.JMK př.č.2'!$O$96+'soust.uk.JMK př.č.2'!$P$96</f>
        <v>13021</v>
      </c>
      <c r="D637" s="40">
        <f>'soust.uk.JMK př.č.2'!$L$96</f>
        <v>45</v>
      </c>
      <c r="E637" s="40">
        <f t="shared" si="27"/>
        <v>2803</v>
      </c>
      <c r="F637" s="40">
        <f t="shared" si="28"/>
        <v>2043</v>
      </c>
      <c r="G637" s="89"/>
      <c r="I637" s="89"/>
      <c r="J637" s="89"/>
      <c r="K637" s="47"/>
      <c r="L637" s="51"/>
      <c r="M637" s="51"/>
      <c r="N637" s="51"/>
      <c r="O637" s="51"/>
      <c r="P637" s="40">
        <f t="shared" si="29"/>
        <v>715</v>
      </c>
    </row>
    <row r="638" spans="1:16" x14ac:dyDescent="0.2">
      <c r="A638" s="45">
        <v>647</v>
      </c>
      <c r="B638" s="85">
        <v>76.53</v>
      </c>
      <c r="C638" s="40">
        <f>'soust.uk.JMK př.č.2'!$O$96+'soust.uk.JMK př.č.2'!$P$96</f>
        <v>13021</v>
      </c>
      <c r="D638" s="40">
        <f>'soust.uk.JMK př.č.2'!$L$96</f>
        <v>45</v>
      </c>
      <c r="E638" s="40">
        <f t="shared" si="27"/>
        <v>2802</v>
      </c>
      <c r="F638" s="40">
        <f t="shared" si="28"/>
        <v>2042</v>
      </c>
      <c r="G638" s="89"/>
      <c r="I638" s="89"/>
      <c r="J638" s="89"/>
      <c r="K638" s="47"/>
      <c r="L638" s="51"/>
      <c r="M638" s="51"/>
      <c r="N638" s="51"/>
      <c r="O638" s="51"/>
      <c r="P638" s="40">
        <f t="shared" si="29"/>
        <v>715</v>
      </c>
    </row>
    <row r="639" spans="1:16" x14ac:dyDescent="0.2">
      <c r="A639" s="45">
        <v>648</v>
      </c>
      <c r="B639" s="85">
        <v>76.55</v>
      </c>
      <c r="C639" s="40">
        <f>'soust.uk.JMK př.č.2'!$O$96+'soust.uk.JMK př.č.2'!$P$96</f>
        <v>13021</v>
      </c>
      <c r="D639" s="40">
        <f>'soust.uk.JMK př.č.2'!$L$96</f>
        <v>45</v>
      </c>
      <c r="E639" s="40">
        <f t="shared" si="27"/>
        <v>2800</v>
      </c>
      <c r="F639" s="40">
        <f t="shared" si="28"/>
        <v>2041</v>
      </c>
      <c r="G639" s="89"/>
      <c r="I639" s="89"/>
      <c r="J639" s="89"/>
      <c r="K639" s="47"/>
      <c r="L639" s="51"/>
      <c r="M639" s="51"/>
      <c r="N639" s="51"/>
      <c r="O639" s="51"/>
      <c r="P639" s="40">
        <f t="shared" si="29"/>
        <v>714</v>
      </c>
    </row>
    <row r="640" spans="1:16" x14ac:dyDescent="0.2">
      <c r="A640" s="45">
        <v>649</v>
      </c>
      <c r="B640" s="85">
        <v>76.569999999999993</v>
      </c>
      <c r="C640" s="40">
        <f>'soust.uk.JMK př.č.2'!$O$96+'soust.uk.JMK př.č.2'!$P$96</f>
        <v>13021</v>
      </c>
      <c r="D640" s="40">
        <f>'soust.uk.JMK př.č.2'!$L$96</f>
        <v>45</v>
      </c>
      <c r="E640" s="40">
        <f t="shared" si="27"/>
        <v>2800</v>
      </c>
      <c r="F640" s="40">
        <f t="shared" si="28"/>
        <v>2041</v>
      </c>
      <c r="G640" s="89"/>
      <c r="I640" s="89"/>
      <c r="J640" s="89"/>
      <c r="K640" s="47"/>
      <c r="L640" s="51"/>
      <c r="M640" s="51"/>
      <c r="N640" s="51"/>
      <c r="O640" s="51"/>
      <c r="P640" s="40">
        <f t="shared" si="29"/>
        <v>714</v>
      </c>
    </row>
    <row r="641" spans="1:16" x14ac:dyDescent="0.2">
      <c r="A641" s="45">
        <v>650</v>
      </c>
      <c r="B641" s="85">
        <v>76.59</v>
      </c>
      <c r="C641" s="40">
        <f>'soust.uk.JMK př.č.2'!$O$96+'soust.uk.JMK př.č.2'!$P$96</f>
        <v>13021</v>
      </c>
      <c r="D641" s="40">
        <f>'soust.uk.JMK př.č.2'!$L$96</f>
        <v>45</v>
      </c>
      <c r="E641" s="40">
        <f t="shared" si="27"/>
        <v>2799</v>
      </c>
      <c r="F641" s="40">
        <f t="shared" si="28"/>
        <v>2040</v>
      </c>
      <c r="G641" s="89"/>
      <c r="I641" s="89"/>
      <c r="J641" s="89"/>
      <c r="K641" s="47"/>
      <c r="L641" s="51"/>
      <c r="M641" s="51"/>
      <c r="N641" s="51"/>
      <c r="O641" s="51"/>
      <c r="P641" s="40">
        <f t="shared" si="29"/>
        <v>714</v>
      </c>
    </row>
    <row r="642" spans="1:16" x14ac:dyDescent="0.2">
      <c r="A642" s="45">
        <v>651</v>
      </c>
      <c r="B642" s="85">
        <v>76.62</v>
      </c>
      <c r="C642" s="40">
        <f>'soust.uk.JMK př.č.2'!$O$96+'soust.uk.JMK př.č.2'!$P$96</f>
        <v>13021</v>
      </c>
      <c r="D642" s="40">
        <f>'soust.uk.JMK př.č.2'!$L$96</f>
        <v>45</v>
      </c>
      <c r="E642" s="40">
        <f t="shared" si="27"/>
        <v>2798</v>
      </c>
      <c r="F642" s="40">
        <f t="shared" si="28"/>
        <v>2039</v>
      </c>
      <c r="G642" s="89"/>
      <c r="I642" s="89"/>
      <c r="J642" s="89"/>
      <c r="K642" s="47"/>
      <c r="L642" s="51"/>
      <c r="M642" s="51"/>
      <c r="N642" s="51"/>
      <c r="O642" s="51"/>
      <c r="P642" s="40">
        <f t="shared" si="29"/>
        <v>714</v>
      </c>
    </row>
    <row r="643" spans="1:16" x14ac:dyDescent="0.2">
      <c r="A643" s="45">
        <v>652</v>
      </c>
      <c r="B643" s="85">
        <v>76.64</v>
      </c>
      <c r="C643" s="40">
        <f>'soust.uk.JMK př.č.2'!$O$96+'soust.uk.JMK př.č.2'!$P$96</f>
        <v>13021</v>
      </c>
      <c r="D643" s="40">
        <f>'soust.uk.JMK př.č.2'!$L$96</f>
        <v>45</v>
      </c>
      <c r="E643" s="40">
        <f t="shared" si="27"/>
        <v>2798</v>
      </c>
      <c r="F643" s="40">
        <f t="shared" si="28"/>
        <v>2039</v>
      </c>
      <c r="G643" s="89"/>
      <c r="I643" s="89"/>
      <c r="J643" s="89"/>
      <c r="K643" s="47"/>
      <c r="L643" s="51"/>
      <c r="M643" s="51"/>
      <c r="N643" s="51"/>
      <c r="O643" s="51"/>
      <c r="P643" s="40">
        <f t="shared" si="29"/>
        <v>714</v>
      </c>
    </row>
    <row r="644" spans="1:16" x14ac:dyDescent="0.2">
      <c r="A644" s="45">
        <v>653</v>
      </c>
      <c r="B644" s="85">
        <v>76.66</v>
      </c>
      <c r="C644" s="40">
        <f>'soust.uk.JMK př.č.2'!$O$96+'soust.uk.JMK př.č.2'!$P$96</f>
        <v>13021</v>
      </c>
      <c r="D644" s="40">
        <f>'soust.uk.JMK př.č.2'!$L$96</f>
        <v>45</v>
      </c>
      <c r="E644" s="40">
        <f t="shared" si="27"/>
        <v>2796</v>
      </c>
      <c r="F644" s="40">
        <f t="shared" si="28"/>
        <v>2038</v>
      </c>
      <c r="G644" s="89"/>
      <c r="I644" s="89"/>
      <c r="J644" s="89"/>
      <c r="K644" s="47"/>
      <c r="L644" s="51"/>
      <c r="M644" s="51"/>
      <c r="N644" s="51"/>
      <c r="O644" s="51"/>
      <c r="P644" s="40">
        <f t="shared" si="29"/>
        <v>713</v>
      </c>
    </row>
    <row r="645" spans="1:16" x14ac:dyDescent="0.2">
      <c r="A645" s="45">
        <v>654</v>
      </c>
      <c r="B645" s="85">
        <v>76.680000000000007</v>
      </c>
      <c r="C645" s="40">
        <f>'soust.uk.JMK př.č.2'!$O$96+'soust.uk.JMK př.č.2'!$P$96</f>
        <v>13021</v>
      </c>
      <c r="D645" s="40">
        <f>'soust.uk.JMK př.č.2'!$L$96</f>
        <v>45</v>
      </c>
      <c r="E645" s="40">
        <f t="shared" ref="E645:E708" si="30">SUM(F645,P645,D645)</f>
        <v>2796</v>
      </c>
      <c r="F645" s="40">
        <f t="shared" ref="F645:F708" si="31">ROUND(1/B645*C645*12,0)</f>
        <v>2038</v>
      </c>
      <c r="G645" s="89"/>
      <c r="I645" s="89"/>
      <c r="J645" s="89"/>
      <c r="K645" s="47"/>
      <c r="L645" s="51"/>
      <c r="M645" s="51"/>
      <c r="N645" s="51"/>
      <c r="O645" s="51"/>
      <c r="P645" s="40">
        <f t="shared" si="29"/>
        <v>713</v>
      </c>
    </row>
    <row r="646" spans="1:16" x14ac:dyDescent="0.2">
      <c r="A646" s="45">
        <v>655</v>
      </c>
      <c r="B646" s="85">
        <v>76.7</v>
      </c>
      <c r="C646" s="40">
        <f>'soust.uk.JMK př.č.2'!$O$96+'soust.uk.JMK př.č.2'!$P$96</f>
        <v>13021</v>
      </c>
      <c r="D646" s="40">
        <f>'soust.uk.JMK př.č.2'!$L$96</f>
        <v>45</v>
      </c>
      <c r="E646" s="40">
        <f t="shared" si="30"/>
        <v>2795</v>
      </c>
      <c r="F646" s="40">
        <f t="shared" si="31"/>
        <v>2037</v>
      </c>
      <c r="G646" s="89"/>
      <c r="I646" s="89"/>
      <c r="J646" s="89"/>
      <c r="K646" s="47"/>
      <c r="L646" s="51"/>
      <c r="M646" s="51"/>
      <c r="N646" s="51"/>
      <c r="O646" s="51"/>
      <c r="P646" s="40">
        <f t="shared" ref="P646:P709" si="32">ROUND((F646*35%),0)</f>
        <v>713</v>
      </c>
    </row>
    <row r="647" spans="1:16" x14ac:dyDescent="0.2">
      <c r="A647" s="45">
        <v>656</v>
      </c>
      <c r="B647" s="85">
        <v>76.73</v>
      </c>
      <c r="C647" s="40">
        <f>'soust.uk.JMK př.č.2'!$O$96+'soust.uk.JMK př.č.2'!$P$96</f>
        <v>13021</v>
      </c>
      <c r="D647" s="40">
        <f>'soust.uk.JMK př.č.2'!$L$96</f>
        <v>45</v>
      </c>
      <c r="E647" s="40">
        <f t="shared" si="30"/>
        <v>2794</v>
      </c>
      <c r="F647" s="40">
        <f t="shared" si="31"/>
        <v>2036</v>
      </c>
      <c r="G647" s="89"/>
      <c r="I647" s="89"/>
      <c r="J647" s="89"/>
      <c r="K647" s="47"/>
      <c r="L647" s="51"/>
      <c r="M647" s="51"/>
      <c r="N647" s="51"/>
      <c r="O647" s="51"/>
      <c r="P647" s="40">
        <f t="shared" si="32"/>
        <v>713</v>
      </c>
    </row>
    <row r="648" spans="1:16" x14ac:dyDescent="0.2">
      <c r="A648" s="45">
        <v>657</v>
      </c>
      <c r="B648" s="85">
        <v>76.75</v>
      </c>
      <c r="C648" s="40">
        <f>'soust.uk.JMK př.č.2'!$O$96+'soust.uk.JMK př.č.2'!$P$96</f>
        <v>13021</v>
      </c>
      <c r="D648" s="40">
        <f>'soust.uk.JMK př.č.2'!$L$96</f>
        <v>45</v>
      </c>
      <c r="E648" s="40">
        <f t="shared" si="30"/>
        <v>2794</v>
      </c>
      <c r="F648" s="40">
        <f t="shared" si="31"/>
        <v>2036</v>
      </c>
      <c r="G648" s="89"/>
      <c r="I648" s="89"/>
      <c r="J648" s="89"/>
      <c r="K648" s="47"/>
      <c r="L648" s="51"/>
      <c r="M648" s="51"/>
      <c r="N648" s="51"/>
      <c r="O648" s="51"/>
      <c r="P648" s="40">
        <f t="shared" si="32"/>
        <v>713</v>
      </c>
    </row>
    <row r="649" spans="1:16" x14ac:dyDescent="0.2">
      <c r="A649" s="45">
        <v>658</v>
      </c>
      <c r="B649" s="85">
        <v>76.77</v>
      </c>
      <c r="C649" s="40">
        <f>'soust.uk.JMK př.č.2'!$O$96+'soust.uk.JMK př.č.2'!$P$96</f>
        <v>13021</v>
      </c>
      <c r="D649" s="40">
        <f>'soust.uk.JMK př.č.2'!$L$96</f>
        <v>45</v>
      </c>
      <c r="E649" s="40">
        <f t="shared" si="30"/>
        <v>2792</v>
      </c>
      <c r="F649" s="40">
        <f t="shared" si="31"/>
        <v>2035</v>
      </c>
      <c r="G649" s="89"/>
      <c r="I649" s="89"/>
      <c r="J649" s="89"/>
      <c r="K649" s="47"/>
      <c r="L649" s="51"/>
      <c r="M649" s="51"/>
      <c r="N649" s="51"/>
      <c r="O649" s="51"/>
      <c r="P649" s="40">
        <f t="shared" si="32"/>
        <v>712</v>
      </c>
    </row>
    <row r="650" spans="1:16" x14ac:dyDescent="0.2">
      <c r="A650" s="45">
        <v>659</v>
      </c>
      <c r="B650" s="85">
        <v>76.790000000000006</v>
      </c>
      <c r="C650" s="40">
        <f>'soust.uk.JMK př.č.2'!$O$96+'soust.uk.JMK př.č.2'!$P$96</f>
        <v>13021</v>
      </c>
      <c r="D650" s="40">
        <f>'soust.uk.JMK př.č.2'!$L$96</f>
        <v>45</v>
      </c>
      <c r="E650" s="40">
        <f t="shared" si="30"/>
        <v>2792</v>
      </c>
      <c r="F650" s="40">
        <f t="shared" si="31"/>
        <v>2035</v>
      </c>
      <c r="G650" s="89"/>
      <c r="I650" s="89"/>
      <c r="J650" s="89"/>
      <c r="K650" s="47"/>
      <c r="L650" s="51"/>
      <c r="M650" s="51"/>
      <c r="N650" s="51"/>
      <c r="O650" s="51"/>
      <c r="P650" s="40">
        <f t="shared" si="32"/>
        <v>712</v>
      </c>
    </row>
    <row r="651" spans="1:16" x14ac:dyDescent="0.2">
      <c r="A651" s="45">
        <v>660</v>
      </c>
      <c r="B651" s="85">
        <v>76.819999999999993</v>
      </c>
      <c r="C651" s="40">
        <f>'soust.uk.JMK př.č.2'!$O$96+'soust.uk.JMK př.č.2'!$P$96</f>
        <v>13021</v>
      </c>
      <c r="D651" s="40">
        <f>'soust.uk.JMK př.č.2'!$L$96</f>
        <v>45</v>
      </c>
      <c r="E651" s="40">
        <f t="shared" si="30"/>
        <v>2791</v>
      </c>
      <c r="F651" s="40">
        <f t="shared" si="31"/>
        <v>2034</v>
      </c>
      <c r="G651" s="89"/>
      <c r="I651" s="89"/>
      <c r="J651" s="89"/>
      <c r="K651" s="47"/>
      <c r="L651" s="51"/>
      <c r="M651" s="51"/>
      <c r="N651" s="51"/>
      <c r="O651" s="51"/>
      <c r="P651" s="40">
        <f t="shared" si="32"/>
        <v>712</v>
      </c>
    </row>
    <row r="652" spans="1:16" x14ac:dyDescent="0.2">
      <c r="A652" s="45">
        <v>661</v>
      </c>
      <c r="B652" s="85">
        <v>76.84</v>
      </c>
      <c r="C652" s="40">
        <f>'soust.uk.JMK př.č.2'!$O$96+'soust.uk.JMK př.č.2'!$P$96</f>
        <v>13021</v>
      </c>
      <c r="D652" s="40">
        <f>'soust.uk.JMK př.č.2'!$L$96</f>
        <v>45</v>
      </c>
      <c r="E652" s="40">
        <f t="shared" si="30"/>
        <v>2790</v>
      </c>
      <c r="F652" s="40">
        <f t="shared" si="31"/>
        <v>2033</v>
      </c>
      <c r="G652" s="89"/>
      <c r="I652" s="89"/>
      <c r="J652" s="89"/>
      <c r="K652" s="47"/>
      <c r="L652" s="51"/>
      <c r="M652" s="51"/>
      <c r="N652" s="51"/>
      <c r="O652" s="51"/>
      <c r="P652" s="40">
        <f t="shared" si="32"/>
        <v>712</v>
      </c>
    </row>
    <row r="653" spans="1:16" x14ac:dyDescent="0.2">
      <c r="A653" s="45">
        <v>662</v>
      </c>
      <c r="B653" s="85">
        <v>76.86</v>
      </c>
      <c r="C653" s="40">
        <f>'soust.uk.JMK př.č.2'!$O$96+'soust.uk.JMK př.č.2'!$P$96</f>
        <v>13021</v>
      </c>
      <c r="D653" s="40">
        <f>'soust.uk.JMK př.č.2'!$L$96</f>
        <v>45</v>
      </c>
      <c r="E653" s="40">
        <f t="shared" si="30"/>
        <v>2790</v>
      </c>
      <c r="F653" s="40">
        <f t="shared" si="31"/>
        <v>2033</v>
      </c>
      <c r="G653" s="89"/>
      <c r="I653" s="89"/>
      <c r="J653" s="89"/>
      <c r="K653" s="47"/>
      <c r="L653" s="51"/>
      <c r="M653" s="51"/>
      <c r="N653" s="51"/>
      <c r="O653" s="51"/>
      <c r="P653" s="40">
        <f t="shared" si="32"/>
        <v>712</v>
      </c>
    </row>
    <row r="654" spans="1:16" x14ac:dyDescent="0.2">
      <c r="A654" s="45">
        <v>663</v>
      </c>
      <c r="B654" s="85">
        <v>76.88</v>
      </c>
      <c r="C654" s="40">
        <f>'soust.uk.JMK př.č.2'!$O$96+'soust.uk.JMK př.č.2'!$P$96</f>
        <v>13021</v>
      </c>
      <c r="D654" s="40">
        <f>'soust.uk.JMK př.č.2'!$L$96</f>
        <v>45</v>
      </c>
      <c r="E654" s="40">
        <f t="shared" si="30"/>
        <v>2788</v>
      </c>
      <c r="F654" s="40">
        <f t="shared" si="31"/>
        <v>2032</v>
      </c>
      <c r="G654" s="89"/>
      <c r="I654" s="89"/>
      <c r="J654" s="89"/>
      <c r="K654" s="47"/>
      <c r="L654" s="51"/>
      <c r="M654" s="51"/>
      <c r="N654" s="51"/>
      <c r="O654" s="51"/>
      <c r="P654" s="40">
        <f t="shared" si="32"/>
        <v>711</v>
      </c>
    </row>
    <row r="655" spans="1:16" x14ac:dyDescent="0.2">
      <c r="A655" s="45">
        <v>664</v>
      </c>
      <c r="B655" s="85">
        <v>76.900000000000006</v>
      </c>
      <c r="C655" s="40">
        <f>'soust.uk.JMK př.č.2'!$O$96+'soust.uk.JMK př.č.2'!$P$96</f>
        <v>13021</v>
      </c>
      <c r="D655" s="40">
        <f>'soust.uk.JMK př.č.2'!$L$96</f>
        <v>45</v>
      </c>
      <c r="E655" s="40">
        <f t="shared" si="30"/>
        <v>2788</v>
      </c>
      <c r="F655" s="40">
        <f t="shared" si="31"/>
        <v>2032</v>
      </c>
      <c r="G655" s="89"/>
      <c r="I655" s="89"/>
      <c r="J655" s="89"/>
      <c r="K655" s="47"/>
      <c r="L655" s="51"/>
      <c r="M655" s="51"/>
      <c r="N655" s="51"/>
      <c r="O655" s="51"/>
      <c r="P655" s="40">
        <f t="shared" si="32"/>
        <v>711</v>
      </c>
    </row>
    <row r="656" spans="1:16" x14ac:dyDescent="0.2">
      <c r="A656" s="45">
        <v>665</v>
      </c>
      <c r="B656" s="85">
        <v>76.930000000000007</v>
      </c>
      <c r="C656" s="40">
        <f>'soust.uk.JMK př.č.2'!$O$96+'soust.uk.JMK př.č.2'!$P$96</f>
        <v>13021</v>
      </c>
      <c r="D656" s="40">
        <f>'soust.uk.JMK př.č.2'!$L$96</f>
        <v>45</v>
      </c>
      <c r="E656" s="40">
        <f t="shared" si="30"/>
        <v>2787</v>
      </c>
      <c r="F656" s="40">
        <f t="shared" si="31"/>
        <v>2031</v>
      </c>
      <c r="G656" s="89"/>
      <c r="I656" s="89"/>
      <c r="J656" s="89"/>
      <c r="K656" s="47"/>
      <c r="L656" s="51"/>
      <c r="M656" s="51"/>
      <c r="N656" s="51"/>
      <c r="O656" s="51"/>
      <c r="P656" s="40">
        <f t="shared" si="32"/>
        <v>711</v>
      </c>
    </row>
    <row r="657" spans="1:16" x14ac:dyDescent="0.2">
      <c r="A657" s="45">
        <v>666</v>
      </c>
      <c r="B657" s="85">
        <v>76.95</v>
      </c>
      <c r="C657" s="40">
        <f>'soust.uk.JMK př.č.2'!$O$96+'soust.uk.JMK př.č.2'!$P$96</f>
        <v>13021</v>
      </c>
      <c r="D657" s="40">
        <f>'soust.uk.JMK př.č.2'!$L$96</f>
        <v>45</v>
      </c>
      <c r="E657" s="40">
        <f t="shared" si="30"/>
        <v>2787</v>
      </c>
      <c r="F657" s="40">
        <f t="shared" si="31"/>
        <v>2031</v>
      </c>
      <c r="G657" s="89"/>
      <c r="I657" s="89"/>
      <c r="J657" s="89"/>
      <c r="K657" s="47"/>
      <c r="L657" s="51"/>
      <c r="M657" s="51"/>
      <c r="N657" s="51"/>
      <c r="O657" s="51"/>
      <c r="P657" s="40">
        <f t="shared" si="32"/>
        <v>711</v>
      </c>
    </row>
    <row r="658" spans="1:16" x14ac:dyDescent="0.2">
      <c r="A658" s="45">
        <v>667</v>
      </c>
      <c r="B658" s="85">
        <v>76.97</v>
      </c>
      <c r="C658" s="40">
        <f>'soust.uk.JMK př.č.2'!$O$96+'soust.uk.JMK př.č.2'!$P$96</f>
        <v>13021</v>
      </c>
      <c r="D658" s="40">
        <f>'soust.uk.JMK př.č.2'!$L$96</f>
        <v>45</v>
      </c>
      <c r="E658" s="40">
        <f t="shared" si="30"/>
        <v>2786</v>
      </c>
      <c r="F658" s="40">
        <f t="shared" si="31"/>
        <v>2030</v>
      </c>
      <c r="G658" s="89"/>
      <c r="I658" s="89"/>
      <c r="J658" s="89"/>
      <c r="K658" s="47"/>
      <c r="L658" s="51"/>
      <c r="M658" s="51"/>
      <c r="N658" s="51"/>
      <c r="O658" s="51"/>
      <c r="P658" s="40">
        <f t="shared" si="32"/>
        <v>711</v>
      </c>
    </row>
    <row r="659" spans="1:16" x14ac:dyDescent="0.2">
      <c r="A659" s="45">
        <v>668</v>
      </c>
      <c r="B659" s="85">
        <v>76.989999999999995</v>
      </c>
      <c r="C659" s="40">
        <f>'soust.uk.JMK př.č.2'!$O$96+'soust.uk.JMK př.č.2'!$P$96</f>
        <v>13021</v>
      </c>
      <c r="D659" s="40">
        <f>'soust.uk.JMK př.č.2'!$L$96</f>
        <v>45</v>
      </c>
      <c r="E659" s="40">
        <f t="shared" si="30"/>
        <v>2786</v>
      </c>
      <c r="F659" s="40">
        <f t="shared" si="31"/>
        <v>2030</v>
      </c>
      <c r="G659" s="89"/>
      <c r="I659" s="89"/>
      <c r="J659" s="89"/>
      <c r="K659" s="47"/>
      <c r="L659" s="51"/>
      <c r="M659" s="51"/>
      <c r="N659" s="51"/>
      <c r="O659" s="51"/>
      <c r="P659" s="40">
        <f t="shared" si="32"/>
        <v>711</v>
      </c>
    </row>
    <row r="660" spans="1:16" x14ac:dyDescent="0.2">
      <c r="A660" s="45">
        <v>669</v>
      </c>
      <c r="B660" s="85">
        <v>77.02</v>
      </c>
      <c r="C660" s="40">
        <f>'soust.uk.JMK př.č.2'!$O$96+'soust.uk.JMK př.č.2'!$P$96</f>
        <v>13021</v>
      </c>
      <c r="D660" s="40">
        <f>'soust.uk.JMK př.č.2'!$L$96</f>
        <v>45</v>
      </c>
      <c r="E660" s="40">
        <f t="shared" si="30"/>
        <v>2784</v>
      </c>
      <c r="F660" s="40">
        <f t="shared" si="31"/>
        <v>2029</v>
      </c>
      <c r="G660" s="89"/>
      <c r="I660" s="89"/>
      <c r="J660" s="89"/>
      <c r="K660" s="47"/>
      <c r="L660" s="51"/>
      <c r="M660" s="51"/>
      <c r="N660" s="51"/>
      <c r="O660" s="51"/>
      <c r="P660" s="40">
        <f t="shared" si="32"/>
        <v>710</v>
      </c>
    </row>
    <row r="661" spans="1:16" x14ac:dyDescent="0.2">
      <c r="A661" s="45">
        <v>670</v>
      </c>
      <c r="B661" s="85">
        <v>77.040000000000006</v>
      </c>
      <c r="C661" s="40">
        <f>'soust.uk.JMK př.č.2'!$O$96+'soust.uk.JMK př.č.2'!$P$96</f>
        <v>13021</v>
      </c>
      <c r="D661" s="40">
        <f>'soust.uk.JMK př.č.2'!$L$96</f>
        <v>45</v>
      </c>
      <c r="E661" s="40">
        <f t="shared" si="30"/>
        <v>2783</v>
      </c>
      <c r="F661" s="40">
        <f t="shared" si="31"/>
        <v>2028</v>
      </c>
      <c r="G661" s="89"/>
      <c r="I661" s="89"/>
      <c r="J661" s="89"/>
      <c r="K661" s="47"/>
      <c r="L661" s="51"/>
      <c r="M661" s="51"/>
      <c r="N661" s="51"/>
      <c r="O661" s="51"/>
      <c r="P661" s="40">
        <f t="shared" si="32"/>
        <v>710</v>
      </c>
    </row>
    <row r="662" spans="1:16" x14ac:dyDescent="0.2">
      <c r="A662" s="45">
        <v>671</v>
      </c>
      <c r="B662" s="85">
        <v>77.06</v>
      </c>
      <c r="C662" s="40">
        <f>'soust.uk.JMK př.č.2'!$O$96+'soust.uk.JMK př.č.2'!$P$96</f>
        <v>13021</v>
      </c>
      <c r="D662" s="40">
        <f>'soust.uk.JMK př.č.2'!$L$96</f>
        <v>45</v>
      </c>
      <c r="E662" s="40">
        <f t="shared" si="30"/>
        <v>2783</v>
      </c>
      <c r="F662" s="40">
        <f t="shared" si="31"/>
        <v>2028</v>
      </c>
      <c r="G662" s="89"/>
      <c r="I662" s="89"/>
      <c r="J662" s="89"/>
      <c r="K662" s="47"/>
      <c r="L662" s="51"/>
      <c r="M662" s="51"/>
      <c r="N662" s="51"/>
      <c r="O662" s="51"/>
      <c r="P662" s="40">
        <f t="shared" si="32"/>
        <v>710</v>
      </c>
    </row>
    <row r="663" spans="1:16" x14ac:dyDescent="0.2">
      <c r="A663" s="45">
        <v>672</v>
      </c>
      <c r="B663" s="85">
        <v>77.08</v>
      </c>
      <c r="C663" s="40">
        <f>'soust.uk.JMK př.č.2'!$O$96+'soust.uk.JMK př.č.2'!$P$96</f>
        <v>13021</v>
      </c>
      <c r="D663" s="40">
        <f>'soust.uk.JMK př.č.2'!$L$96</f>
        <v>45</v>
      </c>
      <c r="E663" s="40">
        <f t="shared" si="30"/>
        <v>2781</v>
      </c>
      <c r="F663" s="40">
        <f t="shared" si="31"/>
        <v>2027</v>
      </c>
      <c r="G663" s="89"/>
      <c r="I663" s="89"/>
      <c r="J663" s="89"/>
      <c r="K663" s="47"/>
      <c r="L663" s="51"/>
      <c r="M663" s="51"/>
      <c r="N663" s="51"/>
      <c r="O663" s="51"/>
      <c r="P663" s="40">
        <f t="shared" si="32"/>
        <v>709</v>
      </c>
    </row>
    <row r="664" spans="1:16" x14ac:dyDescent="0.2">
      <c r="A664" s="45">
        <v>673</v>
      </c>
      <c r="B664" s="85">
        <v>77.099999999999994</v>
      </c>
      <c r="C664" s="40">
        <f>'soust.uk.JMK př.č.2'!$O$96+'soust.uk.JMK př.č.2'!$P$96</f>
        <v>13021</v>
      </c>
      <c r="D664" s="40">
        <f>'soust.uk.JMK př.č.2'!$L$96</f>
        <v>45</v>
      </c>
      <c r="E664" s="40">
        <f t="shared" si="30"/>
        <v>2781</v>
      </c>
      <c r="F664" s="40">
        <f t="shared" si="31"/>
        <v>2027</v>
      </c>
      <c r="G664" s="89"/>
      <c r="I664" s="89"/>
      <c r="J664" s="89"/>
      <c r="K664" s="47"/>
      <c r="L664" s="51"/>
      <c r="M664" s="51"/>
      <c r="N664" s="51"/>
      <c r="O664" s="51"/>
      <c r="P664" s="40">
        <f t="shared" si="32"/>
        <v>709</v>
      </c>
    </row>
    <row r="665" spans="1:16" x14ac:dyDescent="0.2">
      <c r="A665" s="45">
        <v>674</v>
      </c>
      <c r="B665" s="85">
        <v>77.13</v>
      </c>
      <c r="C665" s="40">
        <f>'soust.uk.JMK př.č.2'!$O$96+'soust.uk.JMK př.č.2'!$P$96</f>
        <v>13021</v>
      </c>
      <c r="D665" s="40">
        <f>'soust.uk.JMK př.č.2'!$L$96</f>
        <v>45</v>
      </c>
      <c r="E665" s="40">
        <f t="shared" si="30"/>
        <v>2780</v>
      </c>
      <c r="F665" s="40">
        <f t="shared" si="31"/>
        <v>2026</v>
      </c>
      <c r="G665" s="89"/>
      <c r="I665" s="89"/>
      <c r="J665" s="89"/>
      <c r="K665" s="47"/>
      <c r="L665" s="51"/>
      <c r="M665" s="51"/>
      <c r="N665" s="51"/>
      <c r="O665" s="51"/>
      <c r="P665" s="40">
        <f t="shared" si="32"/>
        <v>709</v>
      </c>
    </row>
    <row r="666" spans="1:16" x14ac:dyDescent="0.2">
      <c r="A666" s="45">
        <v>675</v>
      </c>
      <c r="B666" s="85">
        <v>77.150000000000006</v>
      </c>
      <c r="C666" s="40">
        <f>'soust.uk.JMK př.č.2'!$O$96+'soust.uk.JMK př.č.2'!$P$96</f>
        <v>13021</v>
      </c>
      <c r="D666" s="40">
        <f>'soust.uk.JMK př.č.2'!$L$96</f>
        <v>45</v>
      </c>
      <c r="E666" s="40">
        <f t="shared" si="30"/>
        <v>2779</v>
      </c>
      <c r="F666" s="40">
        <f t="shared" si="31"/>
        <v>2025</v>
      </c>
      <c r="G666" s="89"/>
      <c r="I666" s="89"/>
      <c r="J666" s="89"/>
      <c r="K666" s="47"/>
      <c r="L666" s="51"/>
      <c r="M666" s="51"/>
      <c r="N666" s="51"/>
      <c r="O666" s="51"/>
      <c r="P666" s="40">
        <f t="shared" si="32"/>
        <v>709</v>
      </c>
    </row>
    <row r="667" spans="1:16" x14ac:dyDescent="0.2">
      <c r="A667" s="45">
        <v>676</v>
      </c>
      <c r="B667" s="85">
        <v>77.17</v>
      </c>
      <c r="C667" s="40">
        <f>'soust.uk.JMK př.č.2'!$O$96+'soust.uk.JMK př.č.2'!$P$96</f>
        <v>13021</v>
      </c>
      <c r="D667" s="40">
        <f>'soust.uk.JMK př.č.2'!$L$96</f>
        <v>45</v>
      </c>
      <c r="E667" s="40">
        <f t="shared" si="30"/>
        <v>2779</v>
      </c>
      <c r="F667" s="40">
        <f t="shared" si="31"/>
        <v>2025</v>
      </c>
      <c r="G667" s="89"/>
      <c r="I667" s="89"/>
      <c r="J667" s="89"/>
      <c r="K667" s="47"/>
      <c r="L667" s="51"/>
      <c r="M667" s="51"/>
      <c r="N667" s="51"/>
      <c r="O667" s="51"/>
      <c r="P667" s="40">
        <f t="shared" si="32"/>
        <v>709</v>
      </c>
    </row>
    <row r="668" spans="1:16" x14ac:dyDescent="0.2">
      <c r="A668" s="45">
        <v>677</v>
      </c>
      <c r="B668" s="85">
        <v>77.19</v>
      </c>
      <c r="C668" s="40">
        <f>'soust.uk.JMK př.č.2'!$O$96+'soust.uk.JMK př.č.2'!$P$96</f>
        <v>13021</v>
      </c>
      <c r="D668" s="40">
        <f>'soust.uk.JMK př.č.2'!$L$96</f>
        <v>45</v>
      </c>
      <c r="E668" s="40">
        <f t="shared" si="30"/>
        <v>2777</v>
      </c>
      <c r="F668" s="40">
        <f t="shared" si="31"/>
        <v>2024</v>
      </c>
      <c r="G668" s="89"/>
      <c r="I668" s="89"/>
      <c r="J668" s="89"/>
      <c r="K668" s="47"/>
      <c r="L668" s="51"/>
      <c r="M668" s="51"/>
      <c r="N668" s="51"/>
      <c r="O668" s="51"/>
      <c r="P668" s="40">
        <f t="shared" si="32"/>
        <v>708</v>
      </c>
    </row>
    <row r="669" spans="1:16" x14ac:dyDescent="0.2">
      <c r="A669" s="45">
        <v>678</v>
      </c>
      <c r="B669" s="85">
        <v>77.209999999999994</v>
      </c>
      <c r="C669" s="40">
        <f>'soust.uk.JMK př.č.2'!$O$96+'soust.uk.JMK př.č.2'!$P$96</f>
        <v>13021</v>
      </c>
      <c r="D669" s="40">
        <f>'soust.uk.JMK př.č.2'!$L$96</f>
        <v>45</v>
      </c>
      <c r="E669" s="40">
        <f t="shared" si="30"/>
        <v>2777</v>
      </c>
      <c r="F669" s="40">
        <f t="shared" si="31"/>
        <v>2024</v>
      </c>
      <c r="G669" s="89"/>
      <c r="I669" s="89"/>
      <c r="J669" s="89"/>
      <c r="K669" s="47"/>
      <c r="L669" s="51"/>
      <c r="M669" s="51"/>
      <c r="N669" s="51"/>
      <c r="O669" s="51"/>
      <c r="P669" s="40">
        <f t="shared" si="32"/>
        <v>708</v>
      </c>
    </row>
    <row r="670" spans="1:16" x14ac:dyDescent="0.2">
      <c r="A670" s="45">
        <v>679</v>
      </c>
      <c r="B670" s="85">
        <v>77.23</v>
      </c>
      <c r="C670" s="40">
        <f>'soust.uk.JMK př.č.2'!$O$96+'soust.uk.JMK př.č.2'!$P$96</f>
        <v>13021</v>
      </c>
      <c r="D670" s="40">
        <f>'soust.uk.JMK př.č.2'!$L$96</f>
        <v>45</v>
      </c>
      <c r="E670" s="40">
        <f t="shared" si="30"/>
        <v>2776</v>
      </c>
      <c r="F670" s="40">
        <f t="shared" si="31"/>
        <v>2023</v>
      </c>
      <c r="G670" s="89"/>
      <c r="I670" s="89"/>
      <c r="J670" s="89"/>
      <c r="K670" s="47"/>
      <c r="L670" s="51"/>
      <c r="M670" s="51"/>
      <c r="N670" s="51"/>
      <c r="O670" s="51"/>
      <c r="P670" s="40">
        <f t="shared" si="32"/>
        <v>708</v>
      </c>
    </row>
    <row r="671" spans="1:16" x14ac:dyDescent="0.2">
      <c r="A671" s="45">
        <v>680</v>
      </c>
      <c r="B671" s="85">
        <v>77.260000000000005</v>
      </c>
      <c r="C671" s="40">
        <f>'soust.uk.JMK př.č.2'!$O$96+'soust.uk.JMK př.č.2'!$P$96</f>
        <v>13021</v>
      </c>
      <c r="D671" s="40">
        <f>'soust.uk.JMK př.č.2'!$L$96</f>
        <v>45</v>
      </c>
      <c r="E671" s="40">
        <f t="shared" si="30"/>
        <v>2775</v>
      </c>
      <c r="F671" s="40">
        <f t="shared" si="31"/>
        <v>2022</v>
      </c>
      <c r="G671" s="89"/>
      <c r="I671" s="89"/>
      <c r="J671" s="89"/>
      <c r="K671" s="47"/>
      <c r="L671" s="51"/>
      <c r="M671" s="51"/>
      <c r="N671" s="51"/>
      <c r="O671" s="51"/>
      <c r="P671" s="40">
        <f t="shared" si="32"/>
        <v>708</v>
      </c>
    </row>
    <row r="672" spans="1:16" x14ac:dyDescent="0.2">
      <c r="A672" s="45">
        <v>681</v>
      </c>
      <c r="B672" s="85">
        <v>77.28</v>
      </c>
      <c r="C672" s="40">
        <f>'soust.uk.JMK př.č.2'!$O$96+'soust.uk.JMK př.č.2'!$P$96</f>
        <v>13021</v>
      </c>
      <c r="D672" s="40">
        <f>'soust.uk.JMK př.č.2'!$L$96</f>
        <v>45</v>
      </c>
      <c r="E672" s="40">
        <f t="shared" si="30"/>
        <v>2775</v>
      </c>
      <c r="F672" s="40">
        <f t="shared" si="31"/>
        <v>2022</v>
      </c>
      <c r="G672" s="89"/>
      <c r="I672" s="89"/>
      <c r="J672" s="89"/>
      <c r="K672" s="47"/>
      <c r="L672" s="51"/>
      <c r="M672" s="51"/>
      <c r="N672" s="51"/>
      <c r="O672" s="51"/>
      <c r="P672" s="40">
        <f t="shared" si="32"/>
        <v>708</v>
      </c>
    </row>
    <row r="673" spans="1:16" x14ac:dyDescent="0.2">
      <c r="A673" s="45">
        <v>682</v>
      </c>
      <c r="B673" s="85">
        <v>77.3</v>
      </c>
      <c r="C673" s="40">
        <f>'soust.uk.JMK př.č.2'!$O$96+'soust.uk.JMK př.č.2'!$P$96</f>
        <v>13021</v>
      </c>
      <c r="D673" s="40">
        <f>'soust.uk.JMK př.č.2'!$L$96</f>
        <v>45</v>
      </c>
      <c r="E673" s="40">
        <f t="shared" si="30"/>
        <v>2773</v>
      </c>
      <c r="F673" s="40">
        <f t="shared" si="31"/>
        <v>2021</v>
      </c>
      <c r="G673" s="89"/>
      <c r="I673" s="89"/>
      <c r="J673" s="89"/>
      <c r="K673" s="47"/>
      <c r="L673" s="51"/>
      <c r="M673" s="51"/>
      <c r="N673" s="51"/>
      <c r="O673" s="51"/>
      <c r="P673" s="40">
        <f t="shared" si="32"/>
        <v>707</v>
      </c>
    </row>
    <row r="674" spans="1:16" x14ac:dyDescent="0.2">
      <c r="A674" s="45">
        <v>683</v>
      </c>
      <c r="B674" s="85">
        <v>77.319999999999993</v>
      </c>
      <c r="C674" s="40">
        <f>'soust.uk.JMK př.č.2'!$O$96+'soust.uk.JMK př.č.2'!$P$96</f>
        <v>13021</v>
      </c>
      <c r="D674" s="40">
        <f>'soust.uk.JMK př.č.2'!$L$96</f>
        <v>45</v>
      </c>
      <c r="E674" s="40">
        <f t="shared" si="30"/>
        <v>2773</v>
      </c>
      <c r="F674" s="40">
        <f t="shared" si="31"/>
        <v>2021</v>
      </c>
      <c r="G674" s="89"/>
      <c r="I674" s="89"/>
      <c r="J674" s="89"/>
      <c r="K674" s="47"/>
      <c r="L674" s="51"/>
      <c r="M674" s="51"/>
      <c r="N674" s="51"/>
      <c r="O674" s="51"/>
      <c r="P674" s="40">
        <f t="shared" si="32"/>
        <v>707</v>
      </c>
    </row>
    <row r="675" spans="1:16" x14ac:dyDescent="0.2">
      <c r="A675" s="45">
        <v>684</v>
      </c>
      <c r="B675" s="85">
        <v>77.34</v>
      </c>
      <c r="C675" s="40">
        <f>'soust.uk.JMK př.č.2'!$O$96+'soust.uk.JMK př.č.2'!$P$96</f>
        <v>13021</v>
      </c>
      <c r="D675" s="40">
        <f>'soust.uk.JMK př.č.2'!$L$96</f>
        <v>45</v>
      </c>
      <c r="E675" s="40">
        <f t="shared" si="30"/>
        <v>2772</v>
      </c>
      <c r="F675" s="40">
        <f t="shared" si="31"/>
        <v>2020</v>
      </c>
      <c r="G675" s="89"/>
      <c r="I675" s="89"/>
      <c r="J675" s="89"/>
      <c r="K675" s="47"/>
      <c r="L675" s="51"/>
      <c r="M675" s="51"/>
      <c r="N675" s="51"/>
      <c r="O675" s="51"/>
      <c r="P675" s="40">
        <f t="shared" si="32"/>
        <v>707</v>
      </c>
    </row>
    <row r="676" spans="1:16" x14ac:dyDescent="0.2">
      <c r="A676" s="45">
        <v>685</v>
      </c>
      <c r="B676" s="85">
        <v>77.37</v>
      </c>
      <c r="C676" s="40">
        <f>'soust.uk.JMK př.č.2'!$O$96+'soust.uk.JMK př.č.2'!$P$96</f>
        <v>13021</v>
      </c>
      <c r="D676" s="40">
        <f>'soust.uk.JMK př.č.2'!$L$96</f>
        <v>45</v>
      </c>
      <c r="E676" s="40">
        <f t="shared" si="30"/>
        <v>2772</v>
      </c>
      <c r="F676" s="40">
        <f t="shared" si="31"/>
        <v>2020</v>
      </c>
      <c r="G676" s="89"/>
      <c r="I676" s="89"/>
      <c r="J676" s="89"/>
      <c r="K676" s="47"/>
      <c r="L676" s="51"/>
      <c r="M676" s="51"/>
      <c r="N676" s="51"/>
      <c r="O676" s="51"/>
      <c r="P676" s="40">
        <f t="shared" si="32"/>
        <v>707</v>
      </c>
    </row>
    <row r="677" spans="1:16" x14ac:dyDescent="0.2">
      <c r="A677" s="45">
        <v>686</v>
      </c>
      <c r="B677" s="85">
        <v>77.39</v>
      </c>
      <c r="C677" s="40">
        <f>'soust.uk.JMK př.č.2'!$O$96+'soust.uk.JMK př.č.2'!$P$96</f>
        <v>13021</v>
      </c>
      <c r="D677" s="40">
        <f>'soust.uk.JMK př.č.2'!$L$96</f>
        <v>45</v>
      </c>
      <c r="E677" s="40">
        <f t="shared" si="30"/>
        <v>2771</v>
      </c>
      <c r="F677" s="40">
        <f t="shared" si="31"/>
        <v>2019</v>
      </c>
      <c r="G677" s="89"/>
      <c r="I677" s="89"/>
      <c r="J677" s="89"/>
      <c r="K677" s="47"/>
      <c r="L677" s="51"/>
      <c r="M677" s="51"/>
      <c r="N677" s="51"/>
      <c r="O677" s="51"/>
      <c r="P677" s="40">
        <f t="shared" si="32"/>
        <v>707</v>
      </c>
    </row>
    <row r="678" spans="1:16" x14ac:dyDescent="0.2">
      <c r="A678" s="45">
        <v>687</v>
      </c>
      <c r="B678" s="85">
        <v>77.41</v>
      </c>
      <c r="C678" s="40">
        <f>'soust.uk.JMK př.č.2'!$O$96+'soust.uk.JMK př.č.2'!$P$96</f>
        <v>13021</v>
      </c>
      <c r="D678" s="40">
        <f>'soust.uk.JMK př.č.2'!$L$96</f>
        <v>45</v>
      </c>
      <c r="E678" s="40">
        <f t="shared" si="30"/>
        <v>2769</v>
      </c>
      <c r="F678" s="40">
        <f t="shared" si="31"/>
        <v>2018</v>
      </c>
      <c r="G678" s="89"/>
      <c r="I678" s="89"/>
      <c r="J678" s="89"/>
      <c r="K678" s="47"/>
      <c r="L678" s="51"/>
      <c r="M678" s="51"/>
      <c r="N678" s="51"/>
      <c r="O678" s="51"/>
      <c r="P678" s="40">
        <f t="shared" si="32"/>
        <v>706</v>
      </c>
    </row>
    <row r="679" spans="1:16" x14ac:dyDescent="0.2">
      <c r="A679" s="45">
        <v>688</v>
      </c>
      <c r="B679" s="85">
        <v>77.430000000000007</v>
      </c>
      <c r="C679" s="40">
        <f>'soust.uk.JMK př.č.2'!$O$96+'soust.uk.JMK př.č.2'!$P$96</f>
        <v>13021</v>
      </c>
      <c r="D679" s="40">
        <f>'soust.uk.JMK př.č.2'!$L$96</f>
        <v>45</v>
      </c>
      <c r="E679" s="40">
        <f t="shared" si="30"/>
        <v>2769</v>
      </c>
      <c r="F679" s="40">
        <f t="shared" si="31"/>
        <v>2018</v>
      </c>
      <c r="G679" s="89"/>
      <c r="I679" s="89"/>
      <c r="J679" s="89"/>
      <c r="K679" s="47"/>
      <c r="L679" s="51"/>
      <c r="M679" s="51"/>
      <c r="N679" s="51"/>
      <c r="O679" s="51"/>
      <c r="P679" s="40">
        <f t="shared" si="32"/>
        <v>706</v>
      </c>
    </row>
    <row r="680" spans="1:16" x14ac:dyDescent="0.2">
      <c r="A680" s="45">
        <v>689</v>
      </c>
      <c r="B680" s="85">
        <v>77.45</v>
      </c>
      <c r="C680" s="40">
        <f>'soust.uk.JMK př.č.2'!$O$96+'soust.uk.JMK př.č.2'!$P$96</f>
        <v>13021</v>
      </c>
      <c r="D680" s="40">
        <f>'soust.uk.JMK př.č.2'!$L$96</f>
        <v>45</v>
      </c>
      <c r="E680" s="40">
        <f t="shared" si="30"/>
        <v>2768</v>
      </c>
      <c r="F680" s="40">
        <f t="shared" si="31"/>
        <v>2017</v>
      </c>
      <c r="G680" s="89"/>
      <c r="I680" s="89"/>
      <c r="J680" s="89"/>
      <c r="K680" s="47"/>
      <c r="L680" s="51"/>
      <c r="M680" s="51"/>
      <c r="N680" s="51"/>
      <c r="O680" s="51"/>
      <c r="P680" s="40">
        <f t="shared" si="32"/>
        <v>706</v>
      </c>
    </row>
    <row r="681" spans="1:16" x14ac:dyDescent="0.2">
      <c r="A681" s="45">
        <v>690</v>
      </c>
      <c r="B681" s="85">
        <v>77.47</v>
      </c>
      <c r="C681" s="40">
        <f>'soust.uk.JMK př.č.2'!$O$96+'soust.uk.JMK př.č.2'!$P$96</f>
        <v>13021</v>
      </c>
      <c r="D681" s="40">
        <f>'soust.uk.JMK př.č.2'!$L$96</f>
        <v>45</v>
      </c>
      <c r="E681" s="40">
        <f t="shared" si="30"/>
        <v>2768</v>
      </c>
      <c r="F681" s="40">
        <f t="shared" si="31"/>
        <v>2017</v>
      </c>
      <c r="G681" s="89"/>
      <c r="I681" s="89"/>
      <c r="J681" s="89"/>
      <c r="K681" s="47"/>
      <c r="L681" s="51"/>
      <c r="M681" s="51"/>
      <c r="N681" s="51"/>
      <c r="O681" s="51"/>
      <c r="P681" s="40">
        <f t="shared" si="32"/>
        <v>706</v>
      </c>
    </row>
    <row r="682" spans="1:16" x14ac:dyDescent="0.2">
      <c r="A682" s="45">
        <v>691</v>
      </c>
      <c r="B682" s="85">
        <v>77.5</v>
      </c>
      <c r="C682" s="40">
        <f>'soust.uk.JMK př.č.2'!$O$96+'soust.uk.JMK př.č.2'!$P$96</f>
        <v>13021</v>
      </c>
      <c r="D682" s="40">
        <f>'soust.uk.JMK př.č.2'!$L$96</f>
        <v>45</v>
      </c>
      <c r="E682" s="40">
        <f t="shared" si="30"/>
        <v>2767</v>
      </c>
      <c r="F682" s="40">
        <f t="shared" si="31"/>
        <v>2016</v>
      </c>
      <c r="G682" s="89"/>
      <c r="I682" s="89"/>
      <c r="J682" s="89"/>
      <c r="K682" s="47"/>
      <c r="L682" s="51"/>
      <c r="M682" s="51"/>
      <c r="N682" s="51"/>
      <c r="O682" s="51"/>
      <c r="P682" s="40">
        <f t="shared" si="32"/>
        <v>706</v>
      </c>
    </row>
    <row r="683" spans="1:16" x14ac:dyDescent="0.2">
      <c r="A683" s="45">
        <v>692</v>
      </c>
      <c r="B683" s="85">
        <v>77.52</v>
      </c>
      <c r="C683" s="40">
        <f>'soust.uk.JMK př.č.2'!$O$96+'soust.uk.JMK př.č.2'!$P$96</f>
        <v>13021</v>
      </c>
      <c r="D683" s="40">
        <f>'soust.uk.JMK př.č.2'!$L$96</f>
        <v>45</v>
      </c>
      <c r="E683" s="40">
        <f t="shared" si="30"/>
        <v>2767</v>
      </c>
      <c r="F683" s="40">
        <f t="shared" si="31"/>
        <v>2016</v>
      </c>
      <c r="G683" s="89"/>
      <c r="I683" s="89"/>
      <c r="J683" s="89"/>
      <c r="K683" s="47"/>
      <c r="L683" s="51"/>
      <c r="M683" s="51"/>
      <c r="N683" s="51"/>
      <c r="O683" s="51"/>
      <c r="P683" s="40">
        <f t="shared" si="32"/>
        <v>706</v>
      </c>
    </row>
    <row r="684" spans="1:16" x14ac:dyDescent="0.2">
      <c r="A684" s="45">
        <v>693</v>
      </c>
      <c r="B684" s="85">
        <v>77.540000000000006</v>
      </c>
      <c r="C684" s="40">
        <f>'soust.uk.JMK př.č.2'!$O$96+'soust.uk.JMK př.č.2'!$P$96</f>
        <v>13021</v>
      </c>
      <c r="D684" s="40">
        <f>'soust.uk.JMK př.č.2'!$L$96</f>
        <v>45</v>
      </c>
      <c r="E684" s="40">
        <f t="shared" si="30"/>
        <v>2765</v>
      </c>
      <c r="F684" s="40">
        <f t="shared" si="31"/>
        <v>2015</v>
      </c>
      <c r="G684" s="89"/>
      <c r="I684" s="89"/>
      <c r="J684" s="89"/>
      <c r="K684" s="47"/>
      <c r="L684" s="51"/>
      <c r="M684" s="51"/>
      <c r="N684" s="51"/>
      <c r="O684" s="51"/>
      <c r="P684" s="40">
        <f t="shared" si="32"/>
        <v>705</v>
      </c>
    </row>
    <row r="685" spans="1:16" x14ac:dyDescent="0.2">
      <c r="A685" s="45">
        <v>694</v>
      </c>
      <c r="B685" s="85">
        <v>77.56</v>
      </c>
      <c r="C685" s="40">
        <f>'soust.uk.JMK př.č.2'!$O$96+'soust.uk.JMK př.č.2'!$P$96</f>
        <v>13021</v>
      </c>
      <c r="D685" s="40">
        <f>'soust.uk.JMK př.č.2'!$L$96</f>
        <v>45</v>
      </c>
      <c r="E685" s="40">
        <f t="shared" si="30"/>
        <v>2765</v>
      </c>
      <c r="F685" s="40">
        <f t="shared" si="31"/>
        <v>2015</v>
      </c>
      <c r="G685" s="89"/>
      <c r="I685" s="89"/>
      <c r="J685" s="89"/>
      <c r="K685" s="47"/>
      <c r="L685" s="51"/>
      <c r="M685" s="51"/>
      <c r="N685" s="51"/>
      <c r="O685" s="51"/>
      <c r="P685" s="40">
        <f t="shared" si="32"/>
        <v>705</v>
      </c>
    </row>
    <row r="686" spans="1:16" x14ac:dyDescent="0.2">
      <c r="A686" s="45">
        <v>695</v>
      </c>
      <c r="B686" s="85">
        <v>77.58</v>
      </c>
      <c r="C686" s="40">
        <f>'soust.uk.JMK př.č.2'!$O$96+'soust.uk.JMK př.č.2'!$P$96</f>
        <v>13021</v>
      </c>
      <c r="D686" s="40">
        <f>'soust.uk.JMK př.č.2'!$L$96</f>
        <v>45</v>
      </c>
      <c r="E686" s="40">
        <f t="shared" si="30"/>
        <v>2764</v>
      </c>
      <c r="F686" s="40">
        <f t="shared" si="31"/>
        <v>2014</v>
      </c>
      <c r="G686" s="89"/>
      <c r="I686" s="89"/>
      <c r="J686" s="89"/>
      <c r="K686" s="47"/>
      <c r="L686" s="51"/>
      <c r="M686" s="51"/>
      <c r="N686" s="51"/>
      <c r="O686" s="51"/>
      <c r="P686" s="40">
        <f t="shared" si="32"/>
        <v>705</v>
      </c>
    </row>
    <row r="687" spans="1:16" x14ac:dyDescent="0.2">
      <c r="A687" s="45">
        <v>696</v>
      </c>
      <c r="B687" s="85">
        <v>77.599999999999994</v>
      </c>
      <c r="C687" s="40">
        <f>'soust.uk.JMK př.č.2'!$O$96+'soust.uk.JMK př.č.2'!$P$96</f>
        <v>13021</v>
      </c>
      <c r="D687" s="40">
        <f>'soust.uk.JMK př.č.2'!$L$96</f>
        <v>45</v>
      </c>
      <c r="E687" s="40">
        <f t="shared" si="30"/>
        <v>2764</v>
      </c>
      <c r="F687" s="40">
        <f t="shared" si="31"/>
        <v>2014</v>
      </c>
      <c r="G687" s="89"/>
      <c r="I687" s="89"/>
      <c r="J687" s="89"/>
      <c r="K687" s="47"/>
      <c r="L687" s="51"/>
      <c r="M687" s="51"/>
      <c r="N687" s="51"/>
      <c r="O687" s="51"/>
      <c r="P687" s="40">
        <f t="shared" si="32"/>
        <v>705</v>
      </c>
    </row>
    <row r="688" spans="1:16" x14ac:dyDescent="0.2">
      <c r="A688" s="45">
        <v>697</v>
      </c>
      <c r="B688" s="85">
        <v>77.62</v>
      </c>
      <c r="C688" s="40">
        <f>'soust.uk.JMK př.č.2'!$O$96+'soust.uk.JMK př.č.2'!$P$96</f>
        <v>13021</v>
      </c>
      <c r="D688" s="40">
        <f>'soust.uk.JMK př.č.2'!$L$96</f>
        <v>45</v>
      </c>
      <c r="E688" s="40">
        <f t="shared" si="30"/>
        <v>2763</v>
      </c>
      <c r="F688" s="40">
        <f t="shared" si="31"/>
        <v>2013</v>
      </c>
      <c r="G688" s="89"/>
      <c r="I688" s="89"/>
      <c r="J688" s="89"/>
      <c r="K688" s="47"/>
      <c r="L688" s="51"/>
      <c r="M688" s="51"/>
      <c r="N688" s="51"/>
      <c r="O688" s="51"/>
      <c r="P688" s="40">
        <f t="shared" si="32"/>
        <v>705</v>
      </c>
    </row>
    <row r="689" spans="1:16" x14ac:dyDescent="0.2">
      <c r="A689" s="45">
        <v>698</v>
      </c>
      <c r="B689" s="85">
        <v>77.650000000000006</v>
      </c>
      <c r="C689" s="40">
        <f>'soust.uk.JMK př.č.2'!$O$96+'soust.uk.JMK př.č.2'!$P$96</f>
        <v>13021</v>
      </c>
      <c r="D689" s="40">
        <f>'soust.uk.JMK př.č.2'!$L$96</f>
        <v>45</v>
      </c>
      <c r="E689" s="40">
        <f t="shared" si="30"/>
        <v>2761</v>
      </c>
      <c r="F689" s="40">
        <f t="shared" si="31"/>
        <v>2012</v>
      </c>
      <c r="G689" s="89"/>
      <c r="I689" s="89"/>
      <c r="J689" s="89"/>
      <c r="K689" s="47"/>
      <c r="L689" s="51"/>
      <c r="M689" s="51"/>
      <c r="N689" s="51"/>
      <c r="O689" s="51"/>
      <c r="P689" s="40">
        <f t="shared" si="32"/>
        <v>704</v>
      </c>
    </row>
    <row r="690" spans="1:16" x14ac:dyDescent="0.2">
      <c r="A690" s="45">
        <v>699</v>
      </c>
      <c r="B690" s="85">
        <v>77.67</v>
      </c>
      <c r="C690" s="40">
        <f>'soust.uk.JMK př.č.2'!$O$96+'soust.uk.JMK př.č.2'!$P$96</f>
        <v>13021</v>
      </c>
      <c r="D690" s="40">
        <f>'soust.uk.JMK př.č.2'!$L$96</f>
        <v>45</v>
      </c>
      <c r="E690" s="40">
        <f t="shared" si="30"/>
        <v>2761</v>
      </c>
      <c r="F690" s="40">
        <f t="shared" si="31"/>
        <v>2012</v>
      </c>
      <c r="G690" s="89"/>
      <c r="I690" s="89"/>
      <c r="J690" s="89"/>
      <c r="K690" s="47"/>
      <c r="L690" s="51"/>
      <c r="M690" s="51"/>
      <c r="N690" s="51"/>
      <c r="O690" s="51"/>
      <c r="P690" s="40">
        <f t="shared" si="32"/>
        <v>704</v>
      </c>
    </row>
    <row r="691" spans="1:16" x14ac:dyDescent="0.2">
      <c r="A691" s="45">
        <v>700</v>
      </c>
      <c r="B691" s="85">
        <v>77.69</v>
      </c>
      <c r="C691" s="40">
        <f>'soust.uk.JMK př.č.2'!$O$96+'soust.uk.JMK př.č.2'!$P$96</f>
        <v>13021</v>
      </c>
      <c r="D691" s="40">
        <f>'soust.uk.JMK př.č.2'!$L$96</f>
        <v>45</v>
      </c>
      <c r="E691" s="40">
        <f t="shared" si="30"/>
        <v>2760</v>
      </c>
      <c r="F691" s="40">
        <f t="shared" si="31"/>
        <v>2011</v>
      </c>
      <c r="G691" s="89"/>
      <c r="I691" s="89"/>
      <c r="J691" s="89"/>
      <c r="K691" s="47"/>
      <c r="L691" s="51"/>
      <c r="M691" s="51"/>
      <c r="N691" s="51"/>
      <c r="O691" s="51"/>
      <c r="P691" s="40">
        <f t="shared" si="32"/>
        <v>704</v>
      </c>
    </row>
    <row r="692" spans="1:16" x14ac:dyDescent="0.2">
      <c r="A692" s="45">
        <v>701</v>
      </c>
      <c r="B692" s="85">
        <v>77.709999999999994</v>
      </c>
      <c r="C692" s="40">
        <f>'soust.uk.JMK př.č.2'!$O$96+'soust.uk.JMK př.č.2'!$P$96</f>
        <v>13021</v>
      </c>
      <c r="D692" s="40">
        <f>'soust.uk.JMK př.č.2'!$L$96</f>
        <v>45</v>
      </c>
      <c r="E692" s="40">
        <f t="shared" si="30"/>
        <v>2760</v>
      </c>
      <c r="F692" s="40">
        <f t="shared" si="31"/>
        <v>2011</v>
      </c>
      <c r="G692" s="89"/>
      <c r="I692" s="89"/>
      <c r="J692" s="89"/>
      <c r="K692" s="47"/>
      <c r="L692" s="51"/>
      <c r="M692" s="51"/>
      <c r="N692" s="51"/>
      <c r="O692" s="51"/>
      <c r="P692" s="40">
        <f t="shared" si="32"/>
        <v>704</v>
      </c>
    </row>
    <row r="693" spans="1:16" x14ac:dyDescent="0.2">
      <c r="A693" s="45">
        <v>702</v>
      </c>
      <c r="B693" s="85">
        <v>77.73</v>
      </c>
      <c r="C693" s="40">
        <f>'soust.uk.JMK př.č.2'!$O$96+'soust.uk.JMK př.č.2'!$P$96</f>
        <v>13021</v>
      </c>
      <c r="D693" s="40">
        <f>'soust.uk.JMK př.č.2'!$L$96</f>
        <v>45</v>
      </c>
      <c r="E693" s="40">
        <f t="shared" si="30"/>
        <v>2759</v>
      </c>
      <c r="F693" s="40">
        <f t="shared" si="31"/>
        <v>2010</v>
      </c>
      <c r="G693" s="89"/>
      <c r="I693" s="89"/>
      <c r="J693" s="89"/>
      <c r="K693" s="47"/>
      <c r="L693" s="51"/>
      <c r="M693" s="51"/>
      <c r="N693" s="51"/>
      <c r="O693" s="51"/>
      <c r="P693" s="40">
        <f t="shared" si="32"/>
        <v>704</v>
      </c>
    </row>
    <row r="694" spans="1:16" x14ac:dyDescent="0.2">
      <c r="A694" s="45">
        <v>703</v>
      </c>
      <c r="B694" s="85">
        <v>77.75</v>
      </c>
      <c r="C694" s="40">
        <f>'soust.uk.JMK př.č.2'!$O$96+'soust.uk.JMK př.č.2'!$P$96</f>
        <v>13021</v>
      </c>
      <c r="D694" s="40">
        <f>'soust.uk.JMK př.č.2'!$L$96</f>
        <v>45</v>
      </c>
      <c r="E694" s="40">
        <f t="shared" si="30"/>
        <v>2759</v>
      </c>
      <c r="F694" s="40">
        <f t="shared" si="31"/>
        <v>2010</v>
      </c>
      <c r="G694" s="89"/>
      <c r="I694" s="89"/>
      <c r="J694" s="89"/>
      <c r="K694" s="47"/>
      <c r="L694" s="51"/>
      <c r="M694" s="51"/>
      <c r="N694" s="51"/>
      <c r="O694" s="51"/>
      <c r="P694" s="40">
        <f t="shared" si="32"/>
        <v>704</v>
      </c>
    </row>
    <row r="695" spans="1:16" x14ac:dyDescent="0.2">
      <c r="A695" s="45">
        <v>704</v>
      </c>
      <c r="B695" s="85">
        <v>77.78</v>
      </c>
      <c r="C695" s="40">
        <f>'soust.uk.JMK př.č.2'!$O$96+'soust.uk.JMK př.č.2'!$P$96</f>
        <v>13021</v>
      </c>
      <c r="D695" s="40">
        <f>'soust.uk.JMK př.č.2'!$L$96</f>
        <v>45</v>
      </c>
      <c r="E695" s="40">
        <f t="shared" si="30"/>
        <v>2757</v>
      </c>
      <c r="F695" s="40">
        <f t="shared" si="31"/>
        <v>2009</v>
      </c>
      <c r="G695" s="89"/>
      <c r="I695" s="89"/>
      <c r="J695" s="89"/>
      <c r="K695" s="47"/>
      <c r="L695" s="51"/>
      <c r="M695" s="51"/>
      <c r="N695" s="51"/>
      <c r="O695" s="51"/>
      <c r="P695" s="40">
        <f t="shared" si="32"/>
        <v>703</v>
      </c>
    </row>
    <row r="696" spans="1:16" x14ac:dyDescent="0.2">
      <c r="A696" s="45">
        <v>705</v>
      </c>
      <c r="B696" s="85">
        <v>77.8</v>
      </c>
      <c r="C696" s="40">
        <f>'soust.uk.JMK př.č.2'!$O$96+'soust.uk.JMK př.č.2'!$P$96</f>
        <v>13021</v>
      </c>
      <c r="D696" s="40">
        <f>'soust.uk.JMK př.č.2'!$L$96</f>
        <v>45</v>
      </c>
      <c r="E696" s="40">
        <f t="shared" si="30"/>
        <v>2756</v>
      </c>
      <c r="F696" s="40">
        <f t="shared" si="31"/>
        <v>2008</v>
      </c>
      <c r="G696" s="89"/>
      <c r="I696" s="89"/>
      <c r="J696" s="89"/>
      <c r="K696" s="47"/>
      <c r="L696" s="51"/>
      <c r="M696" s="51"/>
      <c r="N696" s="51"/>
      <c r="O696" s="51"/>
      <c r="P696" s="40">
        <f t="shared" si="32"/>
        <v>703</v>
      </c>
    </row>
    <row r="697" spans="1:16" x14ac:dyDescent="0.2">
      <c r="A697" s="45">
        <v>706</v>
      </c>
      <c r="B697" s="85">
        <v>77.819999999999993</v>
      </c>
      <c r="C697" s="40">
        <f>'soust.uk.JMK př.č.2'!$O$96+'soust.uk.JMK př.č.2'!$P$96</f>
        <v>13021</v>
      </c>
      <c r="D697" s="40">
        <f>'soust.uk.JMK př.č.2'!$L$96</f>
        <v>45</v>
      </c>
      <c r="E697" s="40">
        <f t="shared" si="30"/>
        <v>2756</v>
      </c>
      <c r="F697" s="40">
        <f t="shared" si="31"/>
        <v>2008</v>
      </c>
      <c r="G697" s="89"/>
      <c r="I697" s="89"/>
      <c r="J697" s="89"/>
      <c r="K697" s="47"/>
      <c r="L697" s="51"/>
      <c r="M697" s="51"/>
      <c r="N697" s="51"/>
      <c r="O697" s="51"/>
      <c r="P697" s="40">
        <f t="shared" si="32"/>
        <v>703</v>
      </c>
    </row>
    <row r="698" spans="1:16" x14ac:dyDescent="0.2">
      <c r="A698" s="45">
        <v>707</v>
      </c>
      <c r="B698" s="85">
        <v>77.84</v>
      </c>
      <c r="C698" s="40">
        <f>'soust.uk.JMK př.č.2'!$O$96+'soust.uk.JMK př.č.2'!$P$96</f>
        <v>13021</v>
      </c>
      <c r="D698" s="40">
        <f>'soust.uk.JMK př.č.2'!$L$96</f>
        <v>45</v>
      </c>
      <c r="E698" s="40">
        <f t="shared" si="30"/>
        <v>2754</v>
      </c>
      <c r="F698" s="40">
        <f t="shared" si="31"/>
        <v>2007</v>
      </c>
      <c r="G698" s="89"/>
      <c r="I698" s="89"/>
      <c r="J698" s="89"/>
      <c r="K698" s="47"/>
      <c r="L698" s="51"/>
      <c r="M698" s="51"/>
      <c r="N698" s="51"/>
      <c r="O698" s="51"/>
      <c r="P698" s="40">
        <f t="shared" si="32"/>
        <v>702</v>
      </c>
    </row>
    <row r="699" spans="1:16" x14ac:dyDescent="0.2">
      <c r="A699" s="45">
        <v>708</v>
      </c>
      <c r="B699" s="85">
        <v>77.86</v>
      </c>
      <c r="C699" s="40">
        <f>'soust.uk.JMK př.č.2'!$O$96+'soust.uk.JMK př.č.2'!$P$96</f>
        <v>13021</v>
      </c>
      <c r="D699" s="40">
        <f>'soust.uk.JMK př.č.2'!$L$96</f>
        <v>45</v>
      </c>
      <c r="E699" s="40">
        <f t="shared" si="30"/>
        <v>2754</v>
      </c>
      <c r="F699" s="40">
        <f t="shared" si="31"/>
        <v>2007</v>
      </c>
      <c r="G699" s="89"/>
      <c r="I699" s="89"/>
      <c r="J699" s="89"/>
      <c r="K699" s="47"/>
      <c r="L699" s="51"/>
      <c r="M699" s="51"/>
      <c r="N699" s="51"/>
      <c r="O699" s="51"/>
      <c r="P699" s="40">
        <f t="shared" si="32"/>
        <v>702</v>
      </c>
    </row>
    <row r="700" spans="1:16" x14ac:dyDescent="0.2">
      <c r="A700" s="45">
        <v>709</v>
      </c>
      <c r="B700" s="85">
        <v>77.88</v>
      </c>
      <c r="C700" s="40">
        <f>'soust.uk.JMK př.č.2'!$O$96+'soust.uk.JMK př.č.2'!$P$96</f>
        <v>13021</v>
      </c>
      <c r="D700" s="40">
        <f>'soust.uk.JMK př.č.2'!$L$96</f>
        <v>45</v>
      </c>
      <c r="E700" s="40">
        <f t="shared" si="30"/>
        <v>2753</v>
      </c>
      <c r="F700" s="40">
        <f t="shared" si="31"/>
        <v>2006</v>
      </c>
      <c r="G700" s="89"/>
      <c r="I700" s="89"/>
      <c r="J700" s="89"/>
      <c r="K700" s="47"/>
      <c r="L700" s="51"/>
      <c r="M700" s="51"/>
      <c r="N700" s="51"/>
      <c r="O700" s="51"/>
      <c r="P700" s="40">
        <f t="shared" si="32"/>
        <v>702</v>
      </c>
    </row>
    <row r="701" spans="1:16" x14ac:dyDescent="0.2">
      <c r="A701" s="45">
        <v>710</v>
      </c>
      <c r="B701" s="85">
        <v>77.900000000000006</v>
      </c>
      <c r="C701" s="40">
        <f>'soust.uk.JMK př.č.2'!$O$96+'soust.uk.JMK př.č.2'!$P$96</f>
        <v>13021</v>
      </c>
      <c r="D701" s="40">
        <f>'soust.uk.JMK př.č.2'!$L$96</f>
        <v>45</v>
      </c>
      <c r="E701" s="40">
        <f t="shared" si="30"/>
        <v>2753</v>
      </c>
      <c r="F701" s="40">
        <f t="shared" si="31"/>
        <v>2006</v>
      </c>
      <c r="G701" s="89"/>
      <c r="I701" s="89"/>
      <c r="J701" s="89"/>
      <c r="K701" s="47"/>
      <c r="L701" s="51"/>
      <c r="M701" s="51"/>
      <c r="N701" s="51"/>
      <c r="O701" s="51"/>
      <c r="P701" s="40">
        <f t="shared" si="32"/>
        <v>702</v>
      </c>
    </row>
    <row r="702" spans="1:16" x14ac:dyDescent="0.2">
      <c r="A702" s="45">
        <v>711</v>
      </c>
      <c r="B702" s="85">
        <v>77.92</v>
      </c>
      <c r="C702" s="40">
        <f>'soust.uk.JMK př.č.2'!$O$96+'soust.uk.JMK př.č.2'!$P$96</f>
        <v>13021</v>
      </c>
      <c r="D702" s="40">
        <f>'soust.uk.JMK př.č.2'!$L$96</f>
        <v>45</v>
      </c>
      <c r="E702" s="40">
        <f t="shared" si="30"/>
        <v>2752</v>
      </c>
      <c r="F702" s="40">
        <f t="shared" si="31"/>
        <v>2005</v>
      </c>
      <c r="G702" s="89"/>
      <c r="I702" s="89"/>
      <c r="J702" s="89"/>
      <c r="K702" s="47"/>
      <c r="L702" s="51"/>
      <c r="M702" s="51"/>
      <c r="N702" s="51"/>
      <c r="O702" s="51"/>
      <c r="P702" s="40">
        <f t="shared" si="32"/>
        <v>702</v>
      </c>
    </row>
    <row r="703" spans="1:16" x14ac:dyDescent="0.2">
      <c r="A703" s="45">
        <v>712</v>
      </c>
      <c r="B703" s="85">
        <v>77.95</v>
      </c>
      <c r="C703" s="40">
        <f>'soust.uk.JMK př.č.2'!$O$96+'soust.uk.JMK př.č.2'!$P$96</f>
        <v>13021</v>
      </c>
      <c r="D703" s="40">
        <f>'soust.uk.JMK př.č.2'!$L$96</f>
        <v>45</v>
      </c>
      <c r="E703" s="40">
        <f t="shared" si="30"/>
        <v>2752</v>
      </c>
      <c r="F703" s="40">
        <f t="shared" si="31"/>
        <v>2005</v>
      </c>
      <c r="G703" s="89"/>
      <c r="I703" s="89"/>
      <c r="J703" s="89"/>
      <c r="K703" s="47"/>
      <c r="L703" s="51"/>
      <c r="M703" s="51"/>
      <c r="N703" s="51"/>
      <c r="O703" s="51"/>
      <c r="P703" s="40">
        <f t="shared" si="32"/>
        <v>702</v>
      </c>
    </row>
    <row r="704" spans="1:16" x14ac:dyDescent="0.2">
      <c r="A704" s="45">
        <v>713</v>
      </c>
      <c r="B704" s="85">
        <v>77.97</v>
      </c>
      <c r="C704" s="40">
        <f>'soust.uk.JMK př.č.2'!$O$96+'soust.uk.JMK př.č.2'!$P$96</f>
        <v>13021</v>
      </c>
      <c r="D704" s="40">
        <f>'soust.uk.JMK př.č.2'!$L$96</f>
        <v>45</v>
      </c>
      <c r="E704" s="40">
        <f t="shared" si="30"/>
        <v>2750</v>
      </c>
      <c r="F704" s="40">
        <f t="shared" si="31"/>
        <v>2004</v>
      </c>
      <c r="G704" s="89"/>
      <c r="I704" s="89"/>
      <c r="J704" s="89"/>
      <c r="K704" s="47"/>
      <c r="L704" s="51"/>
      <c r="M704" s="51"/>
      <c r="N704" s="51"/>
      <c r="O704" s="51"/>
      <c r="P704" s="40">
        <f t="shared" si="32"/>
        <v>701</v>
      </c>
    </row>
    <row r="705" spans="1:16" x14ac:dyDescent="0.2">
      <c r="A705" s="45">
        <v>714</v>
      </c>
      <c r="B705" s="85">
        <v>77.989999999999995</v>
      </c>
      <c r="C705" s="40">
        <f>'soust.uk.JMK př.č.2'!$O$96+'soust.uk.JMK př.č.2'!$P$96</f>
        <v>13021</v>
      </c>
      <c r="D705" s="40">
        <f>'soust.uk.JMK př.č.2'!$L$96</f>
        <v>45</v>
      </c>
      <c r="E705" s="40">
        <f t="shared" si="30"/>
        <v>2749</v>
      </c>
      <c r="F705" s="40">
        <f t="shared" si="31"/>
        <v>2003</v>
      </c>
      <c r="G705" s="89"/>
      <c r="I705" s="89"/>
      <c r="J705" s="89"/>
      <c r="K705" s="47"/>
      <c r="L705" s="51"/>
      <c r="M705" s="51"/>
      <c r="N705" s="51"/>
      <c r="O705" s="51"/>
      <c r="P705" s="40">
        <f t="shared" si="32"/>
        <v>701</v>
      </c>
    </row>
    <row r="706" spans="1:16" x14ac:dyDescent="0.2">
      <c r="A706" s="45">
        <v>715</v>
      </c>
      <c r="B706" s="85">
        <v>78.010000000000005</v>
      </c>
      <c r="C706" s="40">
        <f>'soust.uk.JMK př.č.2'!$O$96+'soust.uk.JMK př.č.2'!$P$96</f>
        <v>13021</v>
      </c>
      <c r="D706" s="40">
        <f>'soust.uk.JMK př.č.2'!$L$96</f>
        <v>45</v>
      </c>
      <c r="E706" s="40">
        <f t="shared" si="30"/>
        <v>2749</v>
      </c>
      <c r="F706" s="40">
        <f t="shared" si="31"/>
        <v>2003</v>
      </c>
      <c r="G706" s="89"/>
      <c r="I706" s="89"/>
      <c r="J706" s="89"/>
      <c r="K706" s="47"/>
      <c r="L706" s="51"/>
      <c r="M706" s="51"/>
      <c r="N706" s="51"/>
      <c r="O706" s="51"/>
      <c r="P706" s="40">
        <f t="shared" si="32"/>
        <v>701</v>
      </c>
    </row>
    <row r="707" spans="1:16" x14ac:dyDescent="0.2">
      <c r="A707" s="45">
        <v>716</v>
      </c>
      <c r="B707" s="85">
        <v>78.03</v>
      </c>
      <c r="C707" s="40">
        <f>'soust.uk.JMK př.č.2'!$O$96+'soust.uk.JMK př.č.2'!$P$96</f>
        <v>13021</v>
      </c>
      <c r="D707" s="40">
        <f>'soust.uk.JMK př.č.2'!$L$96</f>
        <v>45</v>
      </c>
      <c r="E707" s="40">
        <f t="shared" si="30"/>
        <v>2748</v>
      </c>
      <c r="F707" s="40">
        <f t="shared" si="31"/>
        <v>2002</v>
      </c>
      <c r="G707" s="89"/>
      <c r="I707" s="89"/>
      <c r="J707" s="89"/>
      <c r="K707" s="47"/>
      <c r="L707" s="51"/>
      <c r="M707" s="51"/>
      <c r="N707" s="51"/>
      <c r="O707" s="51"/>
      <c r="P707" s="40">
        <f t="shared" si="32"/>
        <v>701</v>
      </c>
    </row>
    <row r="708" spans="1:16" x14ac:dyDescent="0.2">
      <c r="A708" s="45">
        <v>717</v>
      </c>
      <c r="B708" s="85">
        <v>78.05</v>
      </c>
      <c r="C708" s="40">
        <f>'soust.uk.JMK př.č.2'!$O$96+'soust.uk.JMK př.č.2'!$P$96</f>
        <v>13021</v>
      </c>
      <c r="D708" s="40">
        <f>'soust.uk.JMK př.č.2'!$L$96</f>
        <v>45</v>
      </c>
      <c r="E708" s="40">
        <f t="shared" si="30"/>
        <v>2748</v>
      </c>
      <c r="F708" s="40">
        <f t="shared" si="31"/>
        <v>2002</v>
      </c>
      <c r="G708" s="89"/>
      <c r="I708" s="89"/>
      <c r="J708" s="89"/>
      <c r="K708" s="47"/>
      <c r="L708" s="51"/>
      <c r="M708" s="51"/>
      <c r="N708" s="51"/>
      <c r="O708" s="51"/>
      <c r="P708" s="40">
        <f t="shared" si="32"/>
        <v>701</v>
      </c>
    </row>
    <row r="709" spans="1:16" x14ac:dyDescent="0.2">
      <c r="A709" s="45">
        <v>718</v>
      </c>
      <c r="B709" s="85">
        <v>78.069999999999993</v>
      </c>
      <c r="C709" s="40">
        <f>'soust.uk.JMK př.č.2'!$O$96+'soust.uk.JMK př.č.2'!$P$96</f>
        <v>13021</v>
      </c>
      <c r="D709" s="40">
        <f>'soust.uk.JMK př.č.2'!$L$96</f>
        <v>45</v>
      </c>
      <c r="E709" s="40">
        <f t="shared" ref="E709:E772" si="33">SUM(F709,P709,D709)</f>
        <v>2746</v>
      </c>
      <c r="F709" s="40">
        <f t="shared" ref="F709:F772" si="34">ROUND(1/B709*C709*12,0)</f>
        <v>2001</v>
      </c>
      <c r="G709" s="89"/>
      <c r="I709" s="89"/>
      <c r="J709" s="89"/>
      <c r="K709" s="47"/>
      <c r="L709" s="51"/>
      <c r="M709" s="51"/>
      <c r="N709" s="51"/>
      <c r="O709" s="51"/>
      <c r="P709" s="40">
        <f t="shared" si="32"/>
        <v>700</v>
      </c>
    </row>
    <row r="710" spans="1:16" x14ac:dyDescent="0.2">
      <c r="A710" s="45">
        <v>719</v>
      </c>
      <c r="B710" s="85">
        <v>78.09</v>
      </c>
      <c r="C710" s="40">
        <f>'soust.uk.JMK př.č.2'!$O$96+'soust.uk.JMK př.č.2'!$P$96</f>
        <v>13021</v>
      </c>
      <c r="D710" s="40">
        <f>'soust.uk.JMK př.č.2'!$L$96</f>
        <v>45</v>
      </c>
      <c r="E710" s="40">
        <f t="shared" si="33"/>
        <v>2746</v>
      </c>
      <c r="F710" s="40">
        <f t="shared" si="34"/>
        <v>2001</v>
      </c>
      <c r="G710" s="89"/>
      <c r="I710" s="89"/>
      <c r="J710" s="89"/>
      <c r="K710" s="47"/>
      <c r="L710" s="51"/>
      <c r="M710" s="51"/>
      <c r="N710" s="51"/>
      <c r="O710" s="51"/>
      <c r="P710" s="40">
        <f t="shared" ref="P710:P773" si="35">ROUND((F710*35%),0)</f>
        <v>700</v>
      </c>
    </row>
    <row r="711" spans="1:16" x14ac:dyDescent="0.2">
      <c r="A711" s="45">
        <v>720</v>
      </c>
      <c r="B711" s="85">
        <v>78.11</v>
      </c>
      <c r="C711" s="40">
        <f>'soust.uk.JMK př.č.2'!$O$96+'soust.uk.JMK př.č.2'!$P$96</f>
        <v>13021</v>
      </c>
      <c r="D711" s="40">
        <f>'soust.uk.JMK př.č.2'!$L$96</f>
        <v>45</v>
      </c>
      <c r="E711" s="40">
        <f t="shared" si="33"/>
        <v>2745</v>
      </c>
      <c r="F711" s="40">
        <f t="shared" si="34"/>
        <v>2000</v>
      </c>
      <c r="G711" s="89"/>
      <c r="I711" s="89"/>
      <c r="J711" s="89"/>
      <c r="K711" s="47"/>
      <c r="L711" s="51"/>
      <c r="M711" s="51"/>
      <c r="N711" s="51"/>
      <c r="O711" s="51"/>
      <c r="P711" s="40">
        <f t="shared" si="35"/>
        <v>700</v>
      </c>
    </row>
    <row r="712" spans="1:16" x14ac:dyDescent="0.2">
      <c r="A712" s="45">
        <v>721</v>
      </c>
      <c r="B712" s="85">
        <v>78.14</v>
      </c>
      <c r="C712" s="40">
        <f>'soust.uk.JMK př.č.2'!$O$96+'soust.uk.JMK př.č.2'!$P$96</f>
        <v>13021</v>
      </c>
      <c r="D712" s="40">
        <f>'soust.uk.JMK př.č.2'!$L$96</f>
        <v>45</v>
      </c>
      <c r="E712" s="40">
        <f t="shared" si="33"/>
        <v>2745</v>
      </c>
      <c r="F712" s="40">
        <f t="shared" si="34"/>
        <v>2000</v>
      </c>
      <c r="G712" s="89"/>
      <c r="I712" s="89"/>
      <c r="J712" s="89"/>
      <c r="K712" s="47"/>
      <c r="L712" s="51"/>
      <c r="M712" s="51"/>
      <c r="N712" s="51"/>
      <c r="O712" s="51"/>
      <c r="P712" s="40">
        <f t="shared" si="35"/>
        <v>700</v>
      </c>
    </row>
    <row r="713" spans="1:16" x14ac:dyDescent="0.2">
      <c r="A713" s="45">
        <v>722</v>
      </c>
      <c r="B713" s="85">
        <v>78.16</v>
      </c>
      <c r="C713" s="40">
        <f>'soust.uk.JMK př.č.2'!$O$96+'soust.uk.JMK př.č.2'!$P$96</f>
        <v>13021</v>
      </c>
      <c r="D713" s="40">
        <f>'soust.uk.JMK př.č.2'!$L$96</f>
        <v>45</v>
      </c>
      <c r="E713" s="40">
        <f t="shared" si="33"/>
        <v>2744</v>
      </c>
      <c r="F713" s="40">
        <f t="shared" si="34"/>
        <v>1999</v>
      </c>
      <c r="G713" s="89"/>
      <c r="I713" s="89"/>
      <c r="J713" s="89"/>
      <c r="K713" s="47"/>
      <c r="L713" s="51"/>
      <c r="M713" s="51"/>
      <c r="N713" s="51"/>
      <c r="O713" s="51"/>
      <c r="P713" s="40">
        <f t="shared" si="35"/>
        <v>700</v>
      </c>
    </row>
    <row r="714" spans="1:16" x14ac:dyDescent="0.2">
      <c r="A714" s="45">
        <v>723</v>
      </c>
      <c r="B714" s="85">
        <v>78.180000000000007</v>
      </c>
      <c r="C714" s="40">
        <f>'soust.uk.JMK př.č.2'!$O$96+'soust.uk.JMK př.č.2'!$P$96</f>
        <v>13021</v>
      </c>
      <c r="D714" s="40">
        <f>'soust.uk.JMK př.č.2'!$L$96</f>
        <v>45</v>
      </c>
      <c r="E714" s="40">
        <f t="shared" si="33"/>
        <v>2744</v>
      </c>
      <c r="F714" s="40">
        <f t="shared" si="34"/>
        <v>1999</v>
      </c>
      <c r="G714" s="89"/>
      <c r="I714" s="89"/>
      <c r="J714" s="89"/>
      <c r="K714" s="47"/>
      <c r="L714" s="51"/>
      <c r="M714" s="51"/>
      <c r="N714" s="51"/>
      <c r="O714" s="51"/>
      <c r="P714" s="40">
        <f t="shared" si="35"/>
        <v>700</v>
      </c>
    </row>
    <row r="715" spans="1:16" x14ac:dyDescent="0.2">
      <c r="A715" s="45">
        <v>724</v>
      </c>
      <c r="B715" s="85">
        <v>78.2</v>
      </c>
      <c r="C715" s="40">
        <f>'soust.uk.JMK př.č.2'!$O$96+'soust.uk.JMK př.č.2'!$P$96</f>
        <v>13021</v>
      </c>
      <c r="D715" s="40">
        <f>'soust.uk.JMK př.č.2'!$L$96</f>
        <v>45</v>
      </c>
      <c r="E715" s="40">
        <f t="shared" si="33"/>
        <v>2742</v>
      </c>
      <c r="F715" s="40">
        <f t="shared" si="34"/>
        <v>1998</v>
      </c>
      <c r="G715" s="89"/>
      <c r="I715" s="89"/>
      <c r="J715" s="89"/>
      <c r="K715" s="47"/>
      <c r="L715" s="51"/>
      <c r="M715" s="51"/>
      <c r="N715" s="51"/>
      <c r="O715" s="51"/>
      <c r="P715" s="40">
        <f t="shared" si="35"/>
        <v>699</v>
      </c>
    </row>
    <row r="716" spans="1:16" x14ac:dyDescent="0.2">
      <c r="A716" s="45">
        <v>725</v>
      </c>
      <c r="B716" s="85">
        <v>78.22</v>
      </c>
      <c r="C716" s="40">
        <f>'soust.uk.JMK př.č.2'!$O$96+'soust.uk.JMK př.č.2'!$P$96</f>
        <v>13021</v>
      </c>
      <c r="D716" s="40">
        <f>'soust.uk.JMK př.č.2'!$L$96</f>
        <v>45</v>
      </c>
      <c r="E716" s="40">
        <f t="shared" si="33"/>
        <v>2742</v>
      </c>
      <c r="F716" s="40">
        <f t="shared" si="34"/>
        <v>1998</v>
      </c>
      <c r="G716" s="89"/>
      <c r="I716" s="89"/>
      <c r="J716" s="89"/>
      <c r="K716" s="47"/>
      <c r="L716" s="51"/>
      <c r="M716" s="51"/>
      <c r="N716" s="51"/>
      <c r="O716" s="51"/>
      <c r="P716" s="40">
        <f t="shared" si="35"/>
        <v>699</v>
      </c>
    </row>
    <row r="717" spans="1:16" x14ac:dyDescent="0.2">
      <c r="A717" s="45">
        <v>726</v>
      </c>
      <c r="B717" s="85">
        <v>78.239999999999995</v>
      </c>
      <c r="C717" s="40">
        <f>'soust.uk.JMK př.č.2'!$O$96+'soust.uk.JMK př.č.2'!$P$96</f>
        <v>13021</v>
      </c>
      <c r="D717" s="40">
        <f>'soust.uk.JMK př.č.2'!$L$96</f>
        <v>45</v>
      </c>
      <c r="E717" s="40">
        <f t="shared" si="33"/>
        <v>2741</v>
      </c>
      <c r="F717" s="40">
        <f t="shared" si="34"/>
        <v>1997</v>
      </c>
      <c r="G717" s="89"/>
      <c r="I717" s="89"/>
      <c r="J717" s="89"/>
      <c r="K717" s="47"/>
      <c r="L717" s="51"/>
      <c r="M717" s="51"/>
      <c r="N717" s="51"/>
      <c r="O717" s="51"/>
      <c r="P717" s="40">
        <f t="shared" si="35"/>
        <v>699</v>
      </c>
    </row>
    <row r="718" spans="1:16" x14ac:dyDescent="0.2">
      <c r="A718" s="45">
        <v>727</v>
      </c>
      <c r="B718" s="85">
        <v>78.260000000000005</v>
      </c>
      <c r="C718" s="40">
        <f>'soust.uk.JMK př.č.2'!$O$96+'soust.uk.JMK př.č.2'!$P$96</f>
        <v>13021</v>
      </c>
      <c r="D718" s="40">
        <f>'soust.uk.JMK př.č.2'!$L$96</f>
        <v>45</v>
      </c>
      <c r="E718" s="40">
        <f t="shared" si="33"/>
        <v>2741</v>
      </c>
      <c r="F718" s="40">
        <f t="shared" si="34"/>
        <v>1997</v>
      </c>
      <c r="G718" s="89"/>
      <c r="I718" s="89"/>
      <c r="J718" s="89"/>
      <c r="K718" s="47"/>
      <c r="L718" s="51"/>
      <c r="M718" s="51"/>
      <c r="N718" s="51"/>
      <c r="O718" s="51"/>
      <c r="P718" s="40">
        <f t="shared" si="35"/>
        <v>699</v>
      </c>
    </row>
    <row r="719" spans="1:16" x14ac:dyDescent="0.2">
      <c r="A719" s="45">
        <v>728</v>
      </c>
      <c r="B719" s="85">
        <v>78.28</v>
      </c>
      <c r="C719" s="40">
        <f>'soust.uk.JMK př.č.2'!$O$96+'soust.uk.JMK př.č.2'!$P$96</f>
        <v>13021</v>
      </c>
      <c r="D719" s="40">
        <f>'soust.uk.JMK př.č.2'!$L$96</f>
        <v>45</v>
      </c>
      <c r="E719" s="40">
        <f t="shared" si="33"/>
        <v>2740</v>
      </c>
      <c r="F719" s="40">
        <f t="shared" si="34"/>
        <v>1996</v>
      </c>
      <c r="G719" s="89"/>
      <c r="I719" s="89"/>
      <c r="J719" s="89"/>
      <c r="K719" s="47"/>
      <c r="L719" s="51"/>
      <c r="M719" s="51"/>
      <c r="N719" s="51"/>
      <c r="O719" s="51"/>
      <c r="P719" s="40">
        <f t="shared" si="35"/>
        <v>699</v>
      </c>
    </row>
    <row r="720" spans="1:16" x14ac:dyDescent="0.2">
      <c r="A720" s="45">
        <v>729</v>
      </c>
      <c r="B720" s="85">
        <v>78.3</v>
      </c>
      <c r="C720" s="40">
        <f>'soust.uk.JMK př.č.2'!$O$96+'soust.uk.JMK př.č.2'!$P$96</f>
        <v>13021</v>
      </c>
      <c r="D720" s="40">
        <f>'soust.uk.JMK př.č.2'!$L$96</f>
        <v>45</v>
      </c>
      <c r="E720" s="40">
        <f t="shared" si="33"/>
        <v>2740</v>
      </c>
      <c r="F720" s="40">
        <f t="shared" si="34"/>
        <v>1996</v>
      </c>
      <c r="G720" s="89"/>
      <c r="I720" s="89"/>
      <c r="J720" s="89"/>
      <c r="K720" s="47"/>
      <c r="L720" s="51"/>
      <c r="M720" s="51"/>
      <c r="N720" s="51"/>
      <c r="O720" s="51"/>
      <c r="P720" s="40">
        <f t="shared" si="35"/>
        <v>699</v>
      </c>
    </row>
    <row r="721" spans="1:16" x14ac:dyDescent="0.2">
      <c r="A721" s="45">
        <v>730</v>
      </c>
      <c r="B721" s="85">
        <v>78.319999999999993</v>
      </c>
      <c r="C721" s="40">
        <f>'soust.uk.JMK př.č.2'!$O$96+'soust.uk.JMK př.č.2'!$P$96</f>
        <v>13021</v>
      </c>
      <c r="D721" s="40">
        <f>'soust.uk.JMK př.č.2'!$L$96</f>
        <v>45</v>
      </c>
      <c r="E721" s="40">
        <f t="shared" si="33"/>
        <v>2738</v>
      </c>
      <c r="F721" s="40">
        <f t="shared" si="34"/>
        <v>1995</v>
      </c>
      <c r="G721" s="89"/>
      <c r="I721" s="89"/>
      <c r="J721" s="89"/>
      <c r="K721" s="47"/>
      <c r="L721" s="51"/>
      <c r="M721" s="51"/>
      <c r="N721" s="51"/>
      <c r="O721" s="51"/>
      <c r="P721" s="40">
        <f t="shared" si="35"/>
        <v>698</v>
      </c>
    </row>
    <row r="722" spans="1:16" x14ac:dyDescent="0.2">
      <c r="A722" s="45">
        <v>731</v>
      </c>
      <c r="B722" s="85">
        <v>78.34</v>
      </c>
      <c r="C722" s="40">
        <f>'soust.uk.JMK př.č.2'!$O$96+'soust.uk.JMK př.č.2'!$P$96</f>
        <v>13021</v>
      </c>
      <c r="D722" s="40">
        <f>'soust.uk.JMK př.č.2'!$L$96</f>
        <v>45</v>
      </c>
      <c r="E722" s="40">
        <f t="shared" si="33"/>
        <v>2738</v>
      </c>
      <c r="F722" s="40">
        <f t="shared" si="34"/>
        <v>1995</v>
      </c>
      <c r="G722" s="89"/>
      <c r="I722" s="89"/>
      <c r="J722" s="89"/>
      <c r="K722" s="47"/>
      <c r="L722" s="51"/>
      <c r="M722" s="51"/>
      <c r="N722" s="51"/>
      <c r="O722" s="51"/>
      <c r="P722" s="40">
        <f t="shared" si="35"/>
        <v>698</v>
      </c>
    </row>
    <row r="723" spans="1:16" x14ac:dyDescent="0.2">
      <c r="A723" s="45">
        <v>732</v>
      </c>
      <c r="B723" s="85">
        <v>78.37</v>
      </c>
      <c r="C723" s="40">
        <f>'soust.uk.JMK př.č.2'!$O$96+'soust.uk.JMK př.č.2'!$P$96</f>
        <v>13021</v>
      </c>
      <c r="D723" s="40">
        <f>'soust.uk.JMK př.č.2'!$L$96</f>
        <v>45</v>
      </c>
      <c r="E723" s="40">
        <f t="shared" si="33"/>
        <v>2737</v>
      </c>
      <c r="F723" s="40">
        <f t="shared" si="34"/>
        <v>1994</v>
      </c>
      <c r="G723" s="89"/>
      <c r="I723" s="89"/>
      <c r="J723" s="89"/>
      <c r="K723" s="47"/>
      <c r="L723" s="51"/>
      <c r="M723" s="51"/>
      <c r="N723" s="51"/>
      <c r="O723" s="51"/>
      <c r="P723" s="40">
        <f t="shared" si="35"/>
        <v>698</v>
      </c>
    </row>
    <row r="724" spans="1:16" x14ac:dyDescent="0.2">
      <c r="A724" s="45">
        <v>733</v>
      </c>
      <c r="B724" s="85">
        <v>78.39</v>
      </c>
      <c r="C724" s="40">
        <f>'soust.uk.JMK př.č.2'!$O$96+'soust.uk.JMK př.č.2'!$P$96</f>
        <v>13021</v>
      </c>
      <c r="D724" s="40">
        <f>'soust.uk.JMK př.č.2'!$L$96</f>
        <v>45</v>
      </c>
      <c r="E724" s="40">
        <f t="shared" si="33"/>
        <v>2736</v>
      </c>
      <c r="F724" s="40">
        <f t="shared" si="34"/>
        <v>1993</v>
      </c>
      <c r="G724" s="89"/>
      <c r="I724" s="89"/>
      <c r="J724" s="89"/>
      <c r="K724" s="47"/>
      <c r="L724" s="51"/>
      <c r="M724" s="51"/>
      <c r="N724" s="51"/>
      <c r="O724" s="51"/>
      <c r="P724" s="40">
        <f t="shared" si="35"/>
        <v>698</v>
      </c>
    </row>
    <row r="725" spans="1:16" x14ac:dyDescent="0.2">
      <c r="A725" s="45">
        <v>734</v>
      </c>
      <c r="B725" s="85">
        <v>78.41</v>
      </c>
      <c r="C725" s="40">
        <f>'soust.uk.JMK př.č.2'!$O$96+'soust.uk.JMK př.č.2'!$P$96</f>
        <v>13021</v>
      </c>
      <c r="D725" s="40">
        <f>'soust.uk.JMK př.č.2'!$L$96</f>
        <v>45</v>
      </c>
      <c r="E725" s="40">
        <f t="shared" si="33"/>
        <v>2736</v>
      </c>
      <c r="F725" s="40">
        <f t="shared" si="34"/>
        <v>1993</v>
      </c>
      <c r="G725" s="89"/>
      <c r="I725" s="89"/>
      <c r="J725" s="89"/>
      <c r="K725" s="47"/>
      <c r="L725" s="51"/>
      <c r="M725" s="51"/>
      <c r="N725" s="51"/>
      <c r="O725" s="51"/>
      <c r="P725" s="40">
        <f t="shared" si="35"/>
        <v>698</v>
      </c>
    </row>
    <row r="726" spans="1:16" x14ac:dyDescent="0.2">
      <c r="A726" s="45">
        <v>735</v>
      </c>
      <c r="B726" s="85">
        <v>78.430000000000007</v>
      </c>
      <c r="C726" s="40">
        <f>'soust.uk.JMK př.č.2'!$O$96+'soust.uk.JMK př.č.2'!$P$96</f>
        <v>13021</v>
      </c>
      <c r="D726" s="40">
        <f>'soust.uk.JMK př.č.2'!$L$96</f>
        <v>45</v>
      </c>
      <c r="E726" s="40">
        <f t="shared" si="33"/>
        <v>2734</v>
      </c>
      <c r="F726" s="40">
        <f t="shared" si="34"/>
        <v>1992</v>
      </c>
      <c r="G726" s="89"/>
      <c r="I726" s="89"/>
      <c r="J726" s="89"/>
      <c r="K726" s="47"/>
      <c r="L726" s="51"/>
      <c r="M726" s="51"/>
      <c r="N726" s="51"/>
      <c r="O726" s="51"/>
      <c r="P726" s="40">
        <f t="shared" si="35"/>
        <v>697</v>
      </c>
    </row>
    <row r="727" spans="1:16" x14ac:dyDescent="0.2">
      <c r="A727" s="45">
        <v>736</v>
      </c>
      <c r="B727" s="85">
        <v>78.45</v>
      </c>
      <c r="C727" s="40">
        <f>'soust.uk.JMK př.č.2'!$O$96+'soust.uk.JMK př.č.2'!$P$96</f>
        <v>13021</v>
      </c>
      <c r="D727" s="40">
        <f>'soust.uk.JMK př.č.2'!$L$96</f>
        <v>45</v>
      </c>
      <c r="E727" s="40">
        <f t="shared" si="33"/>
        <v>2734</v>
      </c>
      <c r="F727" s="40">
        <f t="shared" si="34"/>
        <v>1992</v>
      </c>
      <c r="G727" s="89"/>
      <c r="I727" s="89"/>
      <c r="J727" s="89"/>
      <c r="K727" s="47"/>
      <c r="L727" s="51"/>
      <c r="M727" s="51"/>
      <c r="N727" s="51"/>
      <c r="O727" s="51"/>
      <c r="P727" s="40">
        <f t="shared" si="35"/>
        <v>697</v>
      </c>
    </row>
    <row r="728" spans="1:16" x14ac:dyDescent="0.2">
      <c r="A728" s="45">
        <v>737</v>
      </c>
      <c r="B728" s="85">
        <v>78.47</v>
      </c>
      <c r="C728" s="40">
        <f>'soust.uk.JMK př.č.2'!$O$96+'soust.uk.JMK př.č.2'!$P$96</f>
        <v>13021</v>
      </c>
      <c r="D728" s="40">
        <f>'soust.uk.JMK př.č.2'!$L$96</f>
        <v>45</v>
      </c>
      <c r="E728" s="40">
        <f t="shared" si="33"/>
        <v>2733</v>
      </c>
      <c r="F728" s="40">
        <f t="shared" si="34"/>
        <v>1991</v>
      </c>
      <c r="G728" s="89"/>
      <c r="I728" s="89"/>
      <c r="J728" s="89"/>
      <c r="K728" s="47"/>
      <c r="L728" s="51"/>
      <c r="M728" s="51"/>
      <c r="N728" s="51"/>
      <c r="O728" s="51"/>
      <c r="P728" s="40">
        <f t="shared" si="35"/>
        <v>697</v>
      </c>
    </row>
    <row r="729" spans="1:16" x14ac:dyDescent="0.2">
      <c r="A729" s="45">
        <v>738</v>
      </c>
      <c r="B729" s="85">
        <v>78.489999999999995</v>
      </c>
      <c r="C729" s="40">
        <f>'soust.uk.JMK př.č.2'!$O$96+'soust.uk.JMK př.č.2'!$P$96</f>
        <v>13021</v>
      </c>
      <c r="D729" s="40">
        <f>'soust.uk.JMK př.č.2'!$L$96</f>
        <v>45</v>
      </c>
      <c r="E729" s="40">
        <f t="shared" si="33"/>
        <v>2733</v>
      </c>
      <c r="F729" s="40">
        <f t="shared" si="34"/>
        <v>1991</v>
      </c>
      <c r="G729" s="89"/>
      <c r="I729" s="89"/>
      <c r="J729" s="89"/>
      <c r="K729" s="47"/>
      <c r="L729" s="51"/>
      <c r="M729" s="51"/>
      <c r="N729" s="51"/>
      <c r="O729" s="51"/>
      <c r="P729" s="40">
        <f t="shared" si="35"/>
        <v>697</v>
      </c>
    </row>
    <row r="730" spans="1:16" x14ac:dyDescent="0.2">
      <c r="A730" s="45">
        <v>739</v>
      </c>
      <c r="B730" s="85">
        <v>78.510000000000005</v>
      </c>
      <c r="C730" s="40">
        <f>'soust.uk.JMK př.č.2'!$O$96+'soust.uk.JMK př.č.2'!$P$96</f>
        <v>13021</v>
      </c>
      <c r="D730" s="40">
        <f>'soust.uk.JMK př.č.2'!$L$96</f>
        <v>45</v>
      </c>
      <c r="E730" s="40">
        <f t="shared" si="33"/>
        <v>2732</v>
      </c>
      <c r="F730" s="40">
        <f t="shared" si="34"/>
        <v>1990</v>
      </c>
      <c r="G730" s="89"/>
      <c r="I730" s="89"/>
      <c r="J730" s="89"/>
      <c r="K730" s="47"/>
      <c r="L730" s="51"/>
      <c r="M730" s="51"/>
      <c r="N730" s="51"/>
      <c r="O730" s="51"/>
      <c r="P730" s="40">
        <f t="shared" si="35"/>
        <v>697</v>
      </c>
    </row>
    <row r="731" spans="1:16" x14ac:dyDescent="0.2">
      <c r="A731" s="45">
        <v>740</v>
      </c>
      <c r="B731" s="85">
        <v>78.53</v>
      </c>
      <c r="C731" s="40">
        <f>'soust.uk.JMK př.č.2'!$O$96+'soust.uk.JMK př.č.2'!$P$96</f>
        <v>13021</v>
      </c>
      <c r="D731" s="40">
        <f>'soust.uk.JMK př.č.2'!$L$96</f>
        <v>45</v>
      </c>
      <c r="E731" s="40">
        <f t="shared" si="33"/>
        <v>2732</v>
      </c>
      <c r="F731" s="40">
        <f t="shared" si="34"/>
        <v>1990</v>
      </c>
      <c r="G731" s="89"/>
      <c r="I731" s="89"/>
      <c r="J731" s="89"/>
      <c r="K731" s="47"/>
      <c r="L731" s="51"/>
      <c r="M731" s="51"/>
      <c r="N731" s="51"/>
      <c r="O731" s="51"/>
      <c r="P731" s="40">
        <f t="shared" si="35"/>
        <v>697</v>
      </c>
    </row>
    <row r="732" spans="1:16" x14ac:dyDescent="0.2">
      <c r="A732" s="45">
        <v>741</v>
      </c>
      <c r="B732" s="85">
        <v>78.55</v>
      </c>
      <c r="C732" s="40">
        <f>'soust.uk.JMK př.č.2'!$O$96+'soust.uk.JMK př.č.2'!$P$96</f>
        <v>13021</v>
      </c>
      <c r="D732" s="40">
        <f>'soust.uk.JMK př.č.2'!$L$96</f>
        <v>45</v>
      </c>
      <c r="E732" s="40">
        <f t="shared" si="33"/>
        <v>2730</v>
      </c>
      <c r="F732" s="40">
        <f t="shared" si="34"/>
        <v>1989</v>
      </c>
      <c r="G732" s="89"/>
      <c r="I732" s="89"/>
      <c r="J732" s="89"/>
      <c r="K732" s="47"/>
      <c r="L732" s="51"/>
      <c r="M732" s="51"/>
      <c r="N732" s="51"/>
      <c r="O732" s="51"/>
      <c r="P732" s="40">
        <f t="shared" si="35"/>
        <v>696</v>
      </c>
    </row>
    <row r="733" spans="1:16" x14ac:dyDescent="0.2">
      <c r="A733" s="45">
        <v>742</v>
      </c>
      <c r="B733" s="85">
        <v>78.569999999999993</v>
      </c>
      <c r="C733" s="40">
        <f>'soust.uk.JMK př.č.2'!$O$96+'soust.uk.JMK př.č.2'!$P$96</f>
        <v>13021</v>
      </c>
      <c r="D733" s="40">
        <f>'soust.uk.JMK př.č.2'!$L$96</f>
        <v>45</v>
      </c>
      <c r="E733" s="40">
        <f t="shared" si="33"/>
        <v>2730</v>
      </c>
      <c r="F733" s="40">
        <f t="shared" si="34"/>
        <v>1989</v>
      </c>
      <c r="G733" s="89"/>
      <c r="I733" s="89"/>
      <c r="J733" s="89"/>
      <c r="K733" s="47"/>
      <c r="L733" s="51"/>
      <c r="M733" s="51"/>
      <c r="N733" s="51"/>
      <c r="O733" s="51"/>
      <c r="P733" s="40">
        <f t="shared" si="35"/>
        <v>696</v>
      </c>
    </row>
    <row r="734" spans="1:16" x14ac:dyDescent="0.2">
      <c r="A734" s="45">
        <v>743</v>
      </c>
      <c r="B734" s="85">
        <v>78.59</v>
      </c>
      <c r="C734" s="40">
        <f>'soust.uk.JMK př.č.2'!$O$96+'soust.uk.JMK př.č.2'!$P$96</f>
        <v>13021</v>
      </c>
      <c r="D734" s="40">
        <f>'soust.uk.JMK př.č.2'!$L$96</f>
        <v>45</v>
      </c>
      <c r="E734" s="40">
        <f t="shared" si="33"/>
        <v>2729</v>
      </c>
      <c r="F734" s="40">
        <f t="shared" si="34"/>
        <v>1988</v>
      </c>
      <c r="G734" s="89"/>
      <c r="I734" s="89"/>
      <c r="J734" s="89"/>
      <c r="K734" s="47"/>
      <c r="L734" s="51"/>
      <c r="M734" s="51"/>
      <c r="N734" s="51"/>
      <c r="O734" s="51"/>
      <c r="P734" s="40">
        <f t="shared" si="35"/>
        <v>696</v>
      </c>
    </row>
    <row r="735" spans="1:16" x14ac:dyDescent="0.2">
      <c r="A735" s="45">
        <v>744</v>
      </c>
      <c r="B735" s="85">
        <v>78.61</v>
      </c>
      <c r="C735" s="40">
        <f>'soust.uk.JMK př.č.2'!$O$96+'soust.uk.JMK př.č.2'!$P$96</f>
        <v>13021</v>
      </c>
      <c r="D735" s="40">
        <f>'soust.uk.JMK př.č.2'!$L$96</f>
        <v>45</v>
      </c>
      <c r="E735" s="40">
        <f t="shared" si="33"/>
        <v>2729</v>
      </c>
      <c r="F735" s="40">
        <f t="shared" si="34"/>
        <v>1988</v>
      </c>
      <c r="G735" s="89"/>
      <c r="I735" s="89"/>
      <c r="J735" s="89"/>
      <c r="K735" s="47"/>
      <c r="L735" s="51"/>
      <c r="M735" s="51"/>
      <c r="N735" s="51"/>
      <c r="O735" s="51"/>
      <c r="P735" s="40">
        <f t="shared" si="35"/>
        <v>696</v>
      </c>
    </row>
    <row r="736" spans="1:16" x14ac:dyDescent="0.2">
      <c r="A736" s="45">
        <v>745</v>
      </c>
      <c r="B736" s="85">
        <v>78.63</v>
      </c>
      <c r="C736" s="40">
        <f>'soust.uk.JMK př.č.2'!$O$96+'soust.uk.JMK př.č.2'!$P$96</f>
        <v>13021</v>
      </c>
      <c r="D736" s="40">
        <f>'soust.uk.JMK př.č.2'!$L$96</f>
        <v>45</v>
      </c>
      <c r="E736" s="40">
        <f t="shared" si="33"/>
        <v>2727</v>
      </c>
      <c r="F736" s="40">
        <f t="shared" si="34"/>
        <v>1987</v>
      </c>
      <c r="G736" s="89"/>
      <c r="I736" s="89"/>
      <c r="J736" s="89"/>
      <c r="K736" s="47"/>
      <c r="L736" s="51"/>
      <c r="M736" s="51"/>
      <c r="N736" s="51"/>
      <c r="O736" s="51"/>
      <c r="P736" s="40">
        <f t="shared" si="35"/>
        <v>695</v>
      </c>
    </row>
    <row r="737" spans="1:16" x14ac:dyDescent="0.2">
      <c r="A737" s="45">
        <v>746</v>
      </c>
      <c r="B737" s="85">
        <v>78.66</v>
      </c>
      <c r="C737" s="40">
        <f>'soust.uk.JMK př.č.2'!$O$96+'soust.uk.JMK př.č.2'!$P$96</f>
        <v>13021</v>
      </c>
      <c r="D737" s="40">
        <f>'soust.uk.JMK př.č.2'!$L$96</f>
        <v>45</v>
      </c>
      <c r="E737" s="40">
        <f t="shared" si="33"/>
        <v>2726</v>
      </c>
      <c r="F737" s="40">
        <f t="shared" si="34"/>
        <v>1986</v>
      </c>
      <c r="G737" s="89"/>
      <c r="I737" s="89"/>
      <c r="J737" s="89"/>
      <c r="K737" s="47"/>
      <c r="L737" s="51"/>
      <c r="M737" s="51"/>
      <c r="N737" s="51"/>
      <c r="O737" s="51"/>
      <c r="P737" s="40">
        <f t="shared" si="35"/>
        <v>695</v>
      </c>
    </row>
    <row r="738" spans="1:16" x14ac:dyDescent="0.2">
      <c r="A738" s="45">
        <v>747</v>
      </c>
      <c r="B738" s="85">
        <v>78.680000000000007</v>
      </c>
      <c r="C738" s="40">
        <f>'soust.uk.JMK př.č.2'!$O$96+'soust.uk.JMK př.č.2'!$P$96</f>
        <v>13021</v>
      </c>
      <c r="D738" s="40">
        <f>'soust.uk.JMK př.č.2'!$L$96</f>
        <v>45</v>
      </c>
      <c r="E738" s="40">
        <f t="shared" si="33"/>
        <v>2726</v>
      </c>
      <c r="F738" s="40">
        <f t="shared" si="34"/>
        <v>1986</v>
      </c>
      <c r="G738" s="89"/>
      <c r="I738" s="89"/>
      <c r="J738" s="89"/>
      <c r="K738" s="47"/>
      <c r="L738" s="51"/>
      <c r="M738" s="51"/>
      <c r="N738" s="51"/>
      <c r="O738" s="51"/>
      <c r="P738" s="40">
        <f t="shared" si="35"/>
        <v>695</v>
      </c>
    </row>
    <row r="739" spans="1:16" x14ac:dyDescent="0.2">
      <c r="A739" s="45">
        <v>748</v>
      </c>
      <c r="B739" s="85">
        <v>78.7</v>
      </c>
      <c r="C739" s="40">
        <f>'soust.uk.JMK př.č.2'!$O$96+'soust.uk.JMK př.č.2'!$P$96</f>
        <v>13021</v>
      </c>
      <c r="D739" s="40">
        <f>'soust.uk.JMK př.č.2'!$L$96</f>
        <v>45</v>
      </c>
      <c r="E739" s="40">
        <f t="shared" si="33"/>
        <v>2725</v>
      </c>
      <c r="F739" s="40">
        <f t="shared" si="34"/>
        <v>1985</v>
      </c>
      <c r="G739" s="89"/>
      <c r="I739" s="89"/>
      <c r="J739" s="89"/>
      <c r="K739" s="47"/>
      <c r="L739" s="51"/>
      <c r="M739" s="51"/>
      <c r="N739" s="51"/>
      <c r="O739" s="51"/>
      <c r="P739" s="40">
        <f t="shared" si="35"/>
        <v>695</v>
      </c>
    </row>
    <row r="740" spans="1:16" x14ac:dyDescent="0.2">
      <c r="A740" s="45">
        <v>749</v>
      </c>
      <c r="B740" s="85">
        <v>78.72</v>
      </c>
      <c r="C740" s="40">
        <f>'soust.uk.JMK př.č.2'!$O$96+'soust.uk.JMK př.č.2'!$P$96</f>
        <v>13021</v>
      </c>
      <c r="D740" s="40">
        <f>'soust.uk.JMK př.č.2'!$L$96</f>
        <v>45</v>
      </c>
      <c r="E740" s="40">
        <f t="shared" si="33"/>
        <v>2725</v>
      </c>
      <c r="F740" s="40">
        <f t="shared" si="34"/>
        <v>1985</v>
      </c>
      <c r="G740" s="89"/>
      <c r="I740" s="89"/>
      <c r="J740" s="89"/>
      <c r="K740" s="47"/>
      <c r="L740" s="51"/>
      <c r="M740" s="51"/>
      <c r="N740" s="51"/>
      <c r="O740" s="51"/>
      <c r="P740" s="40">
        <f t="shared" si="35"/>
        <v>695</v>
      </c>
    </row>
    <row r="741" spans="1:16" x14ac:dyDescent="0.2">
      <c r="A741" s="45">
        <v>750</v>
      </c>
      <c r="B741" s="85">
        <v>78.739999999999995</v>
      </c>
      <c r="C741" s="40">
        <f>'soust.uk.JMK př.č.2'!$O$96+'soust.uk.JMK př.č.2'!$P$96</f>
        <v>13021</v>
      </c>
      <c r="D741" s="40">
        <f>'soust.uk.JMK př.č.2'!$L$96</f>
        <v>45</v>
      </c>
      <c r="E741" s="40">
        <f t="shared" si="33"/>
        <v>2723</v>
      </c>
      <c r="F741" s="40">
        <f t="shared" si="34"/>
        <v>1984</v>
      </c>
      <c r="G741" s="89"/>
      <c r="I741" s="89"/>
      <c r="J741" s="89"/>
      <c r="K741" s="47"/>
      <c r="L741" s="51"/>
      <c r="M741" s="51"/>
      <c r="N741" s="51"/>
      <c r="O741" s="51"/>
      <c r="P741" s="40">
        <f t="shared" si="35"/>
        <v>694</v>
      </c>
    </row>
    <row r="742" spans="1:16" x14ac:dyDescent="0.2">
      <c r="A742" s="45">
        <v>751</v>
      </c>
      <c r="B742" s="85">
        <v>78.760000000000005</v>
      </c>
      <c r="C742" s="40">
        <f>'soust.uk.JMK př.č.2'!$O$96+'soust.uk.JMK př.č.2'!$P$96</f>
        <v>13021</v>
      </c>
      <c r="D742" s="40">
        <f>'soust.uk.JMK př.č.2'!$L$96</f>
        <v>45</v>
      </c>
      <c r="E742" s="40">
        <f t="shared" si="33"/>
        <v>2723</v>
      </c>
      <c r="F742" s="40">
        <f t="shared" si="34"/>
        <v>1984</v>
      </c>
      <c r="G742" s="89"/>
      <c r="H742" s="79"/>
      <c r="I742" s="89"/>
      <c r="J742" s="89"/>
      <c r="K742" s="79"/>
      <c r="L742" s="51"/>
      <c r="O742" s="51"/>
      <c r="P742" s="40">
        <f t="shared" si="35"/>
        <v>694</v>
      </c>
    </row>
    <row r="743" spans="1:16" x14ac:dyDescent="0.2">
      <c r="A743" s="45">
        <v>752</v>
      </c>
      <c r="B743" s="85">
        <v>78.78</v>
      </c>
      <c r="C743" s="40">
        <f>'soust.uk.JMK př.č.2'!$O$96+'soust.uk.JMK př.č.2'!$P$96</f>
        <v>13021</v>
      </c>
      <c r="D743" s="40">
        <f>'soust.uk.JMK př.č.2'!$L$96</f>
        <v>45</v>
      </c>
      <c r="E743" s="40">
        <f t="shared" si="33"/>
        <v>2722</v>
      </c>
      <c r="F743" s="40">
        <f t="shared" si="34"/>
        <v>1983</v>
      </c>
      <c r="G743" s="89"/>
      <c r="H743" s="79"/>
      <c r="I743" s="89"/>
      <c r="J743" s="89"/>
      <c r="K743" s="79"/>
      <c r="L743" s="51"/>
      <c r="O743" s="51"/>
      <c r="P743" s="40">
        <f t="shared" si="35"/>
        <v>694</v>
      </c>
    </row>
    <row r="744" spans="1:16" x14ac:dyDescent="0.2">
      <c r="A744" s="45">
        <v>753</v>
      </c>
      <c r="B744" s="85">
        <v>78.8</v>
      </c>
      <c r="C744" s="40">
        <f>'soust.uk.JMK př.č.2'!$O$96+'soust.uk.JMK př.č.2'!$P$96</f>
        <v>13021</v>
      </c>
      <c r="D744" s="40">
        <f>'soust.uk.JMK př.č.2'!$L$96</f>
        <v>45</v>
      </c>
      <c r="E744" s="40">
        <f t="shared" si="33"/>
        <v>2722</v>
      </c>
      <c r="F744" s="40">
        <f t="shared" si="34"/>
        <v>1983</v>
      </c>
      <c r="G744" s="89"/>
      <c r="H744" s="79"/>
      <c r="I744" s="89"/>
      <c r="J744" s="89"/>
      <c r="K744" s="79"/>
      <c r="L744" s="51"/>
      <c r="O744" s="51"/>
      <c r="P744" s="40">
        <f t="shared" si="35"/>
        <v>694</v>
      </c>
    </row>
    <row r="745" spans="1:16" x14ac:dyDescent="0.2">
      <c r="A745" s="45">
        <v>754</v>
      </c>
      <c r="B745" s="85">
        <v>78.819999999999993</v>
      </c>
      <c r="C745" s="40">
        <f>'soust.uk.JMK př.č.2'!$O$96+'soust.uk.JMK př.č.2'!$P$96</f>
        <v>13021</v>
      </c>
      <c r="D745" s="40">
        <f>'soust.uk.JMK př.č.2'!$L$96</f>
        <v>45</v>
      </c>
      <c r="E745" s="40">
        <f t="shared" si="33"/>
        <v>2721</v>
      </c>
      <c r="F745" s="40">
        <f t="shared" si="34"/>
        <v>1982</v>
      </c>
      <c r="G745" s="89"/>
      <c r="H745" s="79"/>
      <c r="I745" s="89"/>
      <c r="J745" s="89"/>
      <c r="K745" s="79"/>
      <c r="L745" s="51"/>
      <c r="O745" s="51"/>
      <c r="P745" s="40">
        <f t="shared" si="35"/>
        <v>694</v>
      </c>
    </row>
    <row r="746" spans="1:16" x14ac:dyDescent="0.2">
      <c r="A746" s="45">
        <v>755</v>
      </c>
      <c r="B746" s="85">
        <v>78.84</v>
      </c>
      <c r="C746" s="40">
        <f>'soust.uk.JMK př.č.2'!$O$96+'soust.uk.JMK př.č.2'!$P$96</f>
        <v>13021</v>
      </c>
      <c r="D746" s="40">
        <f>'soust.uk.JMK př.č.2'!$L$96</f>
        <v>45</v>
      </c>
      <c r="E746" s="40">
        <f t="shared" si="33"/>
        <v>2721</v>
      </c>
      <c r="F746" s="40">
        <f t="shared" si="34"/>
        <v>1982</v>
      </c>
      <c r="G746" s="89"/>
      <c r="H746" s="79"/>
      <c r="I746" s="89"/>
      <c r="J746" s="89"/>
      <c r="K746" s="79"/>
      <c r="L746" s="51"/>
      <c r="O746" s="51"/>
      <c r="P746" s="40">
        <f t="shared" si="35"/>
        <v>694</v>
      </c>
    </row>
    <row r="747" spans="1:16" x14ac:dyDescent="0.2">
      <c r="A747" s="45">
        <v>756</v>
      </c>
      <c r="B747" s="85">
        <v>78.86</v>
      </c>
      <c r="C747" s="40">
        <f>'soust.uk.JMK př.č.2'!$O$96+'soust.uk.JMK př.č.2'!$P$96</f>
        <v>13021</v>
      </c>
      <c r="D747" s="40">
        <f>'soust.uk.JMK př.č.2'!$L$96</f>
        <v>45</v>
      </c>
      <c r="E747" s="40">
        <f t="shared" si="33"/>
        <v>2719</v>
      </c>
      <c r="F747" s="40">
        <f t="shared" si="34"/>
        <v>1981</v>
      </c>
      <c r="G747" s="89"/>
      <c r="H747" s="79"/>
      <c r="I747" s="89"/>
      <c r="J747" s="89"/>
      <c r="K747" s="79"/>
      <c r="L747" s="51"/>
      <c r="O747" s="51"/>
      <c r="P747" s="40">
        <f t="shared" si="35"/>
        <v>693</v>
      </c>
    </row>
    <row r="748" spans="1:16" x14ac:dyDescent="0.2">
      <c r="A748" s="45">
        <v>757</v>
      </c>
      <c r="B748" s="85">
        <v>78.88</v>
      </c>
      <c r="C748" s="40">
        <f>'soust.uk.JMK př.č.2'!$O$96+'soust.uk.JMK př.č.2'!$P$96</f>
        <v>13021</v>
      </c>
      <c r="D748" s="40">
        <f>'soust.uk.JMK př.č.2'!$L$96</f>
        <v>45</v>
      </c>
      <c r="E748" s="40">
        <f t="shared" si="33"/>
        <v>2719</v>
      </c>
      <c r="F748" s="40">
        <f t="shared" si="34"/>
        <v>1981</v>
      </c>
      <c r="G748" s="89"/>
      <c r="H748" s="79"/>
      <c r="I748" s="89"/>
      <c r="J748" s="89"/>
      <c r="K748" s="79"/>
      <c r="L748" s="51"/>
      <c r="M748" s="64"/>
      <c r="N748" s="86"/>
      <c r="O748" s="51"/>
      <c r="P748" s="40">
        <f t="shared" si="35"/>
        <v>693</v>
      </c>
    </row>
    <row r="749" spans="1:16" x14ac:dyDescent="0.2">
      <c r="A749" s="45">
        <v>758</v>
      </c>
      <c r="B749" s="85">
        <v>78.900000000000006</v>
      </c>
      <c r="C749" s="40">
        <f>'soust.uk.JMK př.č.2'!$O$96+'soust.uk.JMK př.č.2'!$P$96</f>
        <v>13021</v>
      </c>
      <c r="D749" s="40">
        <f>'soust.uk.JMK př.č.2'!$L$96</f>
        <v>45</v>
      </c>
      <c r="E749" s="40">
        <f t="shared" si="33"/>
        <v>2718</v>
      </c>
      <c r="F749" s="40">
        <f t="shared" si="34"/>
        <v>1980</v>
      </c>
      <c r="G749" s="89"/>
      <c r="H749" s="79"/>
      <c r="I749" s="89"/>
      <c r="J749" s="89"/>
      <c r="K749" s="79"/>
      <c r="L749" s="51"/>
      <c r="M749" s="51"/>
      <c r="N749" s="51"/>
      <c r="O749" s="51"/>
      <c r="P749" s="40">
        <f t="shared" si="35"/>
        <v>693</v>
      </c>
    </row>
    <row r="750" spans="1:16" x14ac:dyDescent="0.2">
      <c r="A750" s="45">
        <v>759</v>
      </c>
      <c r="B750" s="85">
        <v>78.92</v>
      </c>
      <c r="C750" s="40">
        <f>'soust.uk.JMK př.č.2'!$O$96+'soust.uk.JMK př.č.2'!$P$96</f>
        <v>13021</v>
      </c>
      <c r="D750" s="40">
        <f>'soust.uk.JMK př.č.2'!$L$96</f>
        <v>45</v>
      </c>
      <c r="E750" s="40">
        <f t="shared" si="33"/>
        <v>2718</v>
      </c>
      <c r="F750" s="40">
        <f t="shared" si="34"/>
        <v>1980</v>
      </c>
      <c r="G750" s="89"/>
      <c r="H750" s="79"/>
      <c r="I750" s="89"/>
      <c r="J750" s="89"/>
      <c r="K750" s="79"/>
      <c r="L750" s="51"/>
      <c r="M750" s="51"/>
      <c r="N750" s="51"/>
      <c r="O750" s="51"/>
      <c r="P750" s="40">
        <f t="shared" si="35"/>
        <v>693</v>
      </c>
    </row>
    <row r="751" spans="1:16" x14ac:dyDescent="0.2">
      <c r="A751" s="45">
        <v>760</v>
      </c>
      <c r="B751" s="85">
        <v>78.94</v>
      </c>
      <c r="C751" s="40">
        <f>'soust.uk.JMK př.č.2'!$O$96+'soust.uk.JMK př.č.2'!$P$96</f>
        <v>13021</v>
      </c>
      <c r="D751" s="40">
        <f>'soust.uk.JMK př.č.2'!$L$96</f>
        <v>45</v>
      </c>
      <c r="E751" s="40">
        <f t="shared" si="33"/>
        <v>2717</v>
      </c>
      <c r="F751" s="40">
        <f t="shared" si="34"/>
        <v>1979</v>
      </c>
      <c r="G751" s="89"/>
      <c r="H751" s="79"/>
      <c r="I751" s="89"/>
      <c r="J751" s="89"/>
      <c r="K751" s="79"/>
      <c r="L751" s="51"/>
      <c r="M751" s="51"/>
      <c r="N751" s="51"/>
      <c r="O751" s="51"/>
      <c r="P751" s="40">
        <f t="shared" si="35"/>
        <v>693</v>
      </c>
    </row>
    <row r="752" spans="1:16" x14ac:dyDescent="0.2">
      <c r="A752" s="45">
        <v>761</v>
      </c>
      <c r="B752" s="85">
        <v>78.959999999999994</v>
      </c>
      <c r="C752" s="40">
        <f>'soust.uk.JMK př.č.2'!$O$96+'soust.uk.JMK př.č.2'!$P$96</f>
        <v>13021</v>
      </c>
      <c r="D752" s="40">
        <f>'soust.uk.JMK př.č.2'!$L$96</f>
        <v>45</v>
      </c>
      <c r="E752" s="40">
        <f t="shared" si="33"/>
        <v>2717</v>
      </c>
      <c r="F752" s="40">
        <f t="shared" si="34"/>
        <v>1979</v>
      </c>
      <c r="G752" s="89"/>
      <c r="H752" s="79"/>
      <c r="I752" s="89"/>
      <c r="J752" s="89"/>
      <c r="K752" s="79"/>
      <c r="L752" s="51"/>
      <c r="M752" s="51"/>
      <c r="N752" s="51"/>
      <c r="O752" s="51"/>
      <c r="P752" s="40">
        <f t="shared" si="35"/>
        <v>693</v>
      </c>
    </row>
    <row r="753" spans="1:16" x14ac:dyDescent="0.2">
      <c r="A753" s="45">
        <v>762</v>
      </c>
      <c r="B753" s="85">
        <v>78.98</v>
      </c>
      <c r="C753" s="40">
        <f>'soust.uk.JMK př.č.2'!$O$96+'soust.uk.JMK př.č.2'!$P$96</f>
        <v>13021</v>
      </c>
      <c r="D753" s="40">
        <f>'soust.uk.JMK př.č.2'!$L$96</f>
        <v>45</v>
      </c>
      <c r="E753" s="40">
        <f t="shared" si="33"/>
        <v>2715</v>
      </c>
      <c r="F753" s="40">
        <f t="shared" si="34"/>
        <v>1978</v>
      </c>
      <c r="G753" s="89"/>
      <c r="H753" s="79"/>
      <c r="I753" s="89"/>
      <c r="J753" s="89"/>
      <c r="K753" s="79"/>
      <c r="L753" s="51"/>
      <c r="M753" s="51"/>
      <c r="N753" s="51"/>
      <c r="O753" s="51"/>
      <c r="P753" s="40">
        <f t="shared" si="35"/>
        <v>692</v>
      </c>
    </row>
    <row r="754" spans="1:16" x14ac:dyDescent="0.2">
      <c r="A754" s="45">
        <v>763</v>
      </c>
      <c r="B754" s="85">
        <v>79</v>
      </c>
      <c r="C754" s="40">
        <f>'soust.uk.JMK př.č.2'!$O$96+'soust.uk.JMK př.č.2'!$P$96</f>
        <v>13021</v>
      </c>
      <c r="D754" s="40">
        <f>'soust.uk.JMK př.č.2'!$L$96</f>
        <v>45</v>
      </c>
      <c r="E754" s="40">
        <f t="shared" si="33"/>
        <v>2715</v>
      </c>
      <c r="F754" s="40">
        <f t="shared" si="34"/>
        <v>1978</v>
      </c>
      <c r="G754" s="89"/>
      <c r="H754" s="79"/>
      <c r="I754" s="89"/>
      <c r="J754" s="89"/>
      <c r="K754" s="79"/>
      <c r="L754" s="51"/>
      <c r="M754" s="51"/>
      <c r="N754" s="51"/>
      <c r="O754" s="51"/>
      <c r="P754" s="40">
        <f t="shared" si="35"/>
        <v>692</v>
      </c>
    </row>
    <row r="755" spans="1:16" x14ac:dyDescent="0.2">
      <c r="A755" s="45">
        <v>764</v>
      </c>
      <c r="B755" s="85">
        <v>79.02</v>
      </c>
      <c r="C755" s="40">
        <f>'soust.uk.JMK př.č.2'!$O$96+'soust.uk.JMK př.č.2'!$P$96</f>
        <v>13021</v>
      </c>
      <c r="D755" s="40">
        <f>'soust.uk.JMK př.č.2'!$L$96</f>
        <v>45</v>
      </c>
      <c r="E755" s="40">
        <f t="shared" si="33"/>
        <v>2714</v>
      </c>
      <c r="F755" s="40">
        <f t="shared" si="34"/>
        <v>1977</v>
      </c>
      <c r="G755" s="89"/>
      <c r="H755" s="79"/>
      <c r="I755" s="89"/>
      <c r="J755" s="89"/>
      <c r="K755" s="79"/>
      <c r="L755" s="51"/>
      <c r="M755" s="51"/>
      <c r="N755" s="51"/>
      <c r="O755" s="51"/>
      <c r="P755" s="40">
        <f t="shared" si="35"/>
        <v>692</v>
      </c>
    </row>
    <row r="756" spans="1:16" x14ac:dyDescent="0.2">
      <c r="A756" s="45">
        <v>765</v>
      </c>
      <c r="B756" s="85">
        <v>79.040000000000006</v>
      </c>
      <c r="C756" s="40">
        <f>'soust.uk.JMK př.č.2'!$O$96+'soust.uk.JMK př.č.2'!$P$96</f>
        <v>13021</v>
      </c>
      <c r="D756" s="40">
        <f>'soust.uk.JMK př.č.2'!$L$96</f>
        <v>45</v>
      </c>
      <c r="E756" s="40">
        <f t="shared" si="33"/>
        <v>2714</v>
      </c>
      <c r="F756" s="40">
        <f t="shared" si="34"/>
        <v>1977</v>
      </c>
      <c r="G756" s="89"/>
      <c r="H756" s="79"/>
      <c r="I756" s="89"/>
      <c r="J756" s="89"/>
      <c r="K756" s="79"/>
      <c r="L756" s="51"/>
      <c r="M756" s="51"/>
      <c r="N756" s="51"/>
      <c r="O756" s="51"/>
      <c r="P756" s="40">
        <f t="shared" si="35"/>
        <v>692</v>
      </c>
    </row>
    <row r="757" spans="1:16" x14ac:dyDescent="0.2">
      <c r="A757" s="45">
        <v>766</v>
      </c>
      <c r="B757" s="85">
        <v>79.06</v>
      </c>
      <c r="C757" s="40">
        <f>'soust.uk.JMK př.č.2'!$O$96+'soust.uk.JMK př.č.2'!$P$96</f>
        <v>13021</v>
      </c>
      <c r="D757" s="40">
        <f>'soust.uk.JMK př.č.2'!$L$96</f>
        <v>45</v>
      </c>
      <c r="E757" s="40">
        <f t="shared" si="33"/>
        <v>2713</v>
      </c>
      <c r="F757" s="40">
        <f t="shared" si="34"/>
        <v>1976</v>
      </c>
      <c r="G757" s="89"/>
      <c r="H757" s="79"/>
      <c r="I757" s="89"/>
      <c r="J757" s="89"/>
      <c r="K757" s="79"/>
      <c r="L757" s="51"/>
      <c r="M757" s="51"/>
      <c r="N757" s="51"/>
      <c r="O757" s="51"/>
      <c r="P757" s="40">
        <f t="shared" si="35"/>
        <v>692</v>
      </c>
    </row>
    <row r="758" spans="1:16" x14ac:dyDescent="0.2">
      <c r="A758" s="45">
        <v>767</v>
      </c>
      <c r="B758" s="85">
        <v>79.08</v>
      </c>
      <c r="C758" s="40">
        <f>'soust.uk.JMK př.č.2'!$O$96+'soust.uk.JMK př.č.2'!$P$96</f>
        <v>13021</v>
      </c>
      <c r="D758" s="40">
        <f>'soust.uk.JMK př.č.2'!$L$96</f>
        <v>45</v>
      </c>
      <c r="E758" s="40">
        <f t="shared" si="33"/>
        <v>2713</v>
      </c>
      <c r="F758" s="40">
        <f t="shared" si="34"/>
        <v>1976</v>
      </c>
      <c r="G758" s="89"/>
      <c r="H758" s="79"/>
      <c r="I758" s="89"/>
      <c r="J758" s="89"/>
      <c r="K758" s="79"/>
      <c r="L758" s="51"/>
      <c r="M758" s="51"/>
      <c r="N758" s="51"/>
      <c r="O758" s="51"/>
      <c r="P758" s="40">
        <f t="shared" si="35"/>
        <v>692</v>
      </c>
    </row>
    <row r="759" spans="1:16" x14ac:dyDescent="0.2">
      <c r="A759" s="45">
        <v>768</v>
      </c>
      <c r="B759" s="85">
        <v>79.099999999999994</v>
      </c>
      <c r="C759" s="40">
        <f>'soust.uk.JMK př.č.2'!$O$96+'soust.uk.JMK př.č.2'!$P$96</f>
        <v>13021</v>
      </c>
      <c r="D759" s="40">
        <f>'soust.uk.JMK př.č.2'!$L$96</f>
        <v>45</v>
      </c>
      <c r="E759" s="40">
        <f t="shared" si="33"/>
        <v>2711</v>
      </c>
      <c r="F759" s="40">
        <f t="shared" si="34"/>
        <v>1975</v>
      </c>
      <c r="G759" s="89"/>
      <c r="H759" s="79"/>
      <c r="I759" s="89"/>
      <c r="J759" s="89"/>
      <c r="K759" s="79"/>
      <c r="L759" s="51"/>
      <c r="M759" s="51"/>
      <c r="N759" s="51"/>
      <c r="O759" s="51"/>
      <c r="P759" s="40">
        <f t="shared" si="35"/>
        <v>691</v>
      </c>
    </row>
    <row r="760" spans="1:16" x14ac:dyDescent="0.2">
      <c r="A760" s="45">
        <v>769</v>
      </c>
      <c r="B760" s="85">
        <v>79.12</v>
      </c>
      <c r="C760" s="40">
        <f>'soust.uk.JMK př.č.2'!$O$96+'soust.uk.JMK př.č.2'!$P$96</f>
        <v>13021</v>
      </c>
      <c r="D760" s="40">
        <f>'soust.uk.JMK př.č.2'!$L$96</f>
        <v>45</v>
      </c>
      <c r="E760" s="40">
        <f t="shared" si="33"/>
        <v>2711</v>
      </c>
      <c r="F760" s="40">
        <f t="shared" si="34"/>
        <v>1975</v>
      </c>
      <c r="G760" s="89"/>
      <c r="H760" s="79"/>
      <c r="I760" s="89"/>
      <c r="J760" s="89"/>
      <c r="K760" s="79"/>
      <c r="L760" s="51"/>
      <c r="M760" s="51"/>
      <c r="N760" s="51"/>
      <c r="O760" s="51"/>
      <c r="P760" s="40">
        <f t="shared" si="35"/>
        <v>691</v>
      </c>
    </row>
    <row r="761" spans="1:16" x14ac:dyDescent="0.2">
      <c r="A761" s="45">
        <v>770</v>
      </c>
      <c r="B761" s="85">
        <v>79.14</v>
      </c>
      <c r="C761" s="40">
        <f>'soust.uk.JMK př.č.2'!$O$96+'soust.uk.JMK př.č.2'!$P$96</f>
        <v>13021</v>
      </c>
      <c r="D761" s="40">
        <f>'soust.uk.JMK př.č.2'!$L$96</f>
        <v>45</v>
      </c>
      <c r="E761" s="40">
        <f t="shared" si="33"/>
        <v>2710</v>
      </c>
      <c r="F761" s="40">
        <f t="shared" si="34"/>
        <v>1974</v>
      </c>
      <c r="G761" s="89"/>
      <c r="H761" s="79"/>
      <c r="I761" s="89"/>
      <c r="J761" s="89"/>
      <c r="K761" s="79"/>
      <c r="L761" s="51"/>
      <c r="M761" s="51"/>
      <c r="N761" s="51"/>
      <c r="O761" s="51"/>
      <c r="P761" s="40">
        <f t="shared" si="35"/>
        <v>691</v>
      </c>
    </row>
    <row r="762" spans="1:16" x14ac:dyDescent="0.2">
      <c r="A762" s="45">
        <v>771</v>
      </c>
      <c r="B762" s="85">
        <v>79.16</v>
      </c>
      <c r="C762" s="40">
        <f>'soust.uk.JMK př.č.2'!$O$96+'soust.uk.JMK př.č.2'!$P$96</f>
        <v>13021</v>
      </c>
      <c r="D762" s="40">
        <f>'soust.uk.JMK př.č.2'!$L$96</f>
        <v>45</v>
      </c>
      <c r="E762" s="40">
        <f t="shared" si="33"/>
        <v>2710</v>
      </c>
      <c r="F762" s="40">
        <f t="shared" si="34"/>
        <v>1974</v>
      </c>
      <c r="G762" s="89"/>
      <c r="H762" s="79"/>
      <c r="I762" s="89"/>
      <c r="J762" s="89"/>
      <c r="K762" s="79"/>
      <c r="L762" s="51"/>
      <c r="M762" s="51"/>
      <c r="N762" s="51"/>
      <c r="O762" s="51"/>
      <c r="P762" s="40">
        <f t="shared" si="35"/>
        <v>691</v>
      </c>
    </row>
    <row r="763" spans="1:16" x14ac:dyDescent="0.2">
      <c r="A763" s="45">
        <v>772</v>
      </c>
      <c r="B763" s="85">
        <v>79.180000000000007</v>
      </c>
      <c r="C763" s="40">
        <f>'soust.uk.JMK př.č.2'!$O$96+'soust.uk.JMK př.č.2'!$P$96</f>
        <v>13021</v>
      </c>
      <c r="D763" s="40">
        <f>'soust.uk.JMK př.č.2'!$L$96</f>
        <v>45</v>
      </c>
      <c r="E763" s="40">
        <f t="shared" si="33"/>
        <v>2709</v>
      </c>
      <c r="F763" s="40">
        <f t="shared" si="34"/>
        <v>1973</v>
      </c>
      <c r="G763" s="89"/>
      <c r="H763" s="79"/>
      <c r="I763" s="89"/>
      <c r="J763" s="89"/>
      <c r="K763" s="79"/>
      <c r="L763" s="51"/>
      <c r="M763" s="51"/>
      <c r="N763" s="51"/>
      <c r="O763" s="51"/>
      <c r="P763" s="40">
        <f t="shared" si="35"/>
        <v>691</v>
      </c>
    </row>
    <row r="764" spans="1:16" x14ac:dyDescent="0.2">
      <c r="A764" s="45">
        <v>773</v>
      </c>
      <c r="B764" s="85">
        <v>79.2</v>
      </c>
      <c r="C764" s="40">
        <f>'soust.uk.JMK př.č.2'!$O$96+'soust.uk.JMK př.č.2'!$P$96</f>
        <v>13021</v>
      </c>
      <c r="D764" s="40">
        <f>'soust.uk.JMK př.č.2'!$L$96</f>
        <v>45</v>
      </c>
      <c r="E764" s="40">
        <f t="shared" si="33"/>
        <v>2709</v>
      </c>
      <c r="F764" s="40">
        <f t="shared" si="34"/>
        <v>1973</v>
      </c>
      <c r="G764" s="89"/>
      <c r="H764" s="79"/>
      <c r="I764" s="89"/>
      <c r="J764" s="89"/>
      <c r="K764" s="79"/>
      <c r="L764" s="51"/>
      <c r="M764" s="51"/>
      <c r="N764" s="51"/>
      <c r="O764" s="51"/>
      <c r="P764" s="40">
        <f t="shared" si="35"/>
        <v>691</v>
      </c>
    </row>
    <row r="765" spans="1:16" x14ac:dyDescent="0.2">
      <c r="A765" s="45">
        <v>774</v>
      </c>
      <c r="B765" s="85">
        <v>79.22</v>
      </c>
      <c r="C765" s="40">
        <f>'soust.uk.JMK př.č.2'!$O$96+'soust.uk.JMK př.č.2'!$P$96</f>
        <v>13021</v>
      </c>
      <c r="D765" s="40">
        <f>'soust.uk.JMK př.č.2'!$L$96</f>
        <v>45</v>
      </c>
      <c r="E765" s="40">
        <f t="shared" si="33"/>
        <v>2707</v>
      </c>
      <c r="F765" s="40">
        <f t="shared" si="34"/>
        <v>1972</v>
      </c>
      <c r="G765" s="89"/>
      <c r="H765" s="79"/>
      <c r="I765" s="89"/>
      <c r="J765" s="89"/>
      <c r="K765" s="79"/>
      <c r="L765" s="51"/>
      <c r="M765" s="51"/>
      <c r="N765" s="51"/>
      <c r="O765" s="51"/>
      <c r="P765" s="40">
        <f t="shared" si="35"/>
        <v>690</v>
      </c>
    </row>
    <row r="766" spans="1:16" x14ac:dyDescent="0.2">
      <c r="A766" s="45">
        <v>775</v>
      </c>
      <c r="B766" s="85">
        <v>79.239999999999995</v>
      </c>
      <c r="C766" s="40">
        <f>'soust.uk.JMK př.č.2'!$O$96+'soust.uk.JMK př.č.2'!$P$96</f>
        <v>13021</v>
      </c>
      <c r="D766" s="40">
        <f>'soust.uk.JMK př.č.2'!$L$96</f>
        <v>45</v>
      </c>
      <c r="E766" s="40">
        <f t="shared" si="33"/>
        <v>2707</v>
      </c>
      <c r="F766" s="40">
        <f t="shared" si="34"/>
        <v>1972</v>
      </c>
      <c r="G766" s="89"/>
      <c r="H766" s="79"/>
      <c r="I766" s="89"/>
      <c r="J766" s="89"/>
      <c r="K766" s="79"/>
      <c r="L766" s="51"/>
      <c r="M766" s="51"/>
      <c r="N766" s="51"/>
      <c r="O766" s="51"/>
      <c r="P766" s="40">
        <f t="shared" si="35"/>
        <v>690</v>
      </c>
    </row>
    <row r="767" spans="1:16" x14ac:dyDescent="0.2">
      <c r="A767" s="45">
        <v>776</v>
      </c>
      <c r="B767" s="85">
        <v>79.260000000000005</v>
      </c>
      <c r="C767" s="40">
        <f>'soust.uk.JMK př.č.2'!$O$96+'soust.uk.JMK př.č.2'!$P$96</f>
        <v>13021</v>
      </c>
      <c r="D767" s="40">
        <f>'soust.uk.JMK př.č.2'!$L$96</f>
        <v>45</v>
      </c>
      <c r="E767" s="40">
        <f t="shared" si="33"/>
        <v>2706</v>
      </c>
      <c r="F767" s="40">
        <f t="shared" si="34"/>
        <v>1971</v>
      </c>
      <c r="G767" s="89"/>
      <c r="H767" s="79"/>
      <c r="I767" s="89"/>
      <c r="J767" s="89"/>
      <c r="K767" s="79"/>
      <c r="L767" s="51"/>
      <c r="M767" s="51"/>
      <c r="N767" s="51"/>
      <c r="O767" s="51"/>
      <c r="P767" s="40">
        <f t="shared" si="35"/>
        <v>690</v>
      </c>
    </row>
    <row r="768" spans="1:16" x14ac:dyDescent="0.2">
      <c r="A768" s="45">
        <v>777</v>
      </c>
      <c r="B768" s="85">
        <v>79.28</v>
      </c>
      <c r="C768" s="40">
        <f>'soust.uk.JMK př.č.2'!$O$96+'soust.uk.JMK př.č.2'!$P$96</f>
        <v>13021</v>
      </c>
      <c r="D768" s="40">
        <f>'soust.uk.JMK př.č.2'!$L$96</f>
        <v>45</v>
      </c>
      <c r="E768" s="40">
        <f t="shared" si="33"/>
        <v>2706</v>
      </c>
      <c r="F768" s="40">
        <f t="shared" si="34"/>
        <v>1971</v>
      </c>
      <c r="G768" s="89"/>
      <c r="H768" s="79"/>
      <c r="I768" s="89"/>
      <c r="J768" s="89"/>
      <c r="K768" s="79"/>
      <c r="L768" s="51"/>
      <c r="M768" s="51"/>
      <c r="N768" s="51"/>
      <c r="O768" s="51"/>
      <c r="P768" s="40">
        <f t="shared" si="35"/>
        <v>690</v>
      </c>
    </row>
    <row r="769" spans="1:16" x14ac:dyDescent="0.2">
      <c r="A769" s="45">
        <v>778</v>
      </c>
      <c r="B769" s="85">
        <v>79.3</v>
      </c>
      <c r="C769" s="40">
        <f>'soust.uk.JMK př.č.2'!$O$96+'soust.uk.JMK př.č.2'!$P$96</f>
        <v>13021</v>
      </c>
      <c r="D769" s="40">
        <f>'soust.uk.JMK př.č.2'!$L$96</f>
        <v>45</v>
      </c>
      <c r="E769" s="40">
        <f t="shared" si="33"/>
        <v>2705</v>
      </c>
      <c r="F769" s="40">
        <f t="shared" si="34"/>
        <v>1970</v>
      </c>
      <c r="G769" s="89"/>
      <c r="H769" s="79"/>
      <c r="I769" s="89"/>
      <c r="J769" s="89"/>
      <c r="K769" s="79"/>
      <c r="L769" s="51"/>
      <c r="M769" s="51"/>
      <c r="N769" s="51"/>
      <c r="O769" s="51"/>
      <c r="P769" s="40">
        <f t="shared" si="35"/>
        <v>690</v>
      </c>
    </row>
    <row r="770" spans="1:16" x14ac:dyDescent="0.2">
      <c r="A770" s="45">
        <v>779</v>
      </c>
      <c r="B770" s="85">
        <v>79.319999999999993</v>
      </c>
      <c r="C770" s="40">
        <f>'soust.uk.JMK př.č.2'!$O$96+'soust.uk.JMK př.č.2'!$P$96</f>
        <v>13021</v>
      </c>
      <c r="D770" s="40">
        <f>'soust.uk.JMK př.č.2'!$L$96</f>
        <v>45</v>
      </c>
      <c r="E770" s="40">
        <f t="shared" si="33"/>
        <v>2705</v>
      </c>
      <c r="F770" s="40">
        <f t="shared" si="34"/>
        <v>1970</v>
      </c>
      <c r="G770" s="89"/>
      <c r="H770" s="79"/>
      <c r="I770" s="89"/>
      <c r="J770" s="89"/>
      <c r="K770" s="79"/>
      <c r="L770" s="51"/>
      <c r="M770" s="51"/>
      <c r="N770" s="51"/>
      <c r="O770" s="51"/>
      <c r="P770" s="40">
        <f t="shared" si="35"/>
        <v>690</v>
      </c>
    </row>
    <row r="771" spans="1:16" x14ac:dyDescent="0.2">
      <c r="A771" s="45">
        <v>780</v>
      </c>
      <c r="B771" s="85">
        <v>79.34</v>
      </c>
      <c r="C771" s="40">
        <f>'soust.uk.JMK př.č.2'!$O$96+'soust.uk.JMK př.č.2'!$P$96</f>
        <v>13021</v>
      </c>
      <c r="D771" s="40">
        <f>'soust.uk.JMK př.č.2'!$L$96</f>
        <v>45</v>
      </c>
      <c r="E771" s="40">
        <f t="shared" si="33"/>
        <v>2703</v>
      </c>
      <c r="F771" s="40">
        <f t="shared" si="34"/>
        <v>1969</v>
      </c>
      <c r="G771" s="89"/>
      <c r="H771" s="79"/>
      <c r="I771" s="89"/>
      <c r="J771" s="89"/>
      <c r="K771" s="79"/>
      <c r="L771" s="51"/>
      <c r="M771" s="51"/>
      <c r="N771" s="51"/>
      <c r="O771" s="51"/>
      <c r="P771" s="40">
        <f t="shared" si="35"/>
        <v>689</v>
      </c>
    </row>
    <row r="772" spans="1:16" x14ac:dyDescent="0.2">
      <c r="A772" s="45">
        <v>781</v>
      </c>
      <c r="B772" s="85">
        <v>79.36</v>
      </c>
      <c r="C772" s="40">
        <f>'soust.uk.JMK př.č.2'!$O$96+'soust.uk.JMK př.č.2'!$P$96</f>
        <v>13021</v>
      </c>
      <c r="D772" s="40">
        <f>'soust.uk.JMK př.č.2'!$L$96</f>
        <v>45</v>
      </c>
      <c r="E772" s="40">
        <f t="shared" si="33"/>
        <v>2703</v>
      </c>
      <c r="F772" s="40">
        <f t="shared" si="34"/>
        <v>1969</v>
      </c>
      <c r="G772" s="89"/>
      <c r="H772" s="79"/>
      <c r="I772" s="89"/>
      <c r="J772" s="89"/>
      <c r="K772" s="79"/>
      <c r="L772" s="51"/>
      <c r="M772" s="51"/>
      <c r="N772" s="51"/>
      <c r="O772" s="51"/>
      <c r="P772" s="40">
        <f t="shared" si="35"/>
        <v>689</v>
      </c>
    </row>
    <row r="773" spans="1:16" x14ac:dyDescent="0.2">
      <c r="A773" s="45">
        <v>782</v>
      </c>
      <c r="B773" s="85">
        <v>79.38</v>
      </c>
      <c r="C773" s="40">
        <f>'soust.uk.JMK př.č.2'!$O$96+'soust.uk.JMK př.č.2'!$P$96</f>
        <v>13021</v>
      </c>
      <c r="D773" s="40">
        <f>'soust.uk.JMK př.č.2'!$L$96</f>
        <v>45</v>
      </c>
      <c r="E773" s="40">
        <f t="shared" ref="E773:E836" si="36">SUM(F773,P773,D773)</f>
        <v>2702</v>
      </c>
      <c r="F773" s="40">
        <f t="shared" ref="F773:F836" si="37">ROUND(1/B773*C773*12,0)</f>
        <v>1968</v>
      </c>
      <c r="G773" s="89"/>
      <c r="H773" s="79"/>
      <c r="I773" s="89"/>
      <c r="J773" s="89"/>
      <c r="K773" s="79"/>
      <c r="L773" s="51"/>
      <c r="M773" s="51"/>
      <c r="N773" s="51"/>
      <c r="O773" s="51"/>
      <c r="P773" s="40">
        <f t="shared" si="35"/>
        <v>689</v>
      </c>
    </row>
    <row r="774" spans="1:16" x14ac:dyDescent="0.2">
      <c r="A774" s="45">
        <v>783</v>
      </c>
      <c r="B774" s="85">
        <v>79.400000000000006</v>
      </c>
      <c r="C774" s="40">
        <f>'soust.uk.JMK př.č.2'!$O$96+'soust.uk.JMK př.č.2'!$P$96</f>
        <v>13021</v>
      </c>
      <c r="D774" s="40">
        <f>'soust.uk.JMK př.č.2'!$L$96</f>
        <v>45</v>
      </c>
      <c r="E774" s="40">
        <f t="shared" si="36"/>
        <v>2702</v>
      </c>
      <c r="F774" s="40">
        <f t="shared" si="37"/>
        <v>1968</v>
      </c>
      <c r="G774" s="89"/>
      <c r="H774" s="79"/>
      <c r="I774" s="89"/>
      <c r="J774" s="89"/>
      <c r="K774" s="79"/>
      <c r="L774" s="51"/>
      <c r="M774" s="51"/>
      <c r="N774" s="51"/>
      <c r="O774" s="51"/>
      <c r="P774" s="40">
        <f t="shared" ref="P774:P837" si="38">ROUND((F774*35%),0)</f>
        <v>689</v>
      </c>
    </row>
    <row r="775" spans="1:16" x14ac:dyDescent="0.2">
      <c r="A775" s="45">
        <v>784</v>
      </c>
      <c r="B775" s="85">
        <v>79.42</v>
      </c>
      <c r="C775" s="40">
        <f>'soust.uk.JMK př.č.2'!$O$96+'soust.uk.JMK př.č.2'!$P$96</f>
        <v>13021</v>
      </c>
      <c r="D775" s="40">
        <f>'soust.uk.JMK př.č.2'!$L$96</f>
        <v>45</v>
      </c>
      <c r="E775" s="40">
        <f t="shared" si="36"/>
        <v>2700</v>
      </c>
      <c r="F775" s="40">
        <f t="shared" si="37"/>
        <v>1967</v>
      </c>
      <c r="G775" s="89"/>
      <c r="H775" s="79"/>
      <c r="I775" s="89"/>
      <c r="J775" s="89"/>
      <c r="K775" s="79"/>
      <c r="L775" s="51"/>
      <c r="M775" s="51"/>
      <c r="N775" s="51"/>
      <c r="O775" s="51"/>
      <c r="P775" s="40">
        <f t="shared" si="38"/>
        <v>688</v>
      </c>
    </row>
    <row r="776" spans="1:16" x14ac:dyDescent="0.2">
      <c r="A776" s="45">
        <v>785</v>
      </c>
      <c r="B776" s="85">
        <v>79.44</v>
      </c>
      <c r="C776" s="40">
        <f>'soust.uk.JMK př.č.2'!$O$96+'soust.uk.JMK př.č.2'!$P$96</f>
        <v>13021</v>
      </c>
      <c r="D776" s="40">
        <f>'soust.uk.JMK př.č.2'!$L$96</f>
        <v>45</v>
      </c>
      <c r="E776" s="40">
        <f t="shared" si="36"/>
        <v>2700</v>
      </c>
      <c r="F776" s="40">
        <f t="shared" si="37"/>
        <v>1967</v>
      </c>
      <c r="G776" s="89"/>
      <c r="H776" s="79"/>
      <c r="I776" s="89"/>
      <c r="J776" s="89"/>
      <c r="K776" s="79"/>
      <c r="L776" s="51"/>
      <c r="M776" s="51"/>
      <c r="N776" s="51"/>
      <c r="O776" s="51"/>
      <c r="P776" s="40">
        <f t="shared" si="38"/>
        <v>688</v>
      </c>
    </row>
    <row r="777" spans="1:16" x14ac:dyDescent="0.2">
      <c r="A777" s="45">
        <v>786</v>
      </c>
      <c r="B777" s="85">
        <v>79.459999999999994</v>
      </c>
      <c r="C777" s="40">
        <f>'soust.uk.JMK př.č.2'!$O$96+'soust.uk.JMK př.č.2'!$P$96</f>
        <v>13021</v>
      </c>
      <c r="D777" s="40">
        <f>'soust.uk.JMK př.č.2'!$L$96</f>
        <v>45</v>
      </c>
      <c r="E777" s="40">
        <f t="shared" si="36"/>
        <v>2699</v>
      </c>
      <c r="F777" s="40">
        <f t="shared" si="37"/>
        <v>1966</v>
      </c>
      <c r="G777" s="89"/>
      <c r="H777" s="79"/>
      <c r="I777" s="89"/>
      <c r="J777" s="89"/>
      <c r="K777" s="79"/>
      <c r="L777" s="51"/>
      <c r="M777" s="51"/>
      <c r="N777" s="51"/>
      <c r="O777" s="51"/>
      <c r="P777" s="40">
        <f t="shared" si="38"/>
        <v>688</v>
      </c>
    </row>
    <row r="778" spans="1:16" x14ac:dyDescent="0.2">
      <c r="A778" s="45">
        <v>787</v>
      </c>
      <c r="B778" s="85">
        <v>79.48</v>
      </c>
      <c r="C778" s="40">
        <f>'soust.uk.JMK př.č.2'!$O$96+'soust.uk.JMK př.č.2'!$P$96</f>
        <v>13021</v>
      </c>
      <c r="D778" s="40">
        <f>'soust.uk.JMK př.č.2'!$L$96</f>
        <v>45</v>
      </c>
      <c r="E778" s="40">
        <f t="shared" si="36"/>
        <v>2699</v>
      </c>
      <c r="F778" s="40">
        <f t="shared" si="37"/>
        <v>1966</v>
      </c>
      <c r="G778" s="89"/>
      <c r="H778" s="79"/>
      <c r="I778" s="89"/>
      <c r="J778" s="89"/>
      <c r="K778" s="79"/>
      <c r="L778" s="51"/>
      <c r="M778" s="51"/>
      <c r="N778" s="51"/>
      <c r="O778" s="51"/>
      <c r="P778" s="40">
        <f t="shared" si="38"/>
        <v>688</v>
      </c>
    </row>
    <row r="779" spans="1:16" x14ac:dyDescent="0.2">
      <c r="A779" s="45">
        <v>788</v>
      </c>
      <c r="B779" s="85">
        <v>79.5</v>
      </c>
      <c r="C779" s="40">
        <f>'soust.uk.JMK př.č.2'!$O$96+'soust.uk.JMK př.č.2'!$P$96</f>
        <v>13021</v>
      </c>
      <c r="D779" s="40">
        <f>'soust.uk.JMK př.č.2'!$L$96</f>
        <v>45</v>
      </c>
      <c r="E779" s="40">
        <f t="shared" si="36"/>
        <v>2698</v>
      </c>
      <c r="F779" s="40">
        <f t="shared" si="37"/>
        <v>1965</v>
      </c>
      <c r="G779" s="89"/>
      <c r="H779" s="79"/>
      <c r="I779" s="89"/>
      <c r="J779" s="89"/>
      <c r="K779" s="79"/>
      <c r="L779" s="51"/>
      <c r="M779" s="51"/>
      <c r="N779" s="51"/>
      <c r="O779" s="51"/>
      <c r="P779" s="40">
        <f t="shared" si="38"/>
        <v>688</v>
      </c>
    </row>
    <row r="780" spans="1:16" x14ac:dyDescent="0.2">
      <c r="A780" s="45">
        <v>789</v>
      </c>
      <c r="B780" s="85">
        <v>79.52</v>
      </c>
      <c r="C780" s="40">
        <f>'soust.uk.JMK př.č.2'!$O$96+'soust.uk.JMK př.č.2'!$P$96</f>
        <v>13021</v>
      </c>
      <c r="D780" s="40">
        <f>'soust.uk.JMK př.č.2'!$L$96</f>
        <v>45</v>
      </c>
      <c r="E780" s="40">
        <f t="shared" si="36"/>
        <v>2698</v>
      </c>
      <c r="F780" s="40">
        <f t="shared" si="37"/>
        <v>1965</v>
      </c>
      <c r="G780" s="89"/>
      <c r="H780" s="79"/>
      <c r="I780" s="89"/>
      <c r="J780" s="89"/>
      <c r="K780" s="79"/>
      <c r="L780" s="51"/>
      <c r="M780" s="51"/>
      <c r="N780" s="51"/>
      <c r="O780" s="51"/>
      <c r="P780" s="40">
        <f t="shared" si="38"/>
        <v>688</v>
      </c>
    </row>
    <row r="781" spans="1:16" x14ac:dyDescent="0.2">
      <c r="A781" s="45">
        <v>790</v>
      </c>
      <c r="B781" s="85">
        <v>79.540000000000006</v>
      </c>
      <c r="C781" s="40">
        <f>'soust.uk.JMK př.č.2'!$O$96+'soust.uk.JMK př.č.2'!$P$96</f>
        <v>13021</v>
      </c>
      <c r="D781" s="40">
        <f>'soust.uk.JMK př.č.2'!$L$96</f>
        <v>45</v>
      </c>
      <c r="E781" s="40">
        <f t="shared" si="36"/>
        <v>2696</v>
      </c>
      <c r="F781" s="40">
        <f t="shared" si="37"/>
        <v>1964</v>
      </c>
      <c r="G781" s="89"/>
      <c r="H781" s="79"/>
      <c r="I781" s="89"/>
      <c r="J781" s="89"/>
      <c r="K781" s="79"/>
      <c r="L781" s="51"/>
      <c r="M781" s="51"/>
      <c r="N781" s="51"/>
      <c r="O781" s="51"/>
      <c r="P781" s="40">
        <f t="shared" si="38"/>
        <v>687</v>
      </c>
    </row>
    <row r="782" spans="1:16" x14ac:dyDescent="0.2">
      <c r="A782" s="45">
        <v>791</v>
      </c>
      <c r="B782" s="85">
        <v>79.56</v>
      </c>
      <c r="C782" s="40">
        <f>'soust.uk.JMK př.č.2'!$O$96+'soust.uk.JMK př.č.2'!$P$96</f>
        <v>13021</v>
      </c>
      <c r="D782" s="40">
        <f>'soust.uk.JMK př.č.2'!$L$96</f>
        <v>45</v>
      </c>
      <c r="E782" s="40">
        <f t="shared" si="36"/>
        <v>2696</v>
      </c>
      <c r="F782" s="40">
        <f t="shared" si="37"/>
        <v>1964</v>
      </c>
      <c r="G782" s="89"/>
      <c r="H782" s="79"/>
      <c r="I782" s="89"/>
      <c r="J782" s="89"/>
      <c r="K782" s="79"/>
      <c r="L782" s="51"/>
      <c r="M782" s="51"/>
      <c r="N782" s="51"/>
      <c r="O782" s="51"/>
      <c r="P782" s="40">
        <f t="shared" si="38"/>
        <v>687</v>
      </c>
    </row>
    <row r="783" spans="1:16" x14ac:dyDescent="0.2">
      <c r="A783" s="45">
        <v>792</v>
      </c>
      <c r="B783" s="85">
        <v>79.58</v>
      </c>
      <c r="C783" s="40">
        <f>'soust.uk.JMK př.č.2'!$O$96+'soust.uk.JMK př.č.2'!$P$96</f>
        <v>13021</v>
      </c>
      <c r="D783" s="40">
        <f>'soust.uk.JMK př.č.2'!$L$96</f>
        <v>45</v>
      </c>
      <c r="E783" s="40">
        <f t="shared" si="36"/>
        <v>2695</v>
      </c>
      <c r="F783" s="40">
        <f t="shared" si="37"/>
        <v>1963</v>
      </c>
      <c r="G783" s="89"/>
      <c r="H783" s="79"/>
      <c r="I783" s="89"/>
      <c r="J783" s="89"/>
      <c r="K783" s="79"/>
      <c r="L783" s="51"/>
      <c r="M783" s="51"/>
      <c r="N783" s="51"/>
      <c r="O783" s="51"/>
      <c r="P783" s="40">
        <f t="shared" si="38"/>
        <v>687</v>
      </c>
    </row>
    <row r="784" spans="1:16" x14ac:dyDescent="0.2">
      <c r="A784" s="45">
        <v>793</v>
      </c>
      <c r="B784" s="85">
        <v>79.599999999999994</v>
      </c>
      <c r="C784" s="40">
        <f>'soust.uk.JMK př.č.2'!$O$96+'soust.uk.JMK př.č.2'!$P$96</f>
        <v>13021</v>
      </c>
      <c r="D784" s="40">
        <f>'soust.uk.JMK př.č.2'!$L$96</f>
        <v>45</v>
      </c>
      <c r="E784" s="40">
        <f t="shared" si="36"/>
        <v>2695</v>
      </c>
      <c r="F784" s="40">
        <f t="shared" si="37"/>
        <v>1963</v>
      </c>
      <c r="G784" s="89"/>
      <c r="H784" s="79"/>
      <c r="I784" s="89"/>
      <c r="J784" s="89"/>
      <c r="K784" s="79"/>
      <c r="L784" s="51"/>
      <c r="M784" s="51"/>
      <c r="N784" s="51"/>
      <c r="O784" s="51"/>
      <c r="P784" s="40">
        <f t="shared" si="38"/>
        <v>687</v>
      </c>
    </row>
    <row r="785" spans="1:16" x14ac:dyDescent="0.2">
      <c r="A785" s="45">
        <v>794</v>
      </c>
      <c r="B785" s="85">
        <v>79.62</v>
      </c>
      <c r="C785" s="40">
        <f>'soust.uk.JMK př.č.2'!$O$96+'soust.uk.JMK př.č.2'!$P$96</f>
        <v>13021</v>
      </c>
      <c r="D785" s="40">
        <f>'soust.uk.JMK př.č.2'!$L$96</f>
        <v>45</v>
      </c>
      <c r="E785" s="40">
        <f t="shared" si="36"/>
        <v>2694</v>
      </c>
      <c r="F785" s="40">
        <f t="shared" si="37"/>
        <v>1962</v>
      </c>
      <c r="G785" s="89"/>
      <c r="H785" s="79"/>
      <c r="I785" s="89"/>
      <c r="J785" s="89"/>
      <c r="K785" s="79"/>
      <c r="L785" s="51"/>
      <c r="M785" s="51"/>
      <c r="N785" s="51"/>
      <c r="O785" s="51"/>
      <c r="P785" s="40">
        <f t="shared" si="38"/>
        <v>687</v>
      </c>
    </row>
    <row r="786" spans="1:16" x14ac:dyDescent="0.2">
      <c r="A786" s="45">
        <v>795</v>
      </c>
      <c r="B786" s="85">
        <v>79.64</v>
      </c>
      <c r="C786" s="40">
        <f>'soust.uk.JMK př.č.2'!$O$96+'soust.uk.JMK př.č.2'!$P$96</f>
        <v>13021</v>
      </c>
      <c r="D786" s="40">
        <f>'soust.uk.JMK př.č.2'!$L$96</f>
        <v>45</v>
      </c>
      <c r="E786" s="40">
        <f t="shared" si="36"/>
        <v>2694</v>
      </c>
      <c r="F786" s="40">
        <f t="shared" si="37"/>
        <v>1962</v>
      </c>
      <c r="G786" s="89"/>
      <c r="H786" s="79"/>
      <c r="I786" s="89"/>
      <c r="J786" s="89"/>
      <c r="K786" s="79"/>
      <c r="L786" s="51"/>
      <c r="M786" s="51"/>
      <c r="N786" s="51"/>
      <c r="O786" s="51"/>
      <c r="P786" s="40">
        <f t="shared" si="38"/>
        <v>687</v>
      </c>
    </row>
    <row r="787" spans="1:16" x14ac:dyDescent="0.2">
      <c r="A787" s="45">
        <v>796</v>
      </c>
      <c r="B787" s="85">
        <v>79.66</v>
      </c>
      <c r="C787" s="40">
        <f>'soust.uk.JMK př.č.2'!$O$96+'soust.uk.JMK př.č.2'!$P$96</f>
        <v>13021</v>
      </c>
      <c r="D787" s="40">
        <f>'soust.uk.JMK př.č.2'!$L$96</f>
        <v>45</v>
      </c>
      <c r="E787" s="40">
        <f t="shared" si="36"/>
        <v>2692</v>
      </c>
      <c r="F787" s="40">
        <f t="shared" si="37"/>
        <v>1961</v>
      </c>
      <c r="G787" s="89"/>
      <c r="H787" s="79"/>
      <c r="I787" s="89"/>
      <c r="J787" s="89"/>
      <c r="K787" s="79"/>
      <c r="L787" s="51"/>
      <c r="M787" s="51"/>
      <c r="N787" s="51"/>
      <c r="O787" s="51"/>
      <c r="P787" s="40">
        <f t="shared" si="38"/>
        <v>686</v>
      </c>
    </row>
    <row r="788" spans="1:16" x14ac:dyDescent="0.2">
      <c r="A788" s="45">
        <v>797</v>
      </c>
      <c r="B788" s="85">
        <v>79.680000000000007</v>
      </c>
      <c r="C788" s="40">
        <f>'soust.uk.JMK př.č.2'!$O$96+'soust.uk.JMK př.č.2'!$P$96</f>
        <v>13021</v>
      </c>
      <c r="D788" s="40">
        <f>'soust.uk.JMK př.č.2'!$L$96</f>
        <v>45</v>
      </c>
      <c r="E788" s="40">
        <f t="shared" si="36"/>
        <v>2692</v>
      </c>
      <c r="F788" s="40">
        <f t="shared" si="37"/>
        <v>1961</v>
      </c>
      <c r="G788" s="89"/>
      <c r="H788" s="79"/>
      <c r="I788" s="89"/>
      <c r="J788" s="89"/>
      <c r="K788" s="79"/>
      <c r="L788" s="51"/>
      <c r="M788" s="51"/>
      <c r="N788" s="51"/>
      <c r="O788" s="51"/>
      <c r="P788" s="40">
        <f t="shared" si="38"/>
        <v>686</v>
      </c>
    </row>
    <row r="789" spans="1:16" x14ac:dyDescent="0.2">
      <c r="A789" s="45">
        <v>798</v>
      </c>
      <c r="B789" s="85">
        <v>79.7</v>
      </c>
      <c r="C789" s="40">
        <f>'soust.uk.JMK př.č.2'!$O$96+'soust.uk.JMK př.č.2'!$P$96</f>
        <v>13021</v>
      </c>
      <c r="D789" s="40">
        <f>'soust.uk.JMK př.č.2'!$L$96</f>
        <v>45</v>
      </c>
      <c r="E789" s="40">
        <f t="shared" si="36"/>
        <v>2692</v>
      </c>
      <c r="F789" s="40">
        <f t="shared" si="37"/>
        <v>1961</v>
      </c>
      <c r="G789" s="89"/>
      <c r="H789" s="79"/>
      <c r="I789" s="89"/>
      <c r="J789" s="89"/>
      <c r="K789" s="79"/>
      <c r="L789" s="51"/>
      <c r="M789" s="51"/>
      <c r="N789" s="51"/>
      <c r="O789" s="51"/>
      <c r="P789" s="40">
        <f t="shared" si="38"/>
        <v>686</v>
      </c>
    </row>
    <row r="790" spans="1:16" x14ac:dyDescent="0.2">
      <c r="A790" s="45">
        <v>799</v>
      </c>
      <c r="B790" s="85">
        <v>79.72</v>
      </c>
      <c r="C790" s="40">
        <f>'soust.uk.JMK př.č.2'!$O$96+'soust.uk.JMK př.č.2'!$P$96</f>
        <v>13021</v>
      </c>
      <c r="D790" s="40">
        <f>'soust.uk.JMK př.č.2'!$L$96</f>
        <v>45</v>
      </c>
      <c r="E790" s="40">
        <f t="shared" si="36"/>
        <v>2691</v>
      </c>
      <c r="F790" s="40">
        <f t="shared" si="37"/>
        <v>1960</v>
      </c>
      <c r="G790" s="89"/>
      <c r="H790" s="79"/>
      <c r="I790" s="89"/>
      <c r="J790" s="89"/>
      <c r="K790" s="79"/>
      <c r="L790" s="51"/>
      <c r="M790" s="51"/>
      <c r="N790" s="51"/>
      <c r="O790" s="51"/>
      <c r="P790" s="40">
        <f t="shared" si="38"/>
        <v>686</v>
      </c>
    </row>
    <row r="791" spans="1:16" x14ac:dyDescent="0.2">
      <c r="A791" s="45">
        <v>800</v>
      </c>
      <c r="B791" s="85">
        <v>79.739999999999995</v>
      </c>
      <c r="C791" s="40">
        <f>'soust.uk.JMK př.č.2'!$O$96+'soust.uk.JMK př.č.2'!$P$96</f>
        <v>13021</v>
      </c>
      <c r="D791" s="40">
        <f>'soust.uk.JMK př.č.2'!$L$96</f>
        <v>45</v>
      </c>
      <c r="E791" s="40">
        <f t="shared" si="36"/>
        <v>2691</v>
      </c>
      <c r="F791" s="40">
        <f t="shared" si="37"/>
        <v>1960</v>
      </c>
      <c r="G791" s="89"/>
      <c r="H791" s="79"/>
      <c r="I791" s="89"/>
      <c r="J791" s="89"/>
      <c r="K791" s="79"/>
      <c r="L791" s="51"/>
      <c r="M791" s="51"/>
      <c r="N791" s="51"/>
      <c r="O791" s="51"/>
      <c r="P791" s="40">
        <f t="shared" si="38"/>
        <v>686</v>
      </c>
    </row>
    <row r="792" spans="1:16" x14ac:dyDescent="0.2">
      <c r="A792" s="45">
        <v>801</v>
      </c>
      <c r="B792" s="85">
        <v>79.760000000000005</v>
      </c>
      <c r="C792" s="40">
        <f>'soust.uk.JMK př.č.2'!$O$96+'soust.uk.JMK př.č.2'!$P$96</f>
        <v>13021</v>
      </c>
      <c r="D792" s="40">
        <f>'soust.uk.JMK př.č.2'!$L$96</f>
        <v>45</v>
      </c>
      <c r="E792" s="40">
        <f t="shared" si="36"/>
        <v>2690</v>
      </c>
      <c r="F792" s="40">
        <f t="shared" si="37"/>
        <v>1959</v>
      </c>
      <c r="G792" s="89"/>
      <c r="H792" s="79"/>
      <c r="I792" s="89"/>
      <c r="J792" s="89"/>
      <c r="K792" s="79"/>
      <c r="L792" s="51"/>
      <c r="M792" s="51"/>
      <c r="N792" s="51"/>
      <c r="O792" s="51"/>
      <c r="P792" s="40">
        <f t="shared" si="38"/>
        <v>686</v>
      </c>
    </row>
    <row r="793" spans="1:16" x14ac:dyDescent="0.2">
      <c r="A793" s="45">
        <v>802</v>
      </c>
      <c r="B793" s="85">
        <v>79.78</v>
      </c>
      <c r="C793" s="40">
        <f>'soust.uk.JMK př.č.2'!$O$96+'soust.uk.JMK př.č.2'!$P$96</f>
        <v>13021</v>
      </c>
      <c r="D793" s="40">
        <f>'soust.uk.JMK př.č.2'!$L$96</f>
        <v>45</v>
      </c>
      <c r="E793" s="40">
        <f t="shared" si="36"/>
        <v>2690</v>
      </c>
      <c r="F793" s="40">
        <f t="shared" si="37"/>
        <v>1959</v>
      </c>
      <c r="G793" s="89"/>
      <c r="H793" s="79"/>
      <c r="I793" s="89"/>
      <c r="J793" s="89"/>
      <c r="K793" s="79"/>
      <c r="L793" s="51"/>
      <c r="M793" s="51"/>
      <c r="N793" s="51"/>
      <c r="O793" s="51"/>
      <c r="P793" s="40">
        <f t="shared" si="38"/>
        <v>686</v>
      </c>
    </row>
    <row r="794" spans="1:16" x14ac:dyDescent="0.2">
      <c r="A794" s="45">
        <v>803</v>
      </c>
      <c r="B794" s="85">
        <v>79.8</v>
      </c>
      <c r="C794" s="40">
        <f>'soust.uk.JMK př.č.2'!$O$96+'soust.uk.JMK př.č.2'!$P$96</f>
        <v>13021</v>
      </c>
      <c r="D794" s="40">
        <f>'soust.uk.JMK př.č.2'!$L$96</f>
        <v>45</v>
      </c>
      <c r="E794" s="40">
        <f t="shared" si="36"/>
        <v>2688</v>
      </c>
      <c r="F794" s="40">
        <f t="shared" si="37"/>
        <v>1958</v>
      </c>
      <c r="G794" s="89"/>
      <c r="H794" s="79"/>
      <c r="I794" s="89"/>
      <c r="J794" s="89"/>
      <c r="K794" s="79"/>
      <c r="L794" s="51"/>
      <c r="M794" s="51"/>
      <c r="N794" s="51"/>
      <c r="O794" s="51"/>
      <c r="P794" s="40">
        <f t="shared" si="38"/>
        <v>685</v>
      </c>
    </row>
    <row r="795" spans="1:16" x14ac:dyDescent="0.2">
      <c r="A795" s="45">
        <v>804</v>
      </c>
      <c r="B795" s="85">
        <v>79.819999999999993</v>
      </c>
      <c r="C795" s="40">
        <f>'soust.uk.JMK př.č.2'!$O$96+'soust.uk.JMK př.č.2'!$P$96</f>
        <v>13021</v>
      </c>
      <c r="D795" s="40">
        <f>'soust.uk.JMK př.č.2'!$L$96</f>
        <v>45</v>
      </c>
      <c r="E795" s="40">
        <f t="shared" si="36"/>
        <v>2688</v>
      </c>
      <c r="F795" s="40">
        <f t="shared" si="37"/>
        <v>1958</v>
      </c>
      <c r="G795" s="89"/>
      <c r="H795" s="79"/>
      <c r="I795" s="89"/>
      <c r="J795" s="89"/>
      <c r="K795" s="79"/>
      <c r="L795" s="51"/>
      <c r="M795" s="51"/>
      <c r="N795" s="51"/>
      <c r="O795" s="51"/>
      <c r="P795" s="40">
        <f t="shared" si="38"/>
        <v>685</v>
      </c>
    </row>
    <row r="796" spans="1:16" x14ac:dyDescent="0.2">
      <c r="A796" s="45">
        <v>805</v>
      </c>
      <c r="B796" s="85">
        <v>79.83</v>
      </c>
      <c r="C796" s="40">
        <f>'soust.uk.JMK př.č.2'!$O$96+'soust.uk.JMK př.č.2'!$P$96</f>
        <v>13021</v>
      </c>
      <c r="D796" s="40">
        <f>'soust.uk.JMK př.č.2'!$L$96</f>
        <v>45</v>
      </c>
      <c r="E796" s="40">
        <f t="shared" si="36"/>
        <v>2687</v>
      </c>
      <c r="F796" s="40">
        <f t="shared" si="37"/>
        <v>1957</v>
      </c>
      <c r="G796" s="89"/>
      <c r="H796" s="79"/>
      <c r="I796" s="89"/>
      <c r="J796" s="89"/>
      <c r="K796" s="79"/>
      <c r="L796" s="51"/>
      <c r="M796" s="51"/>
      <c r="N796" s="51"/>
      <c r="O796" s="51"/>
      <c r="P796" s="40">
        <f t="shared" si="38"/>
        <v>685</v>
      </c>
    </row>
    <row r="797" spans="1:16" x14ac:dyDescent="0.2">
      <c r="A797" s="45">
        <v>806</v>
      </c>
      <c r="B797" s="85">
        <v>79.849999999999994</v>
      </c>
      <c r="C797" s="40">
        <f>'soust.uk.JMK př.č.2'!$O$96+'soust.uk.JMK př.č.2'!$P$96</f>
        <v>13021</v>
      </c>
      <c r="D797" s="40">
        <f>'soust.uk.JMK př.č.2'!$L$96</f>
        <v>45</v>
      </c>
      <c r="E797" s="40">
        <f t="shared" si="36"/>
        <v>2687</v>
      </c>
      <c r="F797" s="40">
        <f t="shared" si="37"/>
        <v>1957</v>
      </c>
      <c r="G797" s="89"/>
      <c r="H797" s="79"/>
      <c r="I797" s="89"/>
      <c r="J797" s="89"/>
      <c r="K797" s="79"/>
      <c r="L797" s="51"/>
      <c r="M797" s="51"/>
      <c r="N797" s="51"/>
      <c r="O797" s="51"/>
      <c r="P797" s="40">
        <f t="shared" si="38"/>
        <v>685</v>
      </c>
    </row>
    <row r="798" spans="1:16" x14ac:dyDescent="0.2">
      <c r="A798" s="45">
        <v>807</v>
      </c>
      <c r="B798" s="85">
        <v>79.87</v>
      </c>
      <c r="C798" s="40">
        <f>'soust.uk.JMK př.č.2'!$O$96+'soust.uk.JMK př.č.2'!$P$96</f>
        <v>13021</v>
      </c>
      <c r="D798" s="40">
        <f>'soust.uk.JMK př.č.2'!$L$96</f>
        <v>45</v>
      </c>
      <c r="E798" s="40">
        <f t="shared" si="36"/>
        <v>2686</v>
      </c>
      <c r="F798" s="40">
        <f t="shared" si="37"/>
        <v>1956</v>
      </c>
      <c r="G798" s="89"/>
      <c r="H798" s="79"/>
      <c r="I798" s="89"/>
      <c r="J798" s="89"/>
      <c r="K798" s="79"/>
      <c r="L798" s="51"/>
      <c r="M798" s="51"/>
      <c r="N798" s="51"/>
      <c r="O798" s="51"/>
      <c r="P798" s="40">
        <f t="shared" si="38"/>
        <v>685</v>
      </c>
    </row>
    <row r="799" spans="1:16" x14ac:dyDescent="0.2">
      <c r="A799" s="45">
        <v>808</v>
      </c>
      <c r="B799" s="85">
        <v>79.89</v>
      </c>
      <c r="C799" s="40">
        <f>'soust.uk.JMK př.č.2'!$O$96+'soust.uk.JMK př.č.2'!$P$96</f>
        <v>13021</v>
      </c>
      <c r="D799" s="40">
        <f>'soust.uk.JMK př.č.2'!$L$96</f>
        <v>45</v>
      </c>
      <c r="E799" s="40">
        <f t="shared" si="36"/>
        <v>2686</v>
      </c>
      <c r="F799" s="40">
        <f t="shared" si="37"/>
        <v>1956</v>
      </c>
      <c r="G799" s="89"/>
      <c r="H799" s="79"/>
      <c r="I799" s="89"/>
      <c r="J799" s="89"/>
      <c r="K799" s="79"/>
      <c r="L799" s="51"/>
      <c r="M799" s="51"/>
      <c r="N799" s="51"/>
      <c r="O799" s="51"/>
      <c r="P799" s="40">
        <f t="shared" si="38"/>
        <v>685</v>
      </c>
    </row>
    <row r="800" spans="1:16" x14ac:dyDescent="0.2">
      <c r="A800" s="45">
        <v>809</v>
      </c>
      <c r="B800" s="85">
        <v>79.91</v>
      </c>
      <c r="C800" s="40">
        <f>'soust.uk.JMK př.č.2'!$O$96+'soust.uk.JMK př.č.2'!$P$96</f>
        <v>13021</v>
      </c>
      <c r="D800" s="40">
        <f>'soust.uk.JMK př.č.2'!$L$96</f>
        <v>45</v>
      </c>
      <c r="E800" s="40">
        <f t="shared" si="36"/>
        <v>2684</v>
      </c>
      <c r="F800" s="40">
        <f t="shared" si="37"/>
        <v>1955</v>
      </c>
      <c r="G800" s="89"/>
      <c r="H800" s="79"/>
      <c r="I800" s="89"/>
      <c r="J800" s="89"/>
      <c r="K800" s="79"/>
      <c r="L800" s="51"/>
      <c r="M800" s="51"/>
      <c r="N800" s="51"/>
      <c r="O800" s="51"/>
      <c r="P800" s="40">
        <f t="shared" si="38"/>
        <v>684</v>
      </c>
    </row>
    <row r="801" spans="1:16" x14ac:dyDescent="0.2">
      <c r="A801" s="45">
        <v>810</v>
      </c>
      <c r="B801" s="85">
        <v>79.930000000000007</v>
      </c>
      <c r="C801" s="40">
        <f>'soust.uk.JMK př.č.2'!$O$96+'soust.uk.JMK př.č.2'!$P$96</f>
        <v>13021</v>
      </c>
      <c r="D801" s="40">
        <f>'soust.uk.JMK př.č.2'!$L$96</f>
        <v>45</v>
      </c>
      <c r="E801" s="40">
        <f t="shared" si="36"/>
        <v>2684</v>
      </c>
      <c r="F801" s="40">
        <f t="shared" si="37"/>
        <v>1955</v>
      </c>
      <c r="G801" s="89"/>
      <c r="H801" s="79"/>
      <c r="I801" s="89"/>
      <c r="J801" s="89"/>
      <c r="K801" s="79"/>
      <c r="L801" s="51"/>
      <c r="M801" s="51"/>
      <c r="N801" s="51"/>
      <c r="O801" s="51"/>
      <c r="P801" s="40">
        <f t="shared" si="38"/>
        <v>684</v>
      </c>
    </row>
    <row r="802" spans="1:16" x14ac:dyDescent="0.2">
      <c r="A802" s="45">
        <v>811</v>
      </c>
      <c r="B802" s="85">
        <v>79.95</v>
      </c>
      <c r="C802" s="40">
        <f>'soust.uk.JMK př.č.2'!$O$96+'soust.uk.JMK př.č.2'!$P$96</f>
        <v>13021</v>
      </c>
      <c r="D802" s="40">
        <f>'soust.uk.JMK př.č.2'!$L$96</f>
        <v>45</v>
      </c>
      <c r="E802" s="40">
        <f t="shared" si="36"/>
        <v>2683</v>
      </c>
      <c r="F802" s="40">
        <f t="shared" si="37"/>
        <v>1954</v>
      </c>
      <c r="G802" s="89"/>
      <c r="H802" s="79"/>
      <c r="I802" s="89"/>
      <c r="J802" s="89"/>
      <c r="K802" s="79"/>
      <c r="L802" s="51"/>
      <c r="M802" s="51"/>
      <c r="N802" s="51"/>
      <c r="O802" s="51"/>
      <c r="P802" s="40">
        <f t="shared" si="38"/>
        <v>684</v>
      </c>
    </row>
    <row r="803" spans="1:16" x14ac:dyDescent="0.2">
      <c r="A803" s="45">
        <v>812</v>
      </c>
      <c r="B803" s="85">
        <v>79.97</v>
      </c>
      <c r="C803" s="40">
        <f>'soust.uk.JMK př.č.2'!$O$96+'soust.uk.JMK př.č.2'!$P$96</f>
        <v>13021</v>
      </c>
      <c r="D803" s="40">
        <f>'soust.uk.JMK př.č.2'!$L$96</f>
        <v>45</v>
      </c>
      <c r="E803" s="40">
        <f t="shared" si="36"/>
        <v>2683</v>
      </c>
      <c r="F803" s="40">
        <f t="shared" si="37"/>
        <v>1954</v>
      </c>
      <c r="G803" s="89"/>
      <c r="I803" s="89"/>
      <c r="J803" s="89"/>
      <c r="K803" s="47"/>
      <c r="L803" s="51"/>
      <c r="M803" s="51"/>
      <c r="N803" s="51"/>
      <c r="O803" s="51"/>
      <c r="P803" s="40">
        <f t="shared" si="38"/>
        <v>684</v>
      </c>
    </row>
    <row r="804" spans="1:16" x14ac:dyDescent="0.2">
      <c r="A804" s="45">
        <v>813</v>
      </c>
      <c r="B804" s="85">
        <v>79.989999999999995</v>
      </c>
      <c r="C804" s="40">
        <f>'soust.uk.JMK př.č.2'!$O$96+'soust.uk.JMK př.č.2'!$P$96</f>
        <v>13021</v>
      </c>
      <c r="D804" s="40">
        <f>'soust.uk.JMK př.č.2'!$L$96</f>
        <v>45</v>
      </c>
      <c r="E804" s="40">
        <f t="shared" si="36"/>
        <v>2682</v>
      </c>
      <c r="F804" s="40">
        <f t="shared" si="37"/>
        <v>1953</v>
      </c>
      <c r="G804" s="89"/>
      <c r="I804" s="89"/>
      <c r="J804" s="89"/>
      <c r="K804" s="47"/>
      <c r="L804" s="51"/>
      <c r="M804" s="51"/>
      <c r="N804" s="51"/>
      <c r="O804" s="51"/>
      <c r="P804" s="40">
        <f t="shared" si="38"/>
        <v>684</v>
      </c>
    </row>
    <row r="805" spans="1:16" x14ac:dyDescent="0.2">
      <c r="A805" s="45">
        <v>814</v>
      </c>
      <c r="B805" s="85">
        <v>80.010000000000005</v>
      </c>
      <c r="C805" s="40">
        <f>'soust.uk.JMK př.č.2'!$O$96+'soust.uk.JMK př.č.2'!$P$96</f>
        <v>13021</v>
      </c>
      <c r="D805" s="40">
        <f>'soust.uk.JMK př.č.2'!$L$96</f>
        <v>45</v>
      </c>
      <c r="E805" s="40">
        <f t="shared" si="36"/>
        <v>2682</v>
      </c>
      <c r="F805" s="40">
        <f t="shared" si="37"/>
        <v>1953</v>
      </c>
      <c r="G805" s="89"/>
      <c r="I805" s="89"/>
      <c r="J805" s="89"/>
      <c r="K805" s="47"/>
      <c r="L805" s="51"/>
      <c r="M805" s="51"/>
      <c r="N805" s="51"/>
      <c r="O805" s="51"/>
      <c r="P805" s="40">
        <f t="shared" si="38"/>
        <v>684</v>
      </c>
    </row>
    <row r="806" spans="1:16" x14ac:dyDescent="0.2">
      <c r="A806" s="45">
        <v>815</v>
      </c>
      <c r="B806" s="85">
        <v>80.03</v>
      </c>
      <c r="C806" s="40">
        <f>'soust.uk.JMK př.č.2'!$O$96+'soust.uk.JMK př.č.2'!$P$96</f>
        <v>13021</v>
      </c>
      <c r="D806" s="40">
        <f>'soust.uk.JMK př.č.2'!$L$96</f>
        <v>45</v>
      </c>
      <c r="E806" s="40">
        <f t="shared" si="36"/>
        <v>2680</v>
      </c>
      <c r="F806" s="40">
        <f t="shared" si="37"/>
        <v>1952</v>
      </c>
      <c r="G806" s="89"/>
      <c r="I806" s="89"/>
      <c r="J806" s="89"/>
      <c r="K806" s="47"/>
      <c r="L806" s="51"/>
      <c r="M806" s="51"/>
      <c r="N806" s="51"/>
      <c r="O806" s="51"/>
      <c r="P806" s="40">
        <f t="shared" si="38"/>
        <v>683</v>
      </c>
    </row>
    <row r="807" spans="1:16" x14ac:dyDescent="0.2">
      <c r="A807" s="45">
        <v>816</v>
      </c>
      <c r="B807" s="85">
        <v>80.05</v>
      </c>
      <c r="C807" s="40">
        <f>'soust.uk.JMK př.č.2'!$O$96+'soust.uk.JMK př.č.2'!$P$96</f>
        <v>13021</v>
      </c>
      <c r="D807" s="40">
        <f>'soust.uk.JMK př.č.2'!$L$96</f>
        <v>45</v>
      </c>
      <c r="E807" s="40">
        <f t="shared" si="36"/>
        <v>2680</v>
      </c>
      <c r="F807" s="40">
        <f t="shared" si="37"/>
        <v>1952</v>
      </c>
      <c r="G807" s="89"/>
      <c r="I807" s="89"/>
      <c r="J807" s="89"/>
      <c r="K807" s="47"/>
      <c r="L807" s="51"/>
      <c r="M807" s="51"/>
      <c r="N807" s="51"/>
      <c r="O807" s="51"/>
      <c r="P807" s="40">
        <f t="shared" si="38"/>
        <v>683</v>
      </c>
    </row>
    <row r="808" spans="1:16" x14ac:dyDescent="0.2">
      <c r="A808" s="45">
        <v>817</v>
      </c>
      <c r="B808" s="85">
        <v>80.069999999999993</v>
      </c>
      <c r="C808" s="40">
        <f>'soust.uk.JMK př.č.2'!$O$96+'soust.uk.JMK př.č.2'!$P$96</f>
        <v>13021</v>
      </c>
      <c r="D808" s="40">
        <f>'soust.uk.JMK př.č.2'!$L$96</f>
        <v>45</v>
      </c>
      <c r="E808" s="40">
        <f t="shared" si="36"/>
        <v>2679</v>
      </c>
      <c r="F808" s="40">
        <f t="shared" si="37"/>
        <v>1951</v>
      </c>
      <c r="G808" s="89"/>
      <c r="I808" s="89"/>
      <c r="J808" s="89"/>
      <c r="K808" s="47"/>
      <c r="L808" s="51"/>
      <c r="M808" s="51"/>
      <c r="N808" s="51"/>
      <c r="O808" s="51"/>
      <c r="P808" s="40">
        <f t="shared" si="38"/>
        <v>683</v>
      </c>
    </row>
    <row r="809" spans="1:16" x14ac:dyDescent="0.2">
      <c r="A809" s="45">
        <v>818</v>
      </c>
      <c r="B809" s="85">
        <v>80.09</v>
      </c>
      <c r="C809" s="40">
        <f>'soust.uk.JMK př.č.2'!$O$96+'soust.uk.JMK př.č.2'!$P$96</f>
        <v>13021</v>
      </c>
      <c r="D809" s="40">
        <f>'soust.uk.JMK př.č.2'!$L$96</f>
        <v>45</v>
      </c>
      <c r="E809" s="40">
        <f t="shared" si="36"/>
        <v>2679</v>
      </c>
      <c r="F809" s="40">
        <f t="shared" si="37"/>
        <v>1951</v>
      </c>
      <c r="G809" s="89"/>
      <c r="I809" s="89"/>
      <c r="J809" s="89"/>
      <c r="K809" s="47"/>
      <c r="L809" s="51"/>
      <c r="M809" s="51"/>
      <c r="N809" s="51"/>
      <c r="O809" s="51"/>
      <c r="P809" s="40">
        <f t="shared" si="38"/>
        <v>683</v>
      </c>
    </row>
    <row r="810" spans="1:16" x14ac:dyDescent="0.2">
      <c r="A810" s="45">
        <v>819</v>
      </c>
      <c r="B810" s="85">
        <v>80.099999999999994</v>
      </c>
      <c r="C810" s="40">
        <f>'soust.uk.JMK př.č.2'!$O$96+'soust.uk.JMK př.č.2'!$P$96</f>
        <v>13021</v>
      </c>
      <c r="D810" s="40">
        <f>'soust.uk.JMK př.č.2'!$L$96</f>
        <v>45</v>
      </c>
      <c r="E810" s="40">
        <f t="shared" si="36"/>
        <v>2679</v>
      </c>
      <c r="F810" s="40">
        <f t="shared" si="37"/>
        <v>1951</v>
      </c>
      <c r="G810" s="89"/>
      <c r="I810" s="89"/>
      <c r="J810" s="89"/>
      <c r="K810" s="47"/>
      <c r="L810" s="51"/>
      <c r="M810" s="51"/>
      <c r="N810" s="51"/>
      <c r="O810" s="51"/>
      <c r="P810" s="40">
        <f t="shared" si="38"/>
        <v>683</v>
      </c>
    </row>
    <row r="811" spans="1:16" x14ac:dyDescent="0.2">
      <c r="A811" s="45">
        <v>820</v>
      </c>
      <c r="B811" s="85">
        <v>80.12</v>
      </c>
      <c r="C811" s="40">
        <f>'soust.uk.JMK př.č.2'!$O$96+'soust.uk.JMK př.č.2'!$P$96</f>
        <v>13021</v>
      </c>
      <c r="D811" s="40">
        <f>'soust.uk.JMK př.č.2'!$L$96</f>
        <v>45</v>
      </c>
      <c r="E811" s="40">
        <f t="shared" si="36"/>
        <v>2678</v>
      </c>
      <c r="F811" s="40">
        <f t="shared" si="37"/>
        <v>1950</v>
      </c>
      <c r="G811" s="89"/>
      <c r="I811" s="89"/>
      <c r="J811" s="89"/>
      <c r="K811" s="47"/>
      <c r="L811" s="51"/>
      <c r="M811" s="51"/>
      <c r="N811" s="51"/>
      <c r="O811" s="51"/>
      <c r="P811" s="40">
        <f t="shared" si="38"/>
        <v>683</v>
      </c>
    </row>
    <row r="812" spans="1:16" x14ac:dyDescent="0.2">
      <c r="A812" s="45">
        <v>821</v>
      </c>
      <c r="B812" s="85">
        <v>80.14</v>
      </c>
      <c r="C812" s="40">
        <f>'soust.uk.JMK př.č.2'!$O$96+'soust.uk.JMK př.č.2'!$P$96</f>
        <v>13021</v>
      </c>
      <c r="D812" s="40">
        <f>'soust.uk.JMK př.č.2'!$L$96</f>
        <v>45</v>
      </c>
      <c r="E812" s="40">
        <f t="shared" si="36"/>
        <v>2678</v>
      </c>
      <c r="F812" s="40">
        <f t="shared" si="37"/>
        <v>1950</v>
      </c>
      <c r="G812" s="89"/>
      <c r="I812" s="89"/>
      <c r="J812" s="89"/>
      <c r="K812" s="47"/>
      <c r="L812" s="51"/>
      <c r="M812" s="51"/>
      <c r="N812" s="51"/>
      <c r="O812" s="51"/>
      <c r="P812" s="40">
        <f t="shared" si="38"/>
        <v>683</v>
      </c>
    </row>
    <row r="813" spans="1:16" x14ac:dyDescent="0.2">
      <c r="A813" s="45">
        <v>822</v>
      </c>
      <c r="B813" s="85">
        <v>80.16</v>
      </c>
      <c r="C813" s="40">
        <f>'soust.uk.JMK př.č.2'!$O$96+'soust.uk.JMK př.č.2'!$P$96</f>
        <v>13021</v>
      </c>
      <c r="D813" s="40">
        <f>'soust.uk.JMK př.č.2'!$L$96</f>
        <v>45</v>
      </c>
      <c r="E813" s="40">
        <f t="shared" si="36"/>
        <v>2676</v>
      </c>
      <c r="F813" s="40">
        <f t="shared" si="37"/>
        <v>1949</v>
      </c>
      <c r="G813" s="89"/>
      <c r="I813" s="89"/>
      <c r="J813" s="89"/>
      <c r="K813" s="47"/>
      <c r="L813" s="51"/>
      <c r="M813" s="51"/>
      <c r="N813" s="51"/>
      <c r="O813" s="51"/>
      <c r="P813" s="40">
        <f t="shared" si="38"/>
        <v>682</v>
      </c>
    </row>
    <row r="814" spans="1:16" x14ac:dyDescent="0.2">
      <c r="A814" s="45">
        <v>823</v>
      </c>
      <c r="B814" s="85">
        <v>80.180000000000007</v>
      </c>
      <c r="C814" s="40">
        <f>'soust.uk.JMK př.č.2'!$O$96+'soust.uk.JMK př.č.2'!$P$96</f>
        <v>13021</v>
      </c>
      <c r="D814" s="40">
        <f>'soust.uk.JMK př.č.2'!$L$96</f>
        <v>45</v>
      </c>
      <c r="E814" s="40">
        <f t="shared" si="36"/>
        <v>2676</v>
      </c>
      <c r="F814" s="40">
        <f t="shared" si="37"/>
        <v>1949</v>
      </c>
      <c r="G814" s="89"/>
      <c r="I814" s="89"/>
      <c r="J814" s="89"/>
      <c r="K814" s="47"/>
      <c r="L814" s="51"/>
      <c r="M814" s="51"/>
      <c r="N814" s="51"/>
      <c r="O814" s="51"/>
      <c r="P814" s="40">
        <f t="shared" si="38"/>
        <v>682</v>
      </c>
    </row>
    <row r="815" spans="1:16" x14ac:dyDescent="0.2">
      <c r="A815" s="45">
        <v>824</v>
      </c>
      <c r="B815" s="85">
        <v>80.2</v>
      </c>
      <c r="C815" s="40">
        <f>'soust.uk.JMK př.č.2'!$O$96+'soust.uk.JMK př.č.2'!$P$96</f>
        <v>13021</v>
      </c>
      <c r="D815" s="40">
        <f>'soust.uk.JMK př.č.2'!$L$96</f>
        <v>45</v>
      </c>
      <c r="E815" s="40">
        <f t="shared" si="36"/>
        <v>2675</v>
      </c>
      <c r="F815" s="40">
        <f t="shared" si="37"/>
        <v>1948</v>
      </c>
      <c r="G815" s="89"/>
      <c r="I815" s="89"/>
      <c r="J815" s="89"/>
      <c r="K815" s="47"/>
      <c r="L815" s="51"/>
      <c r="M815" s="51"/>
      <c r="N815" s="51"/>
      <c r="O815" s="51"/>
      <c r="P815" s="40">
        <f t="shared" si="38"/>
        <v>682</v>
      </c>
    </row>
    <row r="816" spans="1:16" x14ac:dyDescent="0.2">
      <c r="A816" s="45">
        <v>825</v>
      </c>
      <c r="B816" s="85">
        <v>80.22</v>
      </c>
      <c r="C816" s="40">
        <f>'soust.uk.JMK př.č.2'!$O$96+'soust.uk.JMK př.č.2'!$P$96</f>
        <v>13021</v>
      </c>
      <c r="D816" s="40">
        <f>'soust.uk.JMK př.č.2'!$L$96</f>
        <v>45</v>
      </c>
      <c r="E816" s="40">
        <f t="shared" si="36"/>
        <v>2675</v>
      </c>
      <c r="F816" s="40">
        <f t="shared" si="37"/>
        <v>1948</v>
      </c>
      <c r="G816" s="89"/>
      <c r="I816" s="89"/>
      <c r="J816" s="89"/>
      <c r="K816" s="47"/>
      <c r="L816" s="51"/>
      <c r="M816" s="51"/>
      <c r="N816" s="51"/>
      <c r="O816" s="51"/>
      <c r="P816" s="40">
        <f t="shared" si="38"/>
        <v>682</v>
      </c>
    </row>
    <row r="817" spans="1:16" x14ac:dyDescent="0.2">
      <c r="A817" s="45">
        <v>826</v>
      </c>
      <c r="B817" s="85">
        <v>80.239999999999995</v>
      </c>
      <c r="C817" s="40">
        <f>'soust.uk.JMK př.č.2'!$O$96+'soust.uk.JMK př.č.2'!$P$96</f>
        <v>13021</v>
      </c>
      <c r="D817" s="40">
        <f>'soust.uk.JMK př.č.2'!$L$96</f>
        <v>45</v>
      </c>
      <c r="E817" s="40">
        <f t="shared" si="36"/>
        <v>2673</v>
      </c>
      <c r="F817" s="40">
        <f t="shared" si="37"/>
        <v>1947</v>
      </c>
      <c r="G817" s="89"/>
      <c r="I817" s="89"/>
      <c r="J817" s="89"/>
      <c r="K817" s="47"/>
      <c r="L817" s="51"/>
      <c r="M817" s="51"/>
      <c r="N817" s="51"/>
      <c r="O817" s="51"/>
      <c r="P817" s="40">
        <f t="shared" si="38"/>
        <v>681</v>
      </c>
    </row>
    <row r="818" spans="1:16" x14ac:dyDescent="0.2">
      <c r="A818" s="45">
        <v>827</v>
      </c>
      <c r="B818" s="85">
        <v>80.260000000000005</v>
      </c>
      <c r="C818" s="40">
        <f>'soust.uk.JMK př.č.2'!$O$96+'soust.uk.JMK př.č.2'!$P$96</f>
        <v>13021</v>
      </c>
      <c r="D818" s="40">
        <f>'soust.uk.JMK př.č.2'!$L$96</f>
        <v>45</v>
      </c>
      <c r="E818" s="40">
        <f t="shared" si="36"/>
        <v>2673</v>
      </c>
      <c r="F818" s="40">
        <f t="shared" si="37"/>
        <v>1947</v>
      </c>
      <c r="G818" s="89"/>
      <c r="I818" s="89"/>
      <c r="J818" s="89"/>
      <c r="K818" s="47"/>
      <c r="L818" s="51"/>
      <c r="M818" s="51"/>
      <c r="N818" s="51"/>
      <c r="O818" s="51"/>
      <c r="P818" s="40">
        <f t="shared" si="38"/>
        <v>681</v>
      </c>
    </row>
    <row r="819" spans="1:16" x14ac:dyDescent="0.2">
      <c r="A819" s="45">
        <v>828</v>
      </c>
      <c r="B819" s="85">
        <v>80.28</v>
      </c>
      <c r="C819" s="40">
        <f>'soust.uk.JMK př.č.2'!$O$96+'soust.uk.JMK př.č.2'!$P$96</f>
        <v>13021</v>
      </c>
      <c r="D819" s="40">
        <f>'soust.uk.JMK př.č.2'!$L$96</f>
        <v>45</v>
      </c>
      <c r="E819" s="40">
        <f t="shared" si="36"/>
        <v>2672</v>
      </c>
      <c r="F819" s="40">
        <f t="shared" si="37"/>
        <v>1946</v>
      </c>
      <c r="G819" s="89"/>
      <c r="I819" s="89"/>
      <c r="J819" s="89"/>
      <c r="K819" s="47"/>
      <c r="L819" s="51"/>
      <c r="M819" s="51"/>
      <c r="N819" s="51"/>
      <c r="O819" s="51"/>
      <c r="P819" s="40">
        <f t="shared" si="38"/>
        <v>681</v>
      </c>
    </row>
    <row r="820" spans="1:16" x14ac:dyDescent="0.2">
      <c r="A820" s="45">
        <v>829</v>
      </c>
      <c r="B820" s="85">
        <v>80.290000000000006</v>
      </c>
      <c r="C820" s="40">
        <f>'soust.uk.JMK př.č.2'!$O$96+'soust.uk.JMK př.č.2'!$P$96</f>
        <v>13021</v>
      </c>
      <c r="D820" s="40">
        <f>'soust.uk.JMK př.č.2'!$L$96</f>
        <v>45</v>
      </c>
      <c r="E820" s="40">
        <f t="shared" si="36"/>
        <v>2672</v>
      </c>
      <c r="F820" s="40">
        <f t="shared" si="37"/>
        <v>1946</v>
      </c>
      <c r="G820" s="89"/>
      <c r="I820" s="89"/>
      <c r="J820" s="89"/>
      <c r="K820" s="47"/>
      <c r="L820" s="51"/>
      <c r="M820" s="51"/>
      <c r="N820" s="51"/>
      <c r="O820" s="51"/>
      <c r="P820" s="40">
        <f t="shared" si="38"/>
        <v>681</v>
      </c>
    </row>
    <row r="821" spans="1:16" x14ac:dyDescent="0.2">
      <c r="A821" s="45">
        <v>830</v>
      </c>
      <c r="B821" s="85">
        <v>80.31</v>
      </c>
      <c r="C821" s="40">
        <f>'soust.uk.JMK př.č.2'!$O$96+'soust.uk.JMK př.č.2'!$P$96</f>
        <v>13021</v>
      </c>
      <c r="D821" s="40">
        <f>'soust.uk.JMK př.č.2'!$L$96</f>
        <v>45</v>
      </c>
      <c r="E821" s="40">
        <f t="shared" si="36"/>
        <v>2672</v>
      </c>
      <c r="F821" s="40">
        <f t="shared" si="37"/>
        <v>1946</v>
      </c>
      <c r="G821" s="89"/>
      <c r="I821" s="89"/>
      <c r="J821" s="89"/>
      <c r="K821" s="47"/>
      <c r="L821" s="51"/>
      <c r="M821" s="51"/>
      <c r="N821" s="51"/>
      <c r="O821" s="51"/>
      <c r="P821" s="40">
        <f t="shared" si="38"/>
        <v>681</v>
      </c>
    </row>
    <row r="822" spans="1:16" x14ac:dyDescent="0.2">
      <c r="A822" s="45">
        <v>831</v>
      </c>
      <c r="B822" s="85">
        <v>80.33</v>
      </c>
      <c r="C822" s="40">
        <f>'soust.uk.JMK př.č.2'!$O$96+'soust.uk.JMK př.č.2'!$P$96</f>
        <v>13021</v>
      </c>
      <c r="D822" s="40">
        <f>'soust.uk.JMK př.č.2'!$L$96</f>
        <v>45</v>
      </c>
      <c r="E822" s="40">
        <f t="shared" si="36"/>
        <v>2671</v>
      </c>
      <c r="F822" s="40">
        <f t="shared" si="37"/>
        <v>1945</v>
      </c>
      <c r="G822" s="89"/>
      <c r="I822" s="89"/>
      <c r="J822" s="89"/>
      <c r="K822" s="47"/>
      <c r="L822" s="51"/>
      <c r="M822" s="51"/>
      <c r="N822" s="51"/>
      <c r="O822" s="51"/>
      <c r="P822" s="40">
        <f t="shared" si="38"/>
        <v>681</v>
      </c>
    </row>
    <row r="823" spans="1:16" x14ac:dyDescent="0.2">
      <c r="A823" s="45">
        <v>832</v>
      </c>
      <c r="B823" s="85">
        <v>80.349999999999994</v>
      </c>
      <c r="C823" s="40">
        <f>'soust.uk.JMK př.č.2'!$O$96+'soust.uk.JMK př.č.2'!$P$96</f>
        <v>13021</v>
      </c>
      <c r="D823" s="40">
        <f>'soust.uk.JMK př.č.2'!$L$96</f>
        <v>45</v>
      </c>
      <c r="E823" s="40">
        <f t="shared" si="36"/>
        <v>2671</v>
      </c>
      <c r="F823" s="40">
        <f t="shared" si="37"/>
        <v>1945</v>
      </c>
      <c r="G823" s="89"/>
      <c r="I823" s="89"/>
      <c r="J823" s="89"/>
      <c r="K823" s="47"/>
      <c r="L823" s="51"/>
      <c r="M823" s="51"/>
      <c r="N823" s="51"/>
      <c r="O823" s="51"/>
      <c r="P823" s="40">
        <f t="shared" si="38"/>
        <v>681</v>
      </c>
    </row>
    <row r="824" spans="1:16" x14ac:dyDescent="0.2">
      <c r="A824" s="45">
        <v>833</v>
      </c>
      <c r="B824" s="85">
        <v>80.37</v>
      </c>
      <c r="C824" s="40">
        <f>'soust.uk.JMK př.č.2'!$O$96+'soust.uk.JMK př.č.2'!$P$96</f>
        <v>13021</v>
      </c>
      <c r="D824" s="40">
        <f>'soust.uk.JMK př.č.2'!$L$96</f>
        <v>45</v>
      </c>
      <c r="E824" s="40">
        <f t="shared" si="36"/>
        <v>2669</v>
      </c>
      <c r="F824" s="40">
        <f t="shared" si="37"/>
        <v>1944</v>
      </c>
      <c r="G824" s="89"/>
      <c r="I824" s="89"/>
      <c r="J824" s="89"/>
      <c r="K824" s="47"/>
      <c r="L824" s="51"/>
      <c r="M824" s="51"/>
      <c r="N824" s="51"/>
      <c r="O824" s="51"/>
      <c r="P824" s="40">
        <f t="shared" si="38"/>
        <v>680</v>
      </c>
    </row>
    <row r="825" spans="1:16" x14ac:dyDescent="0.2">
      <c r="A825" s="45">
        <v>834</v>
      </c>
      <c r="B825" s="85">
        <v>80.39</v>
      </c>
      <c r="C825" s="40">
        <f>'soust.uk.JMK př.č.2'!$O$96+'soust.uk.JMK př.č.2'!$P$96</f>
        <v>13021</v>
      </c>
      <c r="D825" s="40">
        <f>'soust.uk.JMK př.č.2'!$L$96</f>
        <v>45</v>
      </c>
      <c r="E825" s="40">
        <f t="shared" si="36"/>
        <v>2669</v>
      </c>
      <c r="F825" s="40">
        <f t="shared" si="37"/>
        <v>1944</v>
      </c>
      <c r="G825" s="89"/>
      <c r="I825" s="89"/>
      <c r="J825" s="89"/>
      <c r="K825" s="47"/>
      <c r="L825" s="51"/>
      <c r="M825" s="51"/>
      <c r="N825" s="51"/>
      <c r="O825" s="51"/>
      <c r="P825" s="40">
        <f t="shared" si="38"/>
        <v>680</v>
      </c>
    </row>
    <row r="826" spans="1:16" x14ac:dyDescent="0.2">
      <c r="A826" s="45">
        <v>835</v>
      </c>
      <c r="B826" s="85">
        <v>80.41</v>
      </c>
      <c r="C826" s="40">
        <f>'soust.uk.JMK př.č.2'!$O$96+'soust.uk.JMK př.č.2'!$P$96</f>
        <v>13021</v>
      </c>
      <c r="D826" s="40">
        <f>'soust.uk.JMK př.č.2'!$L$96</f>
        <v>45</v>
      </c>
      <c r="E826" s="40">
        <f t="shared" si="36"/>
        <v>2668</v>
      </c>
      <c r="F826" s="40">
        <f t="shared" si="37"/>
        <v>1943</v>
      </c>
      <c r="G826" s="89"/>
      <c r="I826" s="89"/>
      <c r="J826" s="89"/>
      <c r="K826" s="47"/>
      <c r="L826" s="51"/>
      <c r="M826" s="51"/>
      <c r="N826" s="51"/>
      <c r="O826" s="51"/>
      <c r="P826" s="40">
        <f t="shared" si="38"/>
        <v>680</v>
      </c>
    </row>
    <row r="827" spans="1:16" x14ac:dyDescent="0.2">
      <c r="A827" s="45">
        <v>836</v>
      </c>
      <c r="B827" s="85">
        <v>80.430000000000007</v>
      </c>
      <c r="C827" s="40">
        <f>'soust.uk.JMK př.č.2'!$O$96+'soust.uk.JMK př.č.2'!$P$96</f>
        <v>13021</v>
      </c>
      <c r="D827" s="40">
        <f>'soust.uk.JMK př.č.2'!$L$96</f>
        <v>45</v>
      </c>
      <c r="E827" s="40">
        <f t="shared" si="36"/>
        <v>2668</v>
      </c>
      <c r="F827" s="40">
        <f t="shared" si="37"/>
        <v>1943</v>
      </c>
      <c r="G827" s="89"/>
      <c r="I827" s="89"/>
      <c r="J827" s="89"/>
      <c r="K827" s="47"/>
      <c r="L827" s="51"/>
      <c r="M827" s="51"/>
      <c r="N827" s="51"/>
      <c r="O827" s="51"/>
      <c r="P827" s="40">
        <f t="shared" si="38"/>
        <v>680</v>
      </c>
    </row>
    <row r="828" spans="1:16" x14ac:dyDescent="0.2">
      <c r="A828" s="45">
        <v>837</v>
      </c>
      <c r="B828" s="85">
        <v>80.45</v>
      </c>
      <c r="C828" s="40">
        <f>'soust.uk.JMK př.č.2'!$O$96+'soust.uk.JMK př.č.2'!$P$96</f>
        <v>13021</v>
      </c>
      <c r="D828" s="40">
        <f>'soust.uk.JMK př.č.2'!$L$96</f>
        <v>45</v>
      </c>
      <c r="E828" s="40">
        <f t="shared" si="36"/>
        <v>2667</v>
      </c>
      <c r="F828" s="40">
        <f t="shared" si="37"/>
        <v>1942</v>
      </c>
      <c r="G828" s="89"/>
      <c r="I828" s="89"/>
      <c r="J828" s="89"/>
      <c r="K828" s="47"/>
      <c r="L828" s="51"/>
      <c r="M828" s="51"/>
      <c r="N828" s="51"/>
      <c r="O828" s="51"/>
      <c r="P828" s="40">
        <f t="shared" si="38"/>
        <v>680</v>
      </c>
    </row>
    <row r="829" spans="1:16" x14ac:dyDescent="0.2">
      <c r="A829" s="45">
        <v>838</v>
      </c>
      <c r="B829" s="85">
        <v>80.459999999999994</v>
      </c>
      <c r="C829" s="40">
        <f>'soust.uk.JMK př.č.2'!$O$96+'soust.uk.JMK př.č.2'!$P$96</f>
        <v>13021</v>
      </c>
      <c r="D829" s="40">
        <f>'soust.uk.JMK př.č.2'!$L$96</f>
        <v>45</v>
      </c>
      <c r="E829" s="40">
        <f t="shared" si="36"/>
        <v>2667</v>
      </c>
      <c r="F829" s="40">
        <f t="shared" si="37"/>
        <v>1942</v>
      </c>
      <c r="G829" s="89"/>
      <c r="I829" s="89"/>
      <c r="J829" s="89"/>
      <c r="K829" s="47"/>
      <c r="L829" s="51"/>
      <c r="M829" s="51"/>
      <c r="N829" s="51"/>
      <c r="O829" s="51"/>
      <c r="P829" s="40">
        <f t="shared" si="38"/>
        <v>680</v>
      </c>
    </row>
    <row r="830" spans="1:16" x14ac:dyDescent="0.2">
      <c r="A830" s="45">
        <v>839</v>
      </c>
      <c r="B830" s="85">
        <v>80.48</v>
      </c>
      <c r="C830" s="40">
        <f>'soust.uk.JMK př.č.2'!$O$96+'soust.uk.JMK př.č.2'!$P$96</f>
        <v>13021</v>
      </c>
      <c r="D830" s="40">
        <f>'soust.uk.JMK př.č.2'!$L$96</f>
        <v>45</v>
      </c>
      <c r="E830" s="40">
        <f t="shared" si="36"/>
        <v>2667</v>
      </c>
      <c r="F830" s="40">
        <f t="shared" si="37"/>
        <v>1942</v>
      </c>
      <c r="G830" s="89"/>
      <c r="I830" s="89"/>
      <c r="J830" s="89"/>
      <c r="K830" s="47"/>
      <c r="L830" s="51"/>
      <c r="M830" s="51"/>
      <c r="N830" s="51"/>
      <c r="O830" s="51"/>
      <c r="P830" s="40">
        <f t="shared" si="38"/>
        <v>680</v>
      </c>
    </row>
    <row r="831" spans="1:16" x14ac:dyDescent="0.2">
      <c r="A831" s="45">
        <v>840</v>
      </c>
      <c r="B831" s="85">
        <v>80.5</v>
      </c>
      <c r="C831" s="40">
        <f>'soust.uk.JMK př.č.2'!$O$96+'soust.uk.JMK př.č.2'!$P$96</f>
        <v>13021</v>
      </c>
      <c r="D831" s="40">
        <f>'soust.uk.JMK př.č.2'!$L$96</f>
        <v>45</v>
      </c>
      <c r="E831" s="40">
        <f t="shared" si="36"/>
        <v>2665</v>
      </c>
      <c r="F831" s="40">
        <f t="shared" si="37"/>
        <v>1941</v>
      </c>
      <c r="G831" s="89"/>
      <c r="I831" s="89"/>
      <c r="J831" s="89"/>
      <c r="K831" s="47"/>
      <c r="L831" s="51"/>
      <c r="M831" s="51"/>
      <c r="N831" s="51"/>
      <c r="O831" s="51"/>
      <c r="P831" s="40">
        <f t="shared" si="38"/>
        <v>679</v>
      </c>
    </row>
    <row r="832" spans="1:16" x14ac:dyDescent="0.2">
      <c r="A832" s="45">
        <v>841</v>
      </c>
      <c r="B832" s="85">
        <v>80.52</v>
      </c>
      <c r="C832" s="40">
        <f>'soust.uk.JMK př.č.2'!$O$96+'soust.uk.JMK př.č.2'!$P$96</f>
        <v>13021</v>
      </c>
      <c r="D832" s="40">
        <f>'soust.uk.JMK př.č.2'!$L$96</f>
        <v>45</v>
      </c>
      <c r="E832" s="40">
        <f t="shared" si="36"/>
        <v>2665</v>
      </c>
      <c r="F832" s="40">
        <f t="shared" si="37"/>
        <v>1941</v>
      </c>
      <c r="G832" s="89"/>
      <c r="I832" s="89"/>
      <c r="J832" s="89"/>
      <c r="K832" s="47"/>
      <c r="L832" s="51"/>
      <c r="M832" s="51"/>
      <c r="N832" s="51"/>
      <c r="O832" s="51"/>
      <c r="P832" s="40">
        <f t="shared" si="38"/>
        <v>679</v>
      </c>
    </row>
    <row r="833" spans="1:16" x14ac:dyDescent="0.2">
      <c r="A833" s="45">
        <v>842</v>
      </c>
      <c r="B833" s="85">
        <v>80.540000000000006</v>
      </c>
      <c r="C833" s="40">
        <f>'soust.uk.JMK př.č.2'!$O$96+'soust.uk.JMK př.č.2'!$P$96</f>
        <v>13021</v>
      </c>
      <c r="D833" s="40">
        <f>'soust.uk.JMK př.č.2'!$L$96</f>
        <v>45</v>
      </c>
      <c r="E833" s="40">
        <f t="shared" si="36"/>
        <v>2664</v>
      </c>
      <c r="F833" s="40">
        <f t="shared" si="37"/>
        <v>1940</v>
      </c>
      <c r="G833" s="89"/>
      <c r="I833" s="89"/>
      <c r="J833" s="89"/>
      <c r="K833" s="47"/>
      <c r="L833" s="51"/>
      <c r="M833" s="51"/>
      <c r="N833" s="51"/>
      <c r="O833" s="51"/>
      <c r="P833" s="40">
        <f t="shared" si="38"/>
        <v>679</v>
      </c>
    </row>
    <row r="834" spans="1:16" x14ac:dyDescent="0.2">
      <c r="A834" s="45">
        <v>843</v>
      </c>
      <c r="B834" s="85">
        <v>80.56</v>
      </c>
      <c r="C834" s="40">
        <f>'soust.uk.JMK př.č.2'!$O$96+'soust.uk.JMK př.č.2'!$P$96</f>
        <v>13021</v>
      </c>
      <c r="D834" s="40">
        <f>'soust.uk.JMK př.č.2'!$L$96</f>
        <v>45</v>
      </c>
      <c r="E834" s="40">
        <f t="shared" si="36"/>
        <v>2664</v>
      </c>
      <c r="F834" s="40">
        <f t="shared" si="37"/>
        <v>1940</v>
      </c>
      <c r="G834" s="89"/>
      <c r="I834" s="89"/>
      <c r="J834" s="89"/>
      <c r="K834" s="47"/>
      <c r="L834" s="51"/>
      <c r="M834" s="51"/>
      <c r="N834" s="51"/>
      <c r="O834" s="51"/>
      <c r="P834" s="40">
        <f t="shared" si="38"/>
        <v>679</v>
      </c>
    </row>
    <row r="835" spans="1:16" x14ac:dyDescent="0.2">
      <c r="A835" s="45">
        <v>844</v>
      </c>
      <c r="B835" s="85">
        <v>80.58</v>
      </c>
      <c r="C835" s="40">
        <f>'soust.uk.JMK př.č.2'!$O$96+'soust.uk.JMK př.č.2'!$P$96</f>
        <v>13021</v>
      </c>
      <c r="D835" s="40">
        <f>'soust.uk.JMK př.č.2'!$L$96</f>
        <v>45</v>
      </c>
      <c r="E835" s="40">
        <f t="shared" si="36"/>
        <v>2663</v>
      </c>
      <c r="F835" s="40">
        <f t="shared" si="37"/>
        <v>1939</v>
      </c>
      <c r="G835" s="89"/>
      <c r="I835" s="89"/>
      <c r="J835" s="89"/>
      <c r="K835" s="47"/>
      <c r="L835" s="51"/>
      <c r="M835" s="51"/>
      <c r="N835" s="51"/>
      <c r="O835" s="51"/>
      <c r="P835" s="40">
        <f t="shared" si="38"/>
        <v>679</v>
      </c>
    </row>
    <row r="836" spans="1:16" x14ac:dyDescent="0.2">
      <c r="A836" s="45">
        <v>845</v>
      </c>
      <c r="B836" s="85">
        <v>80.599999999999994</v>
      </c>
      <c r="C836" s="40">
        <f>'soust.uk.JMK př.č.2'!$O$96+'soust.uk.JMK př.č.2'!$P$96</f>
        <v>13021</v>
      </c>
      <c r="D836" s="40">
        <f>'soust.uk.JMK př.č.2'!$L$96</f>
        <v>45</v>
      </c>
      <c r="E836" s="40">
        <f t="shared" si="36"/>
        <v>2663</v>
      </c>
      <c r="F836" s="40">
        <f t="shared" si="37"/>
        <v>1939</v>
      </c>
      <c r="G836" s="89"/>
      <c r="I836" s="89"/>
      <c r="J836" s="89"/>
      <c r="K836" s="47"/>
      <c r="L836" s="51"/>
      <c r="M836" s="51"/>
      <c r="N836" s="51"/>
      <c r="O836" s="51"/>
      <c r="P836" s="40">
        <f t="shared" si="38"/>
        <v>679</v>
      </c>
    </row>
    <row r="837" spans="1:16" x14ac:dyDescent="0.2">
      <c r="A837" s="45">
        <v>846</v>
      </c>
      <c r="B837" s="85">
        <v>80.61</v>
      </c>
      <c r="C837" s="40">
        <f>'soust.uk.JMK př.č.2'!$O$96+'soust.uk.JMK př.č.2'!$P$96</f>
        <v>13021</v>
      </c>
      <c r="D837" s="40">
        <f>'soust.uk.JMK př.č.2'!$L$96</f>
        <v>45</v>
      </c>
      <c r="E837" s="40">
        <f t="shared" ref="E837:E900" si="39">SUM(F837,P837,D837)</f>
        <v>2661</v>
      </c>
      <c r="F837" s="40">
        <f t="shared" ref="F837:F900" si="40">ROUND(1/B837*C837*12,0)</f>
        <v>1938</v>
      </c>
      <c r="G837" s="89"/>
      <c r="I837" s="89"/>
      <c r="J837" s="89"/>
      <c r="K837" s="47"/>
      <c r="L837" s="51"/>
      <c r="M837" s="51"/>
      <c r="N837" s="51"/>
      <c r="O837" s="51"/>
      <c r="P837" s="40">
        <f t="shared" si="38"/>
        <v>678</v>
      </c>
    </row>
    <row r="838" spans="1:16" x14ac:dyDescent="0.2">
      <c r="A838" s="45">
        <v>847</v>
      </c>
      <c r="B838" s="85">
        <v>80.63</v>
      </c>
      <c r="C838" s="40">
        <f>'soust.uk.JMK př.č.2'!$O$96+'soust.uk.JMK př.č.2'!$P$96</f>
        <v>13021</v>
      </c>
      <c r="D838" s="40">
        <f>'soust.uk.JMK př.č.2'!$L$96</f>
        <v>45</v>
      </c>
      <c r="E838" s="40">
        <f t="shared" si="39"/>
        <v>2661</v>
      </c>
      <c r="F838" s="40">
        <f t="shared" si="40"/>
        <v>1938</v>
      </c>
      <c r="G838" s="89"/>
      <c r="I838" s="89"/>
      <c r="J838" s="89"/>
      <c r="K838" s="47"/>
      <c r="L838" s="51"/>
      <c r="M838" s="51"/>
      <c r="N838" s="51"/>
      <c r="O838" s="51"/>
      <c r="P838" s="40">
        <f t="shared" ref="P838:P901" si="41">ROUND((F838*35%),0)</f>
        <v>678</v>
      </c>
    </row>
    <row r="839" spans="1:16" x14ac:dyDescent="0.2">
      <c r="A839" s="45">
        <v>848</v>
      </c>
      <c r="B839" s="85">
        <v>80.650000000000006</v>
      </c>
      <c r="C839" s="40">
        <f>'soust.uk.JMK př.č.2'!$O$96+'soust.uk.JMK př.č.2'!$P$96</f>
        <v>13021</v>
      </c>
      <c r="D839" s="40">
        <f>'soust.uk.JMK př.č.2'!$L$96</f>
        <v>45</v>
      </c>
      <c r="E839" s="40">
        <f t="shared" si="39"/>
        <v>2660</v>
      </c>
      <c r="F839" s="40">
        <f t="shared" si="40"/>
        <v>1937</v>
      </c>
      <c r="G839" s="89"/>
      <c r="I839" s="89"/>
      <c r="J839" s="89"/>
      <c r="K839" s="47"/>
      <c r="L839" s="51"/>
      <c r="M839" s="51"/>
      <c r="N839" s="51"/>
      <c r="O839" s="51"/>
      <c r="P839" s="40">
        <f t="shared" si="41"/>
        <v>678</v>
      </c>
    </row>
    <row r="840" spans="1:16" x14ac:dyDescent="0.2">
      <c r="A840" s="45">
        <v>849</v>
      </c>
      <c r="B840" s="85">
        <v>80.67</v>
      </c>
      <c r="C840" s="40">
        <f>'soust.uk.JMK př.č.2'!$O$96+'soust.uk.JMK př.č.2'!$P$96</f>
        <v>13021</v>
      </c>
      <c r="D840" s="40">
        <f>'soust.uk.JMK př.č.2'!$L$96</f>
        <v>45</v>
      </c>
      <c r="E840" s="40">
        <f t="shared" si="39"/>
        <v>2660</v>
      </c>
      <c r="F840" s="40">
        <f t="shared" si="40"/>
        <v>1937</v>
      </c>
      <c r="G840" s="89"/>
      <c r="I840" s="89"/>
      <c r="J840" s="89"/>
      <c r="K840" s="47"/>
      <c r="L840" s="51"/>
      <c r="M840" s="51"/>
      <c r="N840" s="51"/>
      <c r="O840" s="51"/>
      <c r="P840" s="40">
        <f t="shared" si="41"/>
        <v>678</v>
      </c>
    </row>
    <row r="841" spans="1:16" x14ac:dyDescent="0.2">
      <c r="A841" s="45">
        <v>850</v>
      </c>
      <c r="B841" s="85">
        <v>80.69</v>
      </c>
      <c r="C841" s="40">
        <f>'soust.uk.JMK př.č.2'!$O$96+'soust.uk.JMK př.č.2'!$P$96</f>
        <v>13021</v>
      </c>
      <c r="D841" s="40">
        <f>'soust.uk.JMK př.č.2'!$L$96</f>
        <v>45</v>
      </c>
      <c r="E841" s="40">
        <f t="shared" si="39"/>
        <v>2659</v>
      </c>
      <c r="F841" s="40">
        <f t="shared" si="40"/>
        <v>1936</v>
      </c>
      <c r="G841" s="89"/>
      <c r="I841" s="89"/>
      <c r="J841" s="89"/>
      <c r="K841" s="47"/>
      <c r="L841" s="51"/>
      <c r="M841" s="51"/>
      <c r="N841" s="51"/>
      <c r="O841" s="51"/>
      <c r="P841" s="40">
        <f t="shared" si="41"/>
        <v>678</v>
      </c>
    </row>
    <row r="842" spans="1:16" x14ac:dyDescent="0.2">
      <c r="A842" s="45">
        <v>851</v>
      </c>
      <c r="B842" s="85">
        <v>80.709999999999994</v>
      </c>
      <c r="C842" s="40">
        <f>'soust.uk.JMK př.č.2'!$O$96+'soust.uk.JMK př.č.2'!$P$96</f>
        <v>13021</v>
      </c>
      <c r="D842" s="40">
        <f>'soust.uk.JMK př.č.2'!$L$96</f>
        <v>45</v>
      </c>
      <c r="E842" s="40">
        <f t="shared" si="39"/>
        <v>2659</v>
      </c>
      <c r="F842" s="40">
        <f t="shared" si="40"/>
        <v>1936</v>
      </c>
      <c r="G842" s="89"/>
      <c r="I842" s="89"/>
      <c r="J842" s="89"/>
      <c r="K842" s="47"/>
      <c r="L842" s="51"/>
      <c r="M842" s="51"/>
      <c r="N842" s="51"/>
      <c r="O842" s="51"/>
      <c r="P842" s="40">
        <f t="shared" si="41"/>
        <v>678</v>
      </c>
    </row>
    <row r="843" spans="1:16" x14ac:dyDescent="0.2">
      <c r="A843" s="45">
        <v>852</v>
      </c>
      <c r="B843" s="85">
        <v>80.73</v>
      </c>
      <c r="C843" s="40">
        <f>'soust.uk.JMK př.č.2'!$O$96+'soust.uk.JMK př.č.2'!$P$96</f>
        <v>13021</v>
      </c>
      <c r="D843" s="40">
        <f>'soust.uk.JMK př.č.2'!$L$96</f>
        <v>45</v>
      </c>
      <c r="E843" s="40">
        <f t="shared" si="39"/>
        <v>2657</v>
      </c>
      <c r="F843" s="40">
        <f t="shared" si="40"/>
        <v>1935</v>
      </c>
      <c r="G843" s="89"/>
      <c r="I843" s="89"/>
      <c r="J843" s="89"/>
      <c r="K843" s="47"/>
      <c r="L843" s="51"/>
      <c r="M843" s="51"/>
      <c r="N843" s="51"/>
      <c r="O843" s="51"/>
      <c r="P843" s="40">
        <f t="shared" si="41"/>
        <v>677</v>
      </c>
    </row>
    <row r="844" spans="1:16" x14ac:dyDescent="0.2">
      <c r="A844" s="45">
        <v>853</v>
      </c>
      <c r="B844" s="85">
        <v>80.739999999999995</v>
      </c>
      <c r="C844" s="40">
        <f>'soust.uk.JMK př.č.2'!$O$96+'soust.uk.JMK př.č.2'!$P$96</f>
        <v>13021</v>
      </c>
      <c r="D844" s="40">
        <f>'soust.uk.JMK př.č.2'!$L$96</f>
        <v>45</v>
      </c>
      <c r="E844" s="40">
        <f t="shared" si="39"/>
        <v>2657</v>
      </c>
      <c r="F844" s="40">
        <f t="shared" si="40"/>
        <v>1935</v>
      </c>
      <c r="G844" s="89"/>
      <c r="I844" s="89"/>
      <c r="J844" s="89"/>
      <c r="K844" s="47"/>
      <c r="L844" s="51"/>
      <c r="M844" s="51"/>
      <c r="N844" s="51"/>
      <c r="O844" s="51"/>
      <c r="P844" s="40">
        <f t="shared" si="41"/>
        <v>677</v>
      </c>
    </row>
    <row r="845" spans="1:16" x14ac:dyDescent="0.2">
      <c r="A845" s="45">
        <v>854</v>
      </c>
      <c r="B845" s="85">
        <v>80.760000000000005</v>
      </c>
      <c r="C845" s="40">
        <f>'soust.uk.JMK př.č.2'!$O$96+'soust.uk.JMK př.č.2'!$P$96</f>
        <v>13021</v>
      </c>
      <c r="D845" s="40">
        <f>'soust.uk.JMK př.č.2'!$L$96</f>
        <v>45</v>
      </c>
      <c r="E845" s="40">
        <f t="shared" si="39"/>
        <v>2657</v>
      </c>
      <c r="F845" s="40">
        <f t="shared" si="40"/>
        <v>1935</v>
      </c>
      <c r="G845" s="89"/>
      <c r="I845" s="89"/>
      <c r="J845" s="89"/>
      <c r="K845" s="47"/>
      <c r="L845" s="51"/>
      <c r="M845" s="51"/>
      <c r="N845" s="51"/>
      <c r="O845" s="51"/>
      <c r="P845" s="40">
        <f t="shared" si="41"/>
        <v>677</v>
      </c>
    </row>
    <row r="846" spans="1:16" x14ac:dyDescent="0.2">
      <c r="A846" s="45">
        <v>855</v>
      </c>
      <c r="B846" s="85">
        <v>80.78</v>
      </c>
      <c r="C846" s="40">
        <f>'soust.uk.JMK př.č.2'!$O$96+'soust.uk.JMK př.č.2'!$P$96</f>
        <v>13021</v>
      </c>
      <c r="D846" s="40">
        <f>'soust.uk.JMK př.č.2'!$L$96</f>
        <v>45</v>
      </c>
      <c r="E846" s="40">
        <f t="shared" si="39"/>
        <v>2656</v>
      </c>
      <c r="F846" s="40">
        <f t="shared" si="40"/>
        <v>1934</v>
      </c>
      <c r="G846" s="89"/>
      <c r="I846" s="89"/>
      <c r="J846" s="89"/>
      <c r="K846" s="47"/>
      <c r="L846" s="51"/>
      <c r="M846" s="51"/>
      <c r="N846" s="51"/>
      <c r="O846" s="51"/>
      <c r="P846" s="40">
        <f t="shared" si="41"/>
        <v>677</v>
      </c>
    </row>
    <row r="847" spans="1:16" x14ac:dyDescent="0.2">
      <c r="A847" s="45">
        <v>856</v>
      </c>
      <c r="B847" s="85">
        <v>80.8</v>
      </c>
      <c r="C847" s="40">
        <f>'soust.uk.JMK př.č.2'!$O$96+'soust.uk.JMK př.č.2'!$P$96</f>
        <v>13021</v>
      </c>
      <c r="D847" s="40">
        <f>'soust.uk.JMK př.č.2'!$L$96</f>
        <v>45</v>
      </c>
      <c r="E847" s="40">
        <f t="shared" si="39"/>
        <v>2656</v>
      </c>
      <c r="F847" s="40">
        <f t="shared" si="40"/>
        <v>1934</v>
      </c>
      <c r="G847" s="89"/>
      <c r="I847" s="89"/>
      <c r="J847" s="89"/>
      <c r="K847" s="47"/>
      <c r="L847" s="51"/>
      <c r="M847" s="51"/>
      <c r="N847" s="51"/>
      <c r="O847" s="51"/>
      <c r="P847" s="40">
        <f t="shared" si="41"/>
        <v>677</v>
      </c>
    </row>
    <row r="848" spans="1:16" x14ac:dyDescent="0.2">
      <c r="A848" s="45">
        <v>857</v>
      </c>
      <c r="B848" s="85">
        <v>80.819999999999993</v>
      </c>
      <c r="C848" s="40">
        <f>'soust.uk.JMK př.č.2'!$O$96+'soust.uk.JMK př.č.2'!$P$96</f>
        <v>13021</v>
      </c>
      <c r="D848" s="40">
        <f>'soust.uk.JMK př.č.2'!$L$96</f>
        <v>45</v>
      </c>
      <c r="E848" s="40">
        <f t="shared" si="39"/>
        <v>2655</v>
      </c>
      <c r="F848" s="40">
        <f t="shared" si="40"/>
        <v>1933</v>
      </c>
      <c r="G848" s="89"/>
      <c r="I848" s="89"/>
      <c r="J848" s="89"/>
      <c r="K848" s="47"/>
      <c r="L848" s="51"/>
      <c r="M848" s="51"/>
      <c r="N848" s="51"/>
      <c r="O848" s="51"/>
      <c r="P848" s="40">
        <f t="shared" si="41"/>
        <v>677</v>
      </c>
    </row>
    <row r="849" spans="1:16" x14ac:dyDescent="0.2">
      <c r="A849" s="45">
        <v>858</v>
      </c>
      <c r="B849" s="85">
        <v>80.84</v>
      </c>
      <c r="C849" s="40">
        <f>'soust.uk.JMK př.č.2'!$O$96+'soust.uk.JMK př.č.2'!$P$96</f>
        <v>13021</v>
      </c>
      <c r="D849" s="40">
        <f>'soust.uk.JMK př.č.2'!$L$96</f>
        <v>45</v>
      </c>
      <c r="E849" s="40">
        <f t="shared" si="39"/>
        <v>2655</v>
      </c>
      <c r="F849" s="40">
        <f t="shared" si="40"/>
        <v>1933</v>
      </c>
      <c r="G849" s="89"/>
      <c r="I849" s="89"/>
      <c r="J849" s="89"/>
      <c r="K849" s="47"/>
      <c r="L849" s="51"/>
      <c r="M849" s="51"/>
      <c r="N849" s="51"/>
      <c r="O849" s="51"/>
      <c r="P849" s="40">
        <f t="shared" si="41"/>
        <v>677</v>
      </c>
    </row>
    <row r="850" spans="1:16" x14ac:dyDescent="0.2">
      <c r="A850" s="45">
        <v>859</v>
      </c>
      <c r="B850" s="85">
        <v>80.849999999999994</v>
      </c>
      <c r="C850" s="40">
        <f>'soust.uk.JMK př.č.2'!$O$96+'soust.uk.JMK př.č.2'!$P$96</f>
        <v>13021</v>
      </c>
      <c r="D850" s="40">
        <f>'soust.uk.JMK př.č.2'!$L$96</f>
        <v>45</v>
      </c>
      <c r="E850" s="40">
        <f t="shared" si="39"/>
        <v>2655</v>
      </c>
      <c r="F850" s="40">
        <f t="shared" si="40"/>
        <v>1933</v>
      </c>
      <c r="G850" s="89"/>
      <c r="I850" s="89"/>
      <c r="J850" s="89"/>
      <c r="K850" s="47"/>
      <c r="L850" s="51"/>
      <c r="M850" s="51"/>
      <c r="N850" s="51"/>
      <c r="O850" s="51"/>
      <c r="P850" s="40">
        <f t="shared" si="41"/>
        <v>677</v>
      </c>
    </row>
    <row r="851" spans="1:16" x14ac:dyDescent="0.2">
      <c r="A851" s="45">
        <v>860</v>
      </c>
      <c r="B851" s="85">
        <v>80.87</v>
      </c>
      <c r="C851" s="40">
        <f>'soust.uk.JMK př.č.2'!$O$96+'soust.uk.JMK př.č.2'!$P$96</f>
        <v>13021</v>
      </c>
      <c r="D851" s="40">
        <f>'soust.uk.JMK př.č.2'!$L$96</f>
        <v>45</v>
      </c>
      <c r="E851" s="40">
        <f t="shared" si="39"/>
        <v>2653</v>
      </c>
      <c r="F851" s="40">
        <f t="shared" si="40"/>
        <v>1932</v>
      </c>
      <c r="G851" s="89"/>
      <c r="I851" s="89"/>
      <c r="J851" s="89"/>
      <c r="K851" s="47"/>
      <c r="L851" s="51"/>
      <c r="M851" s="51"/>
      <c r="N851" s="51"/>
      <c r="O851" s="51"/>
      <c r="P851" s="40">
        <f t="shared" si="41"/>
        <v>676</v>
      </c>
    </row>
    <row r="852" spans="1:16" x14ac:dyDescent="0.2">
      <c r="A852" s="45">
        <v>861</v>
      </c>
      <c r="B852" s="85">
        <v>80.89</v>
      </c>
      <c r="C852" s="40">
        <f>'soust.uk.JMK př.č.2'!$O$96+'soust.uk.JMK př.č.2'!$P$96</f>
        <v>13021</v>
      </c>
      <c r="D852" s="40">
        <f>'soust.uk.JMK př.č.2'!$L$96</f>
        <v>45</v>
      </c>
      <c r="E852" s="40">
        <f t="shared" si="39"/>
        <v>2653</v>
      </c>
      <c r="F852" s="40">
        <f t="shared" si="40"/>
        <v>1932</v>
      </c>
      <c r="G852" s="89"/>
      <c r="I852" s="89"/>
      <c r="J852" s="89"/>
      <c r="K852" s="47"/>
      <c r="L852" s="51"/>
      <c r="M852" s="51"/>
      <c r="N852" s="51"/>
      <c r="O852" s="51"/>
      <c r="P852" s="40">
        <f t="shared" si="41"/>
        <v>676</v>
      </c>
    </row>
    <row r="853" spans="1:16" x14ac:dyDescent="0.2">
      <c r="A853" s="45">
        <v>862</v>
      </c>
      <c r="B853" s="85">
        <v>80.91</v>
      </c>
      <c r="C853" s="40">
        <f>'soust.uk.JMK př.č.2'!$O$96+'soust.uk.JMK př.č.2'!$P$96</f>
        <v>13021</v>
      </c>
      <c r="D853" s="40">
        <f>'soust.uk.JMK př.č.2'!$L$96</f>
        <v>45</v>
      </c>
      <c r="E853" s="40">
        <f t="shared" si="39"/>
        <v>2652</v>
      </c>
      <c r="F853" s="40">
        <f t="shared" si="40"/>
        <v>1931</v>
      </c>
      <c r="G853" s="89"/>
      <c r="I853" s="89"/>
      <c r="J853" s="89"/>
      <c r="K853" s="47"/>
      <c r="L853" s="51"/>
      <c r="M853" s="51"/>
      <c r="N853" s="51"/>
      <c r="O853" s="51"/>
      <c r="P853" s="40">
        <f t="shared" si="41"/>
        <v>676</v>
      </c>
    </row>
    <row r="854" spans="1:16" x14ac:dyDescent="0.2">
      <c r="A854" s="45">
        <v>863</v>
      </c>
      <c r="B854" s="85">
        <v>80.930000000000007</v>
      </c>
      <c r="C854" s="40">
        <f>'soust.uk.JMK př.č.2'!$O$96+'soust.uk.JMK př.č.2'!$P$96</f>
        <v>13021</v>
      </c>
      <c r="D854" s="40">
        <f>'soust.uk.JMK př.č.2'!$L$96</f>
        <v>45</v>
      </c>
      <c r="E854" s="40">
        <f t="shared" si="39"/>
        <v>2652</v>
      </c>
      <c r="F854" s="40">
        <f t="shared" si="40"/>
        <v>1931</v>
      </c>
      <c r="G854" s="89"/>
      <c r="I854" s="89"/>
      <c r="J854" s="89"/>
      <c r="K854" s="47"/>
      <c r="L854" s="51"/>
      <c r="M854" s="51"/>
      <c r="N854" s="51"/>
      <c r="O854" s="51"/>
      <c r="P854" s="40">
        <f t="shared" si="41"/>
        <v>676</v>
      </c>
    </row>
    <row r="855" spans="1:16" x14ac:dyDescent="0.2">
      <c r="A855" s="45">
        <v>864</v>
      </c>
      <c r="B855" s="85">
        <v>80.95</v>
      </c>
      <c r="C855" s="40">
        <f>'soust.uk.JMK př.č.2'!$O$96+'soust.uk.JMK př.č.2'!$P$96</f>
        <v>13021</v>
      </c>
      <c r="D855" s="40">
        <f>'soust.uk.JMK př.č.2'!$L$96</f>
        <v>45</v>
      </c>
      <c r="E855" s="40">
        <f t="shared" si="39"/>
        <v>2651</v>
      </c>
      <c r="F855" s="40">
        <f t="shared" si="40"/>
        <v>1930</v>
      </c>
      <c r="G855" s="89"/>
      <c r="I855" s="89"/>
      <c r="J855" s="89"/>
      <c r="K855" s="47"/>
      <c r="L855" s="51"/>
      <c r="M855" s="51"/>
      <c r="N855" s="51"/>
      <c r="O855" s="51"/>
      <c r="P855" s="40">
        <f t="shared" si="41"/>
        <v>676</v>
      </c>
    </row>
    <row r="856" spans="1:16" x14ac:dyDescent="0.2">
      <c r="A856" s="45">
        <v>865</v>
      </c>
      <c r="B856" s="85">
        <v>80.959999999999994</v>
      </c>
      <c r="C856" s="40">
        <f>'soust.uk.JMK př.č.2'!$O$96+'soust.uk.JMK př.č.2'!$P$96</f>
        <v>13021</v>
      </c>
      <c r="D856" s="40">
        <f>'soust.uk.JMK př.č.2'!$L$96</f>
        <v>45</v>
      </c>
      <c r="E856" s="40">
        <f t="shared" si="39"/>
        <v>2651</v>
      </c>
      <c r="F856" s="40">
        <f t="shared" si="40"/>
        <v>1930</v>
      </c>
      <c r="G856" s="89"/>
      <c r="I856" s="89"/>
      <c r="J856" s="89"/>
      <c r="K856" s="47"/>
      <c r="L856" s="51"/>
      <c r="M856" s="51"/>
      <c r="N856" s="51"/>
      <c r="O856" s="51"/>
      <c r="P856" s="40">
        <f t="shared" si="41"/>
        <v>676</v>
      </c>
    </row>
    <row r="857" spans="1:16" x14ac:dyDescent="0.2">
      <c r="A857" s="45">
        <v>866</v>
      </c>
      <c r="B857" s="85">
        <v>80.98</v>
      </c>
      <c r="C857" s="40">
        <f>'soust.uk.JMK př.č.2'!$O$96+'soust.uk.JMK př.č.2'!$P$96</f>
        <v>13021</v>
      </c>
      <c r="D857" s="40">
        <f>'soust.uk.JMK př.č.2'!$L$96</f>
        <v>45</v>
      </c>
      <c r="E857" s="40">
        <f t="shared" si="39"/>
        <v>2651</v>
      </c>
      <c r="F857" s="40">
        <f t="shared" si="40"/>
        <v>1930</v>
      </c>
      <c r="G857" s="89"/>
      <c r="I857" s="89"/>
      <c r="J857" s="89"/>
      <c r="K857" s="47"/>
      <c r="L857" s="51"/>
      <c r="M857" s="51"/>
      <c r="N857" s="51"/>
      <c r="O857" s="51"/>
      <c r="P857" s="40">
        <f t="shared" si="41"/>
        <v>676</v>
      </c>
    </row>
    <row r="858" spans="1:16" x14ac:dyDescent="0.2">
      <c r="A858" s="45">
        <v>867</v>
      </c>
      <c r="B858" s="85">
        <v>81</v>
      </c>
      <c r="C858" s="40">
        <f>'soust.uk.JMK př.č.2'!$O$96+'soust.uk.JMK př.č.2'!$P$96</f>
        <v>13021</v>
      </c>
      <c r="D858" s="40">
        <f>'soust.uk.JMK př.č.2'!$L$96</f>
        <v>45</v>
      </c>
      <c r="E858" s="40">
        <f t="shared" si="39"/>
        <v>2649</v>
      </c>
      <c r="F858" s="40">
        <f t="shared" si="40"/>
        <v>1929</v>
      </c>
      <c r="G858" s="89"/>
      <c r="I858" s="89"/>
      <c r="J858" s="89"/>
      <c r="K858" s="47"/>
      <c r="L858" s="51"/>
      <c r="M858" s="51"/>
      <c r="N858" s="51"/>
      <c r="O858" s="51"/>
      <c r="P858" s="40">
        <f t="shared" si="41"/>
        <v>675</v>
      </c>
    </row>
    <row r="859" spans="1:16" x14ac:dyDescent="0.2">
      <c r="A859" s="45">
        <v>868</v>
      </c>
      <c r="B859" s="85">
        <v>81.02</v>
      </c>
      <c r="C859" s="40">
        <f>'soust.uk.JMK př.č.2'!$O$96+'soust.uk.JMK př.č.2'!$P$96</f>
        <v>13021</v>
      </c>
      <c r="D859" s="40">
        <f>'soust.uk.JMK př.č.2'!$L$96</f>
        <v>45</v>
      </c>
      <c r="E859" s="40">
        <f t="shared" si="39"/>
        <v>2649</v>
      </c>
      <c r="F859" s="40">
        <f t="shared" si="40"/>
        <v>1929</v>
      </c>
      <c r="G859" s="89"/>
      <c r="I859" s="89"/>
      <c r="J859" s="89"/>
      <c r="K859" s="47"/>
      <c r="L859" s="51"/>
      <c r="M859" s="51"/>
      <c r="N859" s="51"/>
      <c r="O859" s="51"/>
      <c r="P859" s="40">
        <f t="shared" si="41"/>
        <v>675</v>
      </c>
    </row>
    <row r="860" spans="1:16" x14ac:dyDescent="0.2">
      <c r="A860" s="45">
        <v>869</v>
      </c>
      <c r="B860" s="85">
        <v>81.040000000000006</v>
      </c>
      <c r="C860" s="40">
        <f>'soust.uk.JMK př.č.2'!$O$96+'soust.uk.JMK př.č.2'!$P$96</f>
        <v>13021</v>
      </c>
      <c r="D860" s="40">
        <f>'soust.uk.JMK př.č.2'!$L$96</f>
        <v>45</v>
      </c>
      <c r="E860" s="40">
        <f t="shared" si="39"/>
        <v>2648</v>
      </c>
      <c r="F860" s="40">
        <f t="shared" si="40"/>
        <v>1928</v>
      </c>
      <c r="G860" s="89"/>
      <c r="I860" s="89"/>
      <c r="J860" s="89"/>
      <c r="K860" s="47"/>
      <c r="L860" s="51"/>
      <c r="M860" s="51"/>
      <c r="N860" s="51"/>
      <c r="O860" s="51"/>
      <c r="P860" s="40">
        <f t="shared" si="41"/>
        <v>675</v>
      </c>
    </row>
    <row r="861" spans="1:16" x14ac:dyDescent="0.2">
      <c r="A861" s="45">
        <v>870</v>
      </c>
      <c r="B861" s="85">
        <v>81.06</v>
      </c>
      <c r="C861" s="40">
        <f>'soust.uk.JMK př.č.2'!$O$96+'soust.uk.JMK př.č.2'!$P$96</f>
        <v>13021</v>
      </c>
      <c r="D861" s="40">
        <f>'soust.uk.JMK př.č.2'!$L$96</f>
        <v>45</v>
      </c>
      <c r="E861" s="40">
        <f t="shared" si="39"/>
        <v>2648</v>
      </c>
      <c r="F861" s="40">
        <f t="shared" si="40"/>
        <v>1928</v>
      </c>
      <c r="G861" s="89"/>
      <c r="I861" s="89"/>
      <c r="J861" s="89"/>
      <c r="K861" s="47"/>
      <c r="L861" s="51"/>
      <c r="M861" s="51"/>
      <c r="N861" s="51"/>
      <c r="O861" s="51"/>
      <c r="P861" s="40">
        <f t="shared" si="41"/>
        <v>675</v>
      </c>
    </row>
    <row r="862" spans="1:16" x14ac:dyDescent="0.2">
      <c r="A862" s="45">
        <v>871</v>
      </c>
      <c r="B862" s="85">
        <v>81.069999999999993</v>
      </c>
      <c r="C862" s="40">
        <f>'soust.uk.JMK př.č.2'!$O$96+'soust.uk.JMK př.č.2'!$P$96</f>
        <v>13021</v>
      </c>
      <c r="D862" s="40">
        <f>'soust.uk.JMK př.č.2'!$L$96</f>
        <v>45</v>
      </c>
      <c r="E862" s="40">
        <f t="shared" si="39"/>
        <v>2646</v>
      </c>
      <c r="F862" s="40">
        <f t="shared" si="40"/>
        <v>1927</v>
      </c>
      <c r="G862" s="89"/>
      <c r="I862" s="89"/>
      <c r="J862" s="89"/>
      <c r="K862" s="47"/>
      <c r="L862" s="51"/>
      <c r="M862" s="51"/>
      <c r="N862" s="51"/>
      <c r="O862" s="51"/>
      <c r="P862" s="40">
        <f t="shared" si="41"/>
        <v>674</v>
      </c>
    </row>
    <row r="863" spans="1:16" x14ac:dyDescent="0.2">
      <c r="A863" s="45">
        <v>872</v>
      </c>
      <c r="B863" s="85">
        <v>81.09</v>
      </c>
      <c r="C863" s="40">
        <f>'soust.uk.JMK př.č.2'!$O$96+'soust.uk.JMK př.č.2'!$P$96</f>
        <v>13021</v>
      </c>
      <c r="D863" s="40">
        <f>'soust.uk.JMK př.č.2'!$L$96</f>
        <v>45</v>
      </c>
      <c r="E863" s="40">
        <f t="shared" si="39"/>
        <v>2646</v>
      </c>
      <c r="F863" s="40">
        <f t="shared" si="40"/>
        <v>1927</v>
      </c>
      <c r="G863" s="89"/>
      <c r="I863" s="89"/>
      <c r="J863" s="89"/>
      <c r="K863" s="47"/>
      <c r="L863" s="51"/>
      <c r="M863" s="51"/>
      <c r="N863" s="51"/>
      <c r="O863" s="51"/>
      <c r="P863" s="40">
        <f t="shared" si="41"/>
        <v>674</v>
      </c>
    </row>
    <row r="864" spans="1:16" x14ac:dyDescent="0.2">
      <c r="A864" s="45">
        <v>873</v>
      </c>
      <c r="B864" s="85">
        <v>81.11</v>
      </c>
      <c r="C864" s="40">
        <f>'soust.uk.JMK př.č.2'!$O$96+'soust.uk.JMK př.č.2'!$P$96</f>
        <v>13021</v>
      </c>
      <c r="D864" s="40">
        <f>'soust.uk.JMK př.č.2'!$L$96</f>
        <v>45</v>
      </c>
      <c r="E864" s="40">
        <f t="shared" si="39"/>
        <v>2645</v>
      </c>
      <c r="F864" s="40">
        <f t="shared" si="40"/>
        <v>1926</v>
      </c>
      <c r="G864" s="89"/>
      <c r="I864" s="89"/>
      <c r="J864" s="89"/>
      <c r="K864" s="47"/>
      <c r="L864" s="51"/>
      <c r="M864" s="51"/>
      <c r="N864" s="51"/>
      <c r="O864" s="51"/>
      <c r="P864" s="40">
        <f t="shared" si="41"/>
        <v>674</v>
      </c>
    </row>
    <row r="865" spans="1:16" x14ac:dyDescent="0.2">
      <c r="A865" s="45">
        <v>874</v>
      </c>
      <c r="B865" s="85">
        <v>81.13</v>
      </c>
      <c r="C865" s="40">
        <f>'soust.uk.JMK př.č.2'!$O$96+'soust.uk.JMK př.č.2'!$P$96</f>
        <v>13021</v>
      </c>
      <c r="D865" s="40">
        <f>'soust.uk.JMK př.č.2'!$L$96</f>
        <v>45</v>
      </c>
      <c r="E865" s="40">
        <f t="shared" si="39"/>
        <v>2645</v>
      </c>
      <c r="F865" s="40">
        <f t="shared" si="40"/>
        <v>1926</v>
      </c>
      <c r="G865" s="89"/>
      <c r="I865" s="89"/>
      <c r="J865" s="89"/>
      <c r="K865" s="47"/>
      <c r="L865" s="51"/>
      <c r="M865" s="51"/>
      <c r="N865" s="51"/>
      <c r="O865" s="51"/>
      <c r="P865" s="40">
        <f t="shared" si="41"/>
        <v>674</v>
      </c>
    </row>
    <row r="866" spans="1:16" x14ac:dyDescent="0.2">
      <c r="A866" s="45">
        <v>875</v>
      </c>
      <c r="B866" s="85">
        <v>81.150000000000006</v>
      </c>
      <c r="C866" s="40">
        <f>'soust.uk.JMK př.č.2'!$O$96+'soust.uk.JMK př.č.2'!$P$96</f>
        <v>13021</v>
      </c>
      <c r="D866" s="40">
        <f>'soust.uk.JMK př.č.2'!$L$96</f>
        <v>45</v>
      </c>
      <c r="E866" s="40">
        <f t="shared" si="39"/>
        <v>2644</v>
      </c>
      <c r="F866" s="40">
        <f t="shared" si="40"/>
        <v>1925</v>
      </c>
      <c r="G866" s="89"/>
      <c r="I866" s="89"/>
      <c r="J866" s="89"/>
      <c r="K866" s="47"/>
      <c r="L866" s="51"/>
      <c r="M866" s="51"/>
      <c r="N866" s="51"/>
      <c r="O866" s="51"/>
      <c r="P866" s="40">
        <f t="shared" si="41"/>
        <v>674</v>
      </c>
    </row>
    <row r="867" spans="1:16" x14ac:dyDescent="0.2">
      <c r="A867" s="45">
        <v>876</v>
      </c>
      <c r="B867" s="85">
        <v>81.16</v>
      </c>
      <c r="C867" s="40">
        <f>'soust.uk.JMK př.č.2'!$O$96+'soust.uk.JMK př.č.2'!$P$96</f>
        <v>13021</v>
      </c>
      <c r="D867" s="40">
        <f>'soust.uk.JMK př.č.2'!$L$96</f>
        <v>45</v>
      </c>
      <c r="E867" s="40">
        <f t="shared" si="39"/>
        <v>2644</v>
      </c>
      <c r="F867" s="40">
        <f t="shared" si="40"/>
        <v>1925</v>
      </c>
      <c r="G867" s="89"/>
      <c r="I867" s="89"/>
      <c r="J867" s="89"/>
      <c r="K867" s="47"/>
      <c r="L867" s="51"/>
      <c r="M867" s="51"/>
      <c r="N867" s="51"/>
      <c r="O867" s="51"/>
      <c r="P867" s="40">
        <f t="shared" si="41"/>
        <v>674</v>
      </c>
    </row>
    <row r="868" spans="1:16" x14ac:dyDescent="0.2">
      <c r="A868" s="45">
        <v>877</v>
      </c>
      <c r="B868" s="85">
        <v>81.180000000000007</v>
      </c>
      <c r="C868" s="40">
        <f>'soust.uk.JMK př.č.2'!$O$96+'soust.uk.JMK př.č.2'!$P$96</f>
        <v>13021</v>
      </c>
      <c r="D868" s="40">
        <f>'soust.uk.JMK př.č.2'!$L$96</f>
        <v>45</v>
      </c>
      <c r="E868" s="40">
        <f t="shared" si="39"/>
        <v>2644</v>
      </c>
      <c r="F868" s="40">
        <f t="shared" si="40"/>
        <v>1925</v>
      </c>
      <c r="G868" s="89"/>
      <c r="I868" s="89"/>
      <c r="J868" s="89"/>
      <c r="K868" s="47"/>
      <c r="L868" s="51"/>
      <c r="M868" s="51"/>
      <c r="N868" s="51"/>
      <c r="O868" s="51"/>
      <c r="P868" s="40">
        <f t="shared" si="41"/>
        <v>674</v>
      </c>
    </row>
    <row r="869" spans="1:16" x14ac:dyDescent="0.2">
      <c r="A869" s="45">
        <v>878</v>
      </c>
      <c r="B869" s="85">
        <v>81.2</v>
      </c>
      <c r="C869" s="40">
        <f>'soust.uk.JMK př.č.2'!$O$96+'soust.uk.JMK př.č.2'!$P$96</f>
        <v>13021</v>
      </c>
      <c r="D869" s="40">
        <f>'soust.uk.JMK př.č.2'!$L$96</f>
        <v>45</v>
      </c>
      <c r="E869" s="40">
        <f t="shared" si="39"/>
        <v>2642</v>
      </c>
      <c r="F869" s="40">
        <f t="shared" si="40"/>
        <v>1924</v>
      </c>
      <c r="G869" s="89"/>
      <c r="I869" s="89"/>
      <c r="J869" s="89"/>
      <c r="K869" s="47"/>
      <c r="L869" s="51"/>
      <c r="M869" s="51"/>
      <c r="N869" s="51"/>
      <c r="O869" s="51"/>
      <c r="P869" s="40">
        <f t="shared" si="41"/>
        <v>673</v>
      </c>
    </row>
    <row r="870" spans="1:16" x14ac:dyDescent="0.2">
      <c r="A870" s="45">
        <v>879</v>
      </c>
      <c r="B870" s="85">
        <v>81.22</v>
      </c>
      <c r="C870" s="40">
        <f>'soust.uk.JMK př.č.2'!$O$96+'soust.uk.JMK př.č.2'!$P$96</f>
        <v>13021</v>
      </c>
      <c r="D870" s="40">
        <f>'soust.uk.JMK př.č.2'!$L$96</f>
        <v>45</v>
      </c>
      <c r="E870" s="40">
        <f t="shared" si="39"/>
        <v>2642</v>
      </c>
      <c r="F870" s="40">
        <f t="shared" si="40"/>
        <v>1924</v>
      </c>
      <c r="G870" s="89"/>
      <c r="I870" s="89"/>
      <c r="J870" s="89"/>
      <c r="K870" s="47"/>
      <c r="L870" s="51"/>
      <c r="M870" s="51"/>
      <c r="N870" s="51"/>
      <c r="O870" s="51"/>
      <c r="P870" s="40">
        <f t="shared" si="41"/>
        <v>673</v>
      </c>
    </row>
    <row r="871" spans="1:16" x14ac:dyDescent="0.2">
      <c r="A871" s="45">
        <v>880</v>
      </c>
      <c r="B871" s="85">
        <v>81.239999999999995</v>
      </c>
      <c r="C871" s="40">
        <f>'soust.uk.JMK př.č.2'!$O$96+'soust.uk.JMK př.č.2'!$P$96</f>
        <v>13021</v>
      </c>
      <c r="D871" s="40">
        <f>'soust.uk.JMK př.č.2'!$L$96</f>
        <v>45</v>
      </c>
      <c r="E871" s="40">
        <f t="shared" si="39"/>
        <v>2641</v>
      </c>
      <c r="F871" s="40">
        <f t="shared" si="40"/>
        <v>1923</v>
      </c>
      <c r="G871" s="89"/>
      <c r="I871" s="89"/>
      <c r="J871" s="89"/>
      <c r="K871" s="47"/>
      <c r="L871" s="51"/>
      <c r="M871" s="51"/>
      <c r="N871" s="51"/>
      <c r="O871" s="51"/>
      <c r="P871" s="40">
        <f t="shared" si="41"/>
        <v>673</v>
      </c>
    </row>
    <row r="872" spans="1:16" x14ac:dyDescent="0.2">
      <c r="A872" s="45">
        <v>881</v>
      </c>
      <c r="B872" s="85">
        <v>81.25</v>
      </c>
      <c r="C872" s="40">
        <f>'soust.uk.JMK př.č.2'!$O$96+'soust.uk.JMK př.č.2'!$P$96</f>
        <v>13021</v>
      </c>
      <c r="D872" s="40">
        <f>'soust.uk.JMK př.č.2'!$L$96</f>
        <v>45</v>
      </c>
      <c r="E872" s="40">
        <f t="shared" si="39"/>
        <v>2641</v>
      </c>
      <c r="F872" s="40">
        <f t="shared" si="40"/>
        <v>1923</v>
      </c>
      <c r="G872" s="89"/>
      <c r="I872" s="89"/>
      <c r="J872" s="89"/>
      <c r="K872" s="47"/>
      <c r="L872" s="51"/>
      <c r="M872" s="51"/>
      <c r="N872" s="51"/>
      <c r="O872" s="51"/>
      <c r="P872" s="40">
        <f t="shared" si="41"/>
        <v>673</v>
      </c>
    </row>
    <row r="873" spans="1:16" x14ac:dyDescent="0.2">
      <c r="A873" s="45">
        <v>882</v>
      </c>
      <c r="B873" s="85">
        <v>81.27</v>
      </c>
      <c r="C873" s="40">
        <f>'soust.uk.JMK př.č.2'!$O$96+'soust.uk.JMK př.č.2'!$P$96</f>
        <v>13021</v>
      </c>
      <c r="D873" s="40">
        <f>'soust.uk.JMK př.č.2'!$L$96</f>
        <v>45</v>
      </c>
      <c r="E873" s="40">
        <f t="shared" si="39"/>
        <v>2641</v>
      </c>
      <c r="F873" s="40">
        <f t="shared" si="40"/>
        <v>1923</v>
      </c>
      <c r="G873" s="89"/>
      <c r="I873" s="89"/>
      <c r="J873" s="89"/>
      <c r="K873" s="47"/>
      <c r="L873" s="51"/>
      <c r="M873" s="51"/>
      <c r="N873" s="51"/>
      <c r="O873" s="51"/>
      <c r="P873" s="40">
        <f t="shared" si="41"/>
        <v>673</v>
      </c>
    </row>
    <row r="874" spans="1:16" x14ac:dyDescent="0.2">
      <c r="A874" s="45">
        <v>883</v>
      </c>
      <c r="B874" s="85">
        <v>81.290000000000006</v>
      </c>
      <c r="C874" s="40">
        <f>'soust.uk.JMK př.č.2'!$O$96+'soust.uk.JMK př.č.2'!$P$96</f>
        <v>13021</v>
      </c>
      <c r="D874" s="40">
        <f>'soust.uk.JMK př.č.2'!$L$96</f>
        <v>45</v>
      </c>
      <c r="E874" s="40">
        <f t="shared" si="39"/>
        <v>2640</v>
      </c>
      <c r="F874" s="40">
        <f t="shared" si="40"/>
        <v>1922</v>
      </c>
      <c r="G874" s="89"/>
      <c r="I874" s="89"/>
      <c r="J874" s="89"/>
      <c r="K874" s="47"/>
      <c r="L874" s="51"/>
      <c r="M874" s="51"/>
      <c r="N874" s="51"/>
      <c r="O874" s="51"/>
      <c r="P874" s="40">
        <f t="shared" si="41"/>
        <v>673</v>
      </c>
    </row>
    <row r="875" spans="1:16" x14ac:dyDescent="0.2">
      <c r="A875" s="45">
        <v>884</v>
      </c>
      <c r="B875" s="85">
        <v>81.31</v>
      </c>
      <c r="C875" s="40">
        <f>'soust.uk.JMK př.č.2'!$O$96+'soust.uk.JMK př.č.2'!$P$96</f>
        <v>13021</v>
      </c>
      <c r="D875" s="40">
        <f>'soust.uk.JMK př.č.2'!$L$96</f>
        <v>45</v>
      </c>
      <c r="E875" s="40">
        <f t="shared" si="39"/>
        <v>2640</v>
      </c>
      <c r="F875" s="40">
        <f t="shared" si="40"/>
        <v>1922</v>
      </c>
      <c r="G875" s="89"/>
      <c r="I875" s="89"/>
      <c r="J875" s="89"/>
      <c r="K875" s="47"/>
      <c r="L875" s="51"/>
      <c r="M875" s="51"/>
      <c r="N875" s="51"/>
      <c r="O875" s="51"/>
      <c r="P875" s="40">
        <f t="shared" si="41"/>
        <v>673</v>
      </c>
    </row>
    <row r="876" spans="1:16" x14ac:dyDescent="0.2">
      <c r="A876" s="45">
        <v>885</v>
      </c>
      <c r="B876" s="85">
        <v>81.33</v>
      </c>
      <c r="C876" s="40">
        <f>'soust.uk.JMK př.č.2'!$O$96+'soust.uk.JMK př.č.2'!$P$96</f>
        <v>13021</v>
      </c>
      <c r="D876" s="40">
        <f>'soust.uk.JMK př.č.2'!$L$96</f>
        <v>45</v>
      </c>
      <c r="E876" s="40">
        <f t="shared" si="39"/>
        <v>2638</v>
      </c>
      <c r="F876" s="40">
        <f t="shared" si="40"/>
        <v>1921</v>
      </c>
      <c r="G876" s="89"/>
      <c r="I876" s="89"/>
      <c r="J876" s="89"/>
      <c r="K876" s="47"/>
      <c r="L876" s="51"/>
      <c r="M876" s="51"/>
      <c r="N876" s="51"/>
      <c r="O876" s="51"/>
      <c r="P876" s="40">
        <f t="shared" si="41"/>
        <v>672</v>
      </c>
    </row>
    <row r="877" spans="1:16" x14ac:dyDescent="0.2">
      <c r="A877" s="45">
        <v>886</v>
      </c>
      <c r="B877" s="85">
        <v>81.34</v>
      </c>
      <c r="C877" s="40">
        <f>'soust.uk.JMK př.č.2'!$O$96+'soust.uk.JMK př.č.2'!$P$96</f>
        <v>13021</v>
      </c>
      <c r="D877" s="40">
        <f>'soust.uk.JMK př.č.2'!$L$96</f>
        <v>45</v>
      </c>
      <c r="E877" s="40">
        <f t="shared" si="39"/>
        <v>2638</v>
      </c>
      <c r="F877" s="40">
        <f t="shared" si="40"/>
        <v>1921</v>
      </c>
      <c r="G877" s="89"/>
      <c r="I877" s="89"/>
      <c r="J877" s="89"/>
      <c r="K877" s="47"/>
      <c r="L877" s="51"/>
      <c r="M877" s="51"/>
      <c r="N877" s="51"/>
      <c r="O877" s="51"/>
      <c r="P877" s="40">
        <f t="shared" si="41"/>
        <v>672</v>
      </c>
    </row>
    <row r="878" spans="1:16" x14ac:dyDescent="0.2">
      <c r="A878" s="45">
        <v>887</v>
      </c>
      <c r="B878" s="85">
        <v>81.36</v>
      </c>
      <c r="C878" s="40">
        <f>'soust.uk.JMK př.č.2'!$O$96+'soust.uk.JMK př.č.2'!$P$96</f>
        <v>13021</v>
      </c>
      <c r="D878" s="40">
        <f>'soust.uk.JMK př.č.2'!$L$96</f>
        <v>45</v>
      </c>
      <c r="E878" s="40">
        <f t="shared" si="39"/>
        <v>2638</v>
      </c>
      <c r="F878" s="40">
        <f t="shared" si="40"/>
        <v>1921</v>
      </c>
      <c r="G878" s="89"/>
      <c r="I878" s="89"/>
      <c r="J878" s="89"/>
      <c r="K878" s="47"/>
      <c r="L878" s="51"/>
      <c r="M878" s="51"/>
      <c r="N878" s="51"/>
      <c r="O878" s="51"/>
      <c r="P878" s="40">
        <f t="shared" si="41"/>
        <v>672</v>
      </c>
    </row>
    <row r="879" spans="1:16" x14ac:dyDescent="0.2">
      <c r="A879" s="45">
        <v>888</v>
      </c>
      <c r="B879" s="85">
        <v>81.38</v>
      </c>
      <c r="C879" s="40">
        <f>'soust.uk.JMK př.č.2'!$O$96+'soust.uk.JMK př.č.2'!$P$96</f>
        <v>13021</v>
      </c>
      <c r="D879" s="40">
        <f>'soust.uk.JMK př.č.2'!$L$96</f>
        <v>45</v>
      </c>
      <c r="E879" s="40">
        <f t="shared" si="39"/>
        <v>2637</v>
      </c>
      <c r="F879" s="40">
        <f t="shared" si="40"/>
        <v>1920</v>
      </c>
      <c r="G879" s="89"/>
      <c r="I879" s="89"/>
      <c r="J879" s="89"/>
      <c r="K879" s="47"/>
      <c r="L879" s="51"/>
      <c r="M879" s="51"/>
      <c r="N879" s="51"/>
      <c r="O879" s="51"/>
      <c r="P879" s="40">
        <f t="shared" si="41"/>
        <v>672</v>
      </c>
    </row>
    <row r="880" spans="1:16" x14ac:dyDescent="0.2">
      <c r="A880" s="45">
        <v>889</v>
      </c>
      <c r="B880" s="85">
        <v>81.400000000000006</v>
      </c>
      <c r="C880" s="40">
        <f>'soust.uk.JMK př.č.2'!$O$96+'soust.uk.JMK př.č.2'!$P$96</f>
        <v>13021</v>
      </c>
      <c r="D880" s="40">
        <f>'soust.uk.JMK př.č.2'!$L$96</f>
        <v>45</v>
      </c>
      <c r="E880" s="40">
        <f t="shared" si="39"/>
        <v>2637</v>
      </c>
      <c r="F880" s="40">
        <f t="shared" si="40"/>
        <v>1920</v>
      </c>
      <c r="G880" s="89"/>
      <c r="I880" s="89"/>
      <c r="J880" s="89"/>
      <c r="K880" s="47"/>
      <c r="L880" s="51"/>
      <c r="M880" s="51"/>
      <c r="N880" s="51"/>
      <c r="O880" s="51"/>
      <c r="P880" s="40">
        <f t="shared" si="41"/>
        <v>672</v>
      </c>
    </row>
    <row r="881" spans="1:16" x14ac:dyDescent="0.2">
      <c r="A881" s="45">
        <v>890</v>
      </c>
      <c r="B881" s="85">
        <v>81.41</v>
      </c>
      <c r="C881" s="40">
        <f>'soust.uk.JMK př.č.2'!$O$96+'soust.uk.JMK př.č.2'!$P$96</f>
        <v>13021</v>
      </c>
      <c r="D881" s="40">
        <f>'soust.uk.JMK př.č.2'!$L$96</f>
        <v>45</v>
      </c>
      <c r="E881" s="40">
        <f t="shared" si="39"/>
        <v>2636</v>
      </c>
      <c r="F881" s="40">
        <f t="shared" si="40"/>
        <v>1919</v>
      </c>
      <c r="G881" s="89"/>
      <c r="I881" s="89"/>
      <c r="J881" s="89"/>
      <c r="K881" s="47"/>
      <c r="L881" s="51"/>
      <c r="M881" s="51"/>
      <c r="N881" s="51"/>
      <c r="O881" s="51"/>
      <c r="P881" s="40">
        <f t="shared" si="41"/>
        <v>672</v>
      </c>
    </row>
    <row r="882" spans="1:16" x14ac:dyDescent="0.2">
      <c r="A882" s="45">
        <v>891</v>
      </c>
      <c r="B882" s="85">
        <v>81.430000000000007</v>
      </c>
      <c r="C882" s="40">
        <f>'soust.uk.JMK př.č.2'!$O$96+'soust.uk.JMK př.č.2'!$P$96</f>
        <v>13021</v>
      </c>
      <c r="D882" s="40">
        <f>'soust.uk.JMK př.č.2'!$L$96</f>
        <v>45</v>
      </c>
      <c r="E882" s="40">
        <f t="shared" si="39"/>
        <v>2636</v>
      </c>
      <c r="F882" s="40">
        <f t="shared" si="40"/>
        <v>1919</v>
      </c>
      <c r="G882" s="89"/>
      <c r="I882" s="89"/>
      <c r="J882" s="89"/>
      <c r="K882" s="47"/>
      <c r="L882" s="51"/>
      <c r="M882" s="51"/>
      <c r="N882" s="51"/>
      <c r="O882" s="51"/>
      <c r="P882" s="40">
        <f t="shared" si="41"/>
        <v>672</v>
      </c>
    </row>
    <row r="883" spans="1:16" x14ac:dyDescent="0.2">
      <c r="A883" s="45">
        <v>892</v>
      </c>
      <c r="B883" s="85">
        <v>81.45</v>
      </c>
      <c r="C883" s="40">
        <f>'soust.uk.JMK př.č.2'!$O$96+'soust.uk.JMK př.č.2'!$P$96</f>
        <v>13021</v>
      </c>
      <c r="D883" s="40">
        <f>'soust.uk.JMK př.č.2'!$L$96</f>
        <v>45</v>
      </c>
      <c r="E883" s="40">
        <f t="shared" si="39"/>
        <v>2634</v>
      </c>
      <c r="F883" s="40">
        <f t="shared" si="40"/>
        <v>1918</v>
      </c>
      <c r="G883" s="89"/>
      <c r="I883" s="89"/>
      <c r="J883" s="89"/>
      <c r="K883" s="47"/>
      <c r="L883" s="51"/>
      <c r="M883" s="51"/>
      <c r="N883" s="51"/>
      <c r="O883" s="51"/>
      <c r="P883" s="40">
        <f t="shared" si="41"/>
        <v>671</v>
      </c>
    </row>
    <row r="884" spans="1:16" x14ac:dyDescent="0.2">
      <c r="A884" s="45">
        <v>893</v>
      </c>
      <c r="B884" s="85">
        <v>81.47</v>
      </c>
      <c r="C884" s="40">
        <f>'soust.uk.JMK př.č.2'!$O$96+'soust.uk.JMK př.č.2'!$P$96</f>
        <v>13021</v>
      </c>
      <c r="D884" s="40">
        <f>'soust.uk.JMK př.č.2'!$L$96</f>
        <v>45</v>
      </c>
      <c r="E884" s="40">
        <f t="shared" si="39"/>
        <v>2634</v>
      </c>
      <c r="F884" s="40">
        <f t="shared" si="40"/>
        <v>1918</v>
      </c>
      <c r="G884" s="89"/>
      <c r="I884" s="89"/>
      <c r="J884" s="89"/>
      <c r="K884" s="47"/>
      <c r="L884" s="51"/>
      <c r="M884" s="51"/>
      <c r="N884" s="51"/>
      <c r="O884" s="51"/>
      <c r="P884" s="40">
        <f t="shared" si="41"/>
        <v>671</v>
      </c>
    </row>
    <row r="885" spans="1:16" x14ac:dyDescent="0.2">
      <c r="A885" s="45">
        <v>894</v>
      </c>
      <c r="B885" s="85">
        <v>81.489999999999995</v>
      </c>
      <c r="C885" s="40">
        <f>'soust.uk.JMK př.č.2'!$O$96+'soust.uk.JMK př.č.2'!$P$96</f>
        <v>13021</v>
      </c>
      <c r="D885" s="40">
        <f>'soust.uk.JMK př.č.2'!$L$96</f>
        <v>45</v>
      </c>
      <c r="E885" s="40">
        <f t="shared" si="39"/>
        <v>2633</v>
      </c>
      <c r="F885" s="40">
        <f t="shared" si="40"/>
        <v>1917</v>
      </c>
      <c r="G885" s="89"/>
      <c r="I885" s="89"/>
      <c r="J885" s="89"/>
      <c r="K885" s="47"/>
      <c r="L885" s="51"/>
      <c r="M885" s="51"/>
      <c r="N885" s="51"/>
      <c r="O885" s="51"/>
      <c r="P885" s="40">
        <f t="shared" si="41"/>
        <v>671</v>
      </c>
    </row>
    <row r="886" spans="1:16" x14ac:dyDescent="0.2">
      <c r="A886" s="45">
        <v>895</v>
      </c>
      <c r="B886" s="85">
        <v>81.5</v>
      </c>
      <c r="C886" s="40">
        <f>'soust.uk.JMK př.č.2'!$O$96+'soust.uk.JMK př.č.2'!$P$96</f>
        <v>13021</v>
      </c>
      <c r="D886" s="40">
        <f>'soust.uk.JMK př.č.2'!$L$96</f>
        <v>45</v>
      </c>
      <c r="E886" s="40">
        <f t="shared" si="39"/>
        <v>2633</v>
      </c>
      <c r="F886" s="40">
        <f t="shared" si="40"/>
        <v>1917</v>
      </c>
      <c r="G886" s="89"/>
      <c r="I886" s="89"/>
      <c r="J886" s="89"/>
      <c r="K886" s="47"/>
      <c r="L886" s="51"/>
      <c r="M886" s="51"/>
      <c r="N886" s="51"/>
      <c r="O886" s="51"/>
      <c r="P886" s="40">
        <f t="shared" si="41"/>
        <v>671</v>
      </c>
    </row>
    <row r="887" spans="1:16" x14ac:dyDescent="0.2">
      <c r="A887" s="45">
        <v>896</v>
      </c>
      <c r="B887" s="85">
        <v>81.52</v>
      </c>
      <c r="C887" s="40">
        <f>'soust.uk.JMK př.č.2'!$O$96+'soust.uk.JMK př.č.2'!$P$96</f>
        <v>13021</v>
      </c>
      <c r="D887" s="40">
        <f>'soust.uk.JMK př.č.2'!$L$96</f>
        <v>45</v>
      </c>
      <c r="E887" s="40">
        <f t="shared" si="39"/>
        <v>2633</v>
      </c>
      <c r="F887" s="40">
        <f t="shared" si="40"/>
        <v>1917</v>
      </c>
      <c r="G887" s="89"/>
      <c r="I887" s="89"/>
      <c r="J887" s="89"/>
      <c r="K887" s="47"/>
      <c r="L887" s="51"/>
      <c r="M887" s="51"/>
      <c r="N887" s="51"/>
      <c r="O887" s="51"/>
      <c r="P887" s="40">
        <f t="shared" si="41"/>
        <v>671</v>
      </c>
    </row>
    <row r="888" spans="1:16" x14ac:dyDescent="0.2">
      <c r="A888" s="45">
        <v>897</v>
      </c>
      <c r="B888" s="85">
        <v>81.540000000000006</v>
      </c>
      <c r="C888" s="40">
        <f>'soust.uk.JMK př.č.2'!$O$96+'soust.uk.JMK př.č.2'!$P$96</f>
        <v>13021</v>
      </c>
      <c r="D888" s="40">
        <f>'soust.uk.JMK př.č.2'!$L$96</f>
        <v>45</v>
      </c>
      <c r="E888" s="40">
        <f t="shared" si="39"/>
        <v>2632</v>
      </c>
      <c r="F888" s="40">
        <f t="shared" si="40"/>
        <v>1916</v>
      </c>
      <c r="G888" s="89"/>
      <c r="I888" s="89"/>
      <c r="J888" s="89"/>
      <c r="K888" s="47"/>
      <c r="L888" s="51"/>
      <c r="M888" s="51"/>
      <c r="N888" s="51"/>
      <c r="O888" s="51"/>
      <c r="P888" s="40">
        <f t="shared" si="41"/>
        <v>671</v>
      </c>
    </row>
    <row r="889" spans="1:16" x14ac:dyDescent="0.2">
      <c r="A889" s="45">
        <v>898</v>
      </c>
      <c r="B889" s="85">
        <v>81.56</v>
      </c>
      <c r="C889" s="40">
        <f>'soust.uk.JMK př.č.2'!$O$96+'soust.uk.JMK př.č.2'!$P$96</f>
        <v>13021</v>
      </c>
      <c r="D889" s="40">
        <f>'soust.uk.JMK př.č.2'!$L$96</f>
        <v>45</v>
      </c>
      <c r="E889" s="40">
        <f t="shared" si="39"/>
        <v>2632</v>
      </c>
      <c r="F889" s="40">
        <f t="shared" si="40"/>
        <v>1916</v>
      </c>
      <c r="G889" s="89"/>
      <c r="I889" s="89"/>
      <c r="J889" s="89"/>
      <c r="K889" s="47"/>
      <c r="L889" s="51"/>
      <c r="M889" s="51"/>
      <c r="N889" s="51"/>
      <c r="O889" s="51"/>
      <c r="P889" s="40">
        <f t="shared" si="41"/>
        <v>671</v>
      </c>
    </row>
    <row r="890" spans="1:16" x14ac:dyDescent="0.2">
      <c r="A890" s="45">
        <v>899</v>
      </c>
      <c r="B890" s="85">
        <v>81.569999999999993</v>
      </c>
      <c r="C890" s="40">
        <f>'soust.uk.JMK př.č.2'!$O$96+'soust.uk.JMK př.č.2'!$P$96</f>
        <v>13021</v>
      </c>
      <c r="D890" s="40">
        <f>'soust.uk.JMK př.č.2'!$L$96</f>
        <v>45</v>
      </c>
      <c r="E890" s="40">
        <f t="shared" si="39"/>
        <v>2632</v>
      </c>
      <c r="F890" s="40">
        <f t="shared" si="40"/>
        <v>1916</v>
      </c>
      <c r="G890" s="89"/>
      <c r="I890" s="89"/>
      <c r="J890" s="89"/>
      <c r="K890" s="47"/>
      <c r="L890" s="51"/>
      <c r="M890" s="51"/>
      <c r="N890" s="51"/>
      <c r="O890" s="51"/>
      <c r="P890" s="40">
        <f t="shared" si="41"/>
        <v>671</v>
      </c>
    </row>
    <row r="891" spans="1:16" x14ac:dyDescent="0.2">
      <c r="A891" s="45">
        <v>900</v>
      </c>
      <c r="B891" s="85">
        <v>81.59</v>
      </c>
      <c r="C891" s="40">
        <f>'soust.uk.JMK př.č.2'!$O$96+'soust.uk.JMK př.č.2'!$P$96</f>
        <v>13021</v>
      </c>
      <c r="D891" s="40">
        <f>'soust.uk.JMK př.č.2'!$L$96</f>
        <v>45</v>
      </c>
      <c r="E891" s="40">
        <f t="shared" si="39"/>
        <v>2630</v>
      </c>
      <c r="F891" s="40">
        <f t="shared" si="40"/>
        <v>1915</v>
      </c>
      <c r="G891" s="89"/>
      <c r="I891" s="89"/>
      <c r="J891" s="89"/>
      <c r="K891" s="47"/>
      <c r="L891" s="51"/>
      <c r="M891" s="51"/>
      <c r="N891" s="51"/>
      <c r="O891" s="51"/>
      <c r="P891" s="40">
        <f t="shared" si="41"/>
        <v>670</v>
      </c>
    </row>
    <row r="892" spans="1:16" x14ac:dyDescent="0.2">
      <c r="A892" s="45">
        <v>901</v>
      </c>
      <c r="B892" s="85">
        <v>81.61</v>
      </c>
      <c r="C892" s="40">
        <f>'soust.uk.JMK př.č.2'!$O$96+'soust.uk.JMK př.č.2'!$P$96</f>
        <v>13021</v>
      </c>
      <c r="D892" s="40">
        <f>'soust.uk.JMK př.č.2'!$L$96</f>
        <v>45</v>
      </c>
      <c r="E892" s="40">
        <f t="shared" si="39"/>
        <v>2630</v>
      </c>
      <c r="F892" s="40">
        <f t="shared" si="40"/>
        <v>1915</v>
      </c>
      <c r="G892" s="89"/>
      <c r="I892" s="89"/>
      <c r="J892" s="89"/>
      <c r="K892" s="47"/>
      <c r="L892" s="51"/>
      <c r="M892" s="51"/>
      <c r="N892" s="51"/>
      <c r="O892" s="51"/>
      <c r="P892" s="40">
        <f t="shared" si="41"/>
        <v>670</v>
      </c>
    </row>
    <row r="893" spans="1:16" x14ac:dyDescent="0.2">
      <c r="A893" s="45">
        <v>902</v>
      </c>
      <c r="B893" s="85">
        <v>81.63</v>
      </c>
      <c r="C893" s="40">
        <f>'soust.uk.JMK př.č.2'!$O$96+'soust.uk.JMK př.č.2'!$P$96</f>
        <v>13021</v>
      </c>
      <c r="D893" s="40">
        <f>'soust.uk.JMK př.č.2'!$L$96</f>
        <v>45</v>
      </c>
      <c r="E893" s="40">
        <f t="shared" si="39"/>
        <v>2629</v>
      </c>
      <c r="F893" s="40">
        <f t="shared" si="40"/>
        <v>1914</v>
      </c>
      <c r="G893" s="89"/>
      <c r="I893" s="89"/>
      <c r="J893" s="89"/>
      <c r="K893" s="47"/>
      <c r="L893" s="51"/>
      <c r="M893" s="51"/>
      <c r="N893" s="51"/>
      <c r="O893" s="51"/>
      <c r="P893" s="40">
        <f t="shared" si="41"/>
        <v>670</v>
      </c>
    </row>
    <row r="894" spans="1:16" x14ac:dyDescent="0.2">
      <c r="A894" s="45">
        <v>903</v>
      </c>
      <c r="B894" s="85">
        <v>81.64</v>
      </c>
      <c r="C894" s="40">
        <f>'soust.uk.JMK př.č.2'!$O$96+'soust.uk.JMK př.č.2'!$P$96</f>
        <v>13021</v>
      </c>
      <c r="D894" s="40">
        <f>'soust.uk.JMK př.č.2'!$L$96</f>
        <v>45</v>
      </c>
      <c r="E894" s="40">
        <f t="shared" si="39"/>
        <v>2629</v>
      </c>
      <c r="F894" s="40">
        <f t="shared" si="40"/>
        <v>1914</v>
      </c>
      <c r="G894" s="89"/>
      <c r="I894" s="89"/>
      <c r="J894" s="89"/>
      <c r="K894" s="47"/>
      <c r="L894" s="51"/>
      <c r="M894" s="51"/>
      <c r="N894" s="51"/>
      <c r="O894" s="51"/>
      <c r="P894" s="40">
        <f t="shared" si="41"/>
        <v>670</v>
      </c>
    </row>
    <row r="895" spans="1:16" x14ac:dyDescent="0.2">
      <c r="A895" s="45">
        <v>904</v>
      </c>
      <c r="B895" s="85">
        <v>81.66</v>
      </c>
      <c r="C895" s="40">
        <f>'soust.uk.JMK př.č.2'!$O$96+'soust.uk.JMK př.č.2'!$P$96</f>
        <v>13021</v>
      </c>
      <c r="D895" s="40">
        <f>'soust.uk.JMK př.č.2'!$L$96</f>
        <v>45</v>
      </c>
      <c r="E895" s="40">
        <f t="shared" si="39"/>
        <v>2628</v>
      </c>
      <c r="F895" s="40">
        <f t="shared" si="40"/>
        <v>1913</v>
      </c>
      <c r="G895" s="89"/>
      <c r="I895" s="89"/>
      <c r="J895" s="89"/>
      <c r="K895" s="47"/>
      <c r="L895" s="51"/>
      <c r="M895" s="51"/>
      <c r="N895" s="51"/>
      <c r="O895" s="51"/>
      <c r="P895" s="40">
        <f t="shared" si="41"/>
        <v>670</v>
      </c>
    </row>
    <row r="896" spans="1:16" x14ac:dyDescent="0.2">
      <c r="A896" s="45">
        <v>905</v>
      </c>
      <c r="B896" s="85">
        <v>81.680000000000007</v>
      </c>
      <c r="C896" s="40">
        <f>'soust.uk.JMK př.č.2'!$O$96+'soust.uk.JMK př.č.2'!$P$96</f>
        <v>13021</v>
      </c>
      <c r="D896" s="40">
        <f>'soust.uk.JMK př.č.2'!$L$96</f>
        <v>45</v>
      </c>
      <c r="E896" s="40">
        <f t="shared" si="39"/>
        <v>2628</v>
      </c>
      <c r="F896" s="40">
        <f t="shared" si="40"/>
        <v>1913</v>
      </c>
      <c r="G896" s="89"/>
      <c r="I896" s="89"/>
      <c r="J896" s="89"/>
      <c r="K896" s="47"/>
      <c r="L896" s="51"/>
      <c r="M896" s="51"/>
      <c r="N896" s="51"/>
      <c r="O896" s="51"/>
      <c r="P896" s="40">
        <f t="shared" si="41"/>
        <v>670</v>
      </c>
    </row>
    <row r="897" spans="1:16" x14ac:dyDescent="0.2">
      <c r="A897" s="45">
        <v>906</v>
      </c>
      <c r="B897" s="85">
        <v>81.7</v>
      </c>
      <c r="C897" s="40">
        <f>'soust.uk.JMK př.č.2'!$O$96+'soust.uk.JMK př.č.2'!$P$96</f>
        <v>13021</v>
      </c>
      <c r="D897" s="40">
        <f>'soust.uk.JMK př.č.2'!$L$96</f>
        <v>45</v>
      </c>
      <c r="E897" s="40">
        <f t="shared" si="39"/>
        <v>2628</v>
      </c>
      <c r="F897" s="40">
        <f t="shared" si="40"/>
        <v>1913</v>
      </c>
      <c r="G897" s="89"/>
      <c r="I897" s="89"/>
      <c r="J897" s="89"/>
      <c r="K897" s="47"/>
      <c r="L897" s="51"/>
      <c r="M897" s="51"/>
      <c r="N897" s="51"/>
      <c r="O897" s="51"/>
      <c r="P897" s="40">
        <f t="shared" si="41"/>
        <v>670</v>
      </c>
    </row>
    <row r="898" spans="1:16" x14ac:dyDescent="0.2">
      <c r="A898" s="45">
        <v>907</v>
      </c>
      <c r="B898" s="85">
        <v>81.709999999999994</v>
      </c>
      <c r="C898" s="40">
        <f>'soust.uk.JMK př.č.2'!$O$96+'soust.uk.JMK př.č.2'!$P$96</f>
        <v>13021</v>
      </c>
      <c r="D898" s="40">
        <f>'soust.uk.JMK př.č.2'!$L$96</f>
        <v>45</v>
      </c>
      <c r="E898" s="40">
        <f t="shared" si="39"/>
        <v>2626</v>
      </c>
      <c r="F898" s="40">
        <f t="shared" si="40"/>
        <v>1912</v>
      </c>
      <c r="G898" s="89"/>
      <c r="I898" s="89"/>
      <c r="J898" s="89"/>
      <c r="K898" s="47"/>
      <c r="L898" s="51"/>
      <c r="M898" s="51"/>
      <c r="N898" s="51"/>
      <c r="O898" s="51"/>
      <c r="P898" s="40">
        <f t="shared" si="41"/>
        <v>669</v>
      </c>
    </row>
    <row r="899" spans="1:16" x14ac:dyDescent="0.2">
      <c r="A899" s="45">
        <v>908</v>
      </c>
      <c r="B899" s="85">
        <v>81.73</v>
      </c>
      <c r="C899" s="40">
        <f>'soust.uk.JMK př.č.2'!$O$96+'soust.uk.JMK př.č.2'!$P$96</f>
        <v>13021</v>
      </c>
      <c r="D899" s="40">
        <f>'soust.uk.JMK př.č.2'!$L$96</f>
        <v>45</v>
      </c>
      <c r="E899" s="40">
        <f t="shared" si="39"/>
        <v>2626</v>
      </c>
      <c r="F899" s="40">
        <f t="shared" si="40"/>
        <v>1912</v>
      </c>
      <c r="G899" s="89"/>
      <c r="I899" s="89"/>
      <c r="J899" s="89"/>
      <c r="K899" s="47"/>
      <c r="L899" s="51"/>
      <c r="M899" s="51"/>
      <c r="N899" s="51"/>
      <c r="O899" s="51"/>
      <c r="P899" s="40">
        <f t="shared" si="41"/>
        <v>669</v>
      </c>
    </row>
    <row r="900" spans="1:16" x14ac:dyDescent="0.2">
      <c r="A900" s="45">
        <v>909</v>
      </c>
      <c r="B900" s="85">
        <v>81.75</v>
      </c>
      <c r="C900" s="40">
        <f>'soust.uk.JMK př.č.2'!$O$96+'soust.uk.JMK př.č.2'!$P$96</f>
        <v>13021</v>
      </c>
      <c r="D900" s="40">
        <f>'soust.uk.JMK př.č.2'!$L$96</f>
        <v>45</v>
      </c>
      <c r="E900" s="40">
        <f t="shared" si="39"/>
        <v>2625</v>
      </c>
      <c r="F900" s="40">
        <f t="shared" si="40"/>
        <v>1911</v>
      </c>
      <c r="G900" s="89"/>
      <c r="I900" s="89"/>
      <c r="J900" s="89"/>
      <c r="K900" s="47"/>
      <c r="L900" s="51"/>
      <c r="M900" s="51"/>
      <c r="N900" s="51"/>
      <c r="O900" s="51"/>
      <c r="P900" s="40">
        <f t="shared" si="41"/>
        <v>669</v>
      </c>
    </row>
    <row r="901" spans="1:16" x14ac:dyDescent="0.2">
      <c r="A901" s="45">
        <v>910</v>
      </c>
      <c r="B901" s="85">
        <v>81.77</v>
      </c>
      <c r="C901" s="40">
        <f>'soust.uk.JMK př.č.2'!$O$96+'soust.uk.JMK př.č.2'!$P$96</f>
        <v>13021</v>
      </c>
      <c r="D901" s="40">
        <f>'soust.uk.JMK př.č.2'!$L$96</f>
        <v>45</v>
      </c>
      <c r="E901" s="40">
        <f t="shared" ref="E901:E964" si="42">SUM(F901,P901,D901)</f>
        <v>2625</v>
      </c>
      <c r="F901" s="40">
        <f t="shared" ref="F901:F964" si="43">ROUND(1/B901*C901*12,0)</f>
        <v>1911</v>
      </c>
      <c r="G901" s="89"/>
      <c r="I901" s="89"/>
      <c r="J901" s="89"/>
      <c r="K901" s="47"/>
      <c r="L901" s="51"/>
      <c r="M901" s="51"/>
      <c r="N901" s="51"/>
      <c r="O901" s="51"/>
      <c r="P901" s="40">
        <f t="shared" si="41"/>
        <v>669</v>
      </c>
    </row>
    <row r="902" spans="1:16" x14ac:dyDescent="0.2">
      <c r="A902" s="45">
        <v>911</v>
      </c>
      <c r="B902" s="85">
        <v>81.78</v>
      </c>
      <c r="C902" s="40">
        <f>'soust.uk.JMK př.č.2'!$O$96+'soust.uk.JMK př.č.2'!$P$96</f>
        <v>13021</v>
      </c>
      <c r="D902" s="40">
        <f>'soust.uk.JMK př.č.2'!$L$96</f>
        <v>45</v>
      </c>
      <c r="E902" s="40">
        <f t="shared" si="42"/>
        <v>2625</v>
      </c>
      <c r="F902" s="40">
        <f t="shared" si="43"/>
        <v>1911</v>
      </c>
      <c r="G902" s="89"/>
      <c r="I902" s="89"/>
      <c r="J902" s="89"/>
      <c r="K902" s="47"/>
      <c r="L902" s="51"/>
      <c r="M902" s="51"/>
      <c r="N902" s="51"/>
      <c r="O902" s="51"/>
      <c r="P902" s="40">
        <f t="shared" ref="P902:P965" si="44">ROUND((F902*35%),0)</f>
        <v>669</v>
      </c>
    </row>
    <row r="903" spans="1:16" x14ac:dyDescent="0.2">
      <c r="A903" s="45">
        <v>912</v>
      </c>
      <c r="B903" s="85">
        <v>81.8</v>
      </c>
      <c r="C903" s="40">
        <f>'soust.uk.JMK př.č.2'!$O$96+'soust.uk.JMK př.č.2'!$P$96</f>
        <v>13021</v>
      </c>
      <c r="D903" s="40">
        <f>'soust.uk.JMK př.č.2'!$L$96</f>
        <v>45</v>
      </c>
      <c r="E903" s="40">
        <f t="shared" si="42"/>
        <v>2624</v>
      </c>
      <c r="F903" s="40">
        <f t="shared" si="43"/>
        <v>1910</v>
      </c>
      <c r="G903" s="89"/>
      <c r="I903" s="89"/>
      <c r="J903" s="89"/>
      <c r="K903" s="47"/>
      <c r="L903" s="51"/>
      <c r="M903" s="51"/>
      <c r="N903" s="51"/>
      <c r="O903" s="51"/>
      <c r="P903" s="40">
        <f t="shared" si="44"/>
        <v>669</v>
      </c>
    </row>
    <row r="904" spans="1:16" x14ac:dyDescent="0.2">
      <c r="A904" s="45">
        <v>913</v>
      </c>
      <c r="B904" s="85">
        <v>81.819999999999993</v>
      </c>
      <c r="C904" s="40">
        <f>'soust.uk.JMK př.č.2'!$O$96+'soust.uk.JMK př.č.2'!$P$96</f>
        <v>13021</v>
      </c>
      <c r="D904" s="40">
        <f>'soust.uk.JMK př.č.2'!$L$96</f>
        <v>45</v>
      </c>
      <c r="E904" s="40">
        <f t="shared" si="42"/>
        <v>2624</v>
      </c>
      <c r="F904" s="40">
        <f t="shared" si="43"/>
        <v>1910</v>
      </c>
      <c r="G904" s="89"/>
      <c r="I904" s="89"/>
      <c r="J904" s="89"/>
      <c r="K904" s="47"/>
      <c r="L904" s="51"/>
      <c r="M904" s="51"/>
      <c r="N904" s="51"/>
      <c r="O904" s="51"/>
      <c r="P904" s="40">
        <f t="shared" si="44"/>
        <v>669</v>
      </c>
    </row>
    <row r="905" spans="1:16" x14ac:dyDescent="0.2">
      <c r="A905" s="45">
        <v>914</v>
      </c>
      <c r="B905" s="85">
        <v>81.84</v>
      </c>
      <c r="C905" s="40">
        <f>'soust.uk.JMK př.č.2'!$O$96+'soust.uk.JMK př.č.2'!$P$96</f>
        <v>13021</v>
      </c>
      <c r="D905" s="40">
        <f>'soust.uk.JMK př.č.2'!$L$96</f>
        <v>45</v>
      </c>
      <c r="E905" s="40">
        <f t="shared" si="42"/>
        <v>2622</v>
      </c>
      <c r="F905" s="40">
        <f t="shared" si="43"/>
        <v>1909</v>
      </c>
      <c r="G905" s="89"/>
      <c r="I905" s="89"/>
      <c r="J905" s="89"/>
      <c r="K905" s="47"/>
      <c r="L905" s="51"/>
      <c r="M905" s="51"/>
      <c r="N905" s="51"/>
      <c r="O905" s="51"/>
      <c r="P905" s="40">
        <f t="shared" si="44"/>
        <v>668</v>
      </c>
    </row>
    <row r="906" spans="1:16" x14ac:dyDescent="0.2">
      <c r="A906" s="45">
        <v>915</v>
      </c>
      <c r="B906" s="85">
        <v>81.849999999999994</v>
      </c>
      <c r="C906" s="40">
        <f>'soust.uk.JMK př.č.2'!$O$96+'soust.uk.JMK př.č.2'!$P$96</f>
        <v>13021</v>
      </c>
      <c r="D906" s="40">
        <f>'soust.uk.JMK př.č.2'!$L$96</f>
        <v>45</v>
      </c>
      <c r="E906" s="40">
        <f t="shared" si="42"/>
        <v>2622</v>
      </c>
      <c r="F906" s="40">
        <f t="shared" si="43"/>
        <v>1909</v>
      </c>
      <c r="G906" s="89"/>
      <c r="I906" s="89"/>
      <c r="J906" s="89"/>
      <c r="K906" s="47"/>
      <c r="L906" s="51"/>
      <c r="M906" s="51"/>
      <c r="N906" s="51"/>
      <c r="O906" s="51"/>
      <c r="P906" s="40">
        <f t="shared" si="44"/>
        <v>668</v>
      </c>
    </row>
    <row r="907" spans="1:16" x14ac:dyDescent="0.2">
      <c r="A907" s="45">
        <v>916</v>
      </c>
      <c r="B907" s="85">
        <v>81.87</v>
      </c>
      <c r="C907" s="40">
        <f>'soust.uk.JMK př.č.2'!$O$96+'soust.uk.JMK př.č.2'!$P$96</f>
        <v>13021</v>
      </c>
      <c r="D907" s="40">
        <f>'soust.uk.JMK př.č.2'!$L$96</f>
        <v>45</v>
      </c>
      <c r="E907" s="40">
        <f t="shared" si="42"/>
        <v>2622</v>
      </c>
      <c r="F907" s="40">
        <f t="shared" si="43"/>
        <v>1909</v>
      </c>
      <c r="G907" s="89"/>
      <c r="I907" s="89"/>
      <c r="J907" s="89"/>
      <c r="K907" s="47"/>
      <c r="L907" s="51"/>
      <c r="M907" s="51"/>
      <c r="N907" s="51"/>
      <c r="O907" s="51"/>
      <c r="P907" s="40">
        <f t="shared" si="44"/>
        <v>668</v>
      </c>
    </row>
    <row r="908" spans="1:16" x14ac:dyDescent="0.2">
      <c r="A908" s="45">
        <v>917</v>
      </c>
      <c r="B908" s="85">
        <v>81.89</v>
      </c>
      <c r="C908" s="40">
        <f>'soust.uk.JMK př.č.2'!$O$96+'soust.uk.JMK př.č.2'!$P$96</f>
        <v>13021</v>
      </c>
      <c r="D908" s="40">
        <f>'soust.uk.JMK př.č.2'!$L$96</f>
        <v>45</v>
      </c>
      <c r="E908" s="40">
        <f t="shared" si="42"/>
        <v>2621</v>
      </c>
      <c r="F908" s="40">
        <f t="shared" si="43"/>
        <v>1908</v>
      </c>
      <c r="G908" s="89"/>
      <c r="I908" s="89"/>
      <c r="J908" s="89"/>
      <c r="K908" s="47"/>
      <c r="L908" s="51"/>
      <c r="M908" s="51"/>
      <c r="N908" s="51"/>
      <c r="O908" s="51"/>
      <c r="P908" s="40">
        <f t="shared" si="44"/>
        <v>668</v>
      </c>
    </row>
    <row r="909" spans="1:16" x14ac:dyDescent="0.2">
      <c r="A909" s="45">
        <v>918</v>
      </c>
      <c r="B909" s="85">
        <v>81.900000000000006</v>
      </c>
      <c r="C909" s="40">
        <f>'soust.uk.JMK př.č.2'!$O$96+'soust.uk.JMK př.č.2'!$P$96</f>
        <v>13021</v>
      </c>
      <c r="D909" s="40">
        <f>'soust.uk.JMK př.č.2'!$L$96</f>
        <v>45</v>
      </c>
      <c r="E909" s="40">
        <f t="shared" si="42"/>
        <v>2621</v>
      </c>
      <c r="F909" s="40">
        <f t="shared" si="43"/>
        <v>1908</v>
      </c>
      <c r="G909" s="89"/>
      <c r="I909" s="89"/>
      <c r="J909" s="89"/>
      <c r="K909" s="47"/>
      <c r="L909" s="51"/>
      <c r="M909" s="51"/>
      <c r="N909" s="51"/>
      <c r="O909" s="51"/>
      <c r="P909" s="40">
        <f t="shared" si="44"/>
        <v>668</v>
      </c>
    </row>
    <row r="910" spans="1:16" x14ac:dyDescent="0.2">
      <c r="A910" s="45">
        <v>919</v>
      </c>
      <c r="B910" s="85">
        <v>81.92</v>
      </c>
      <c r="C910" s="40">
        <f>'soust.uk.JMK př.č.2'!$O$96+'soust.uk.JMK př.č.2'!$P$96</f>
        <v>13021</v>
      </c>
      <c r="D910" s="40">
        <f>'soust.uk.JMK př.č.2'!$L$96</f>
        <v>45</v>
      </c>
      <c r="E910" s="40">
        <f t="shared" si="42"/>
        <v>2619</v>
      </c>
      <c r="F910" s="40">
        <f t="shared" si="43"/>
        <v>1907</v>
      </c>
      <c r="G910" s="89"/>
      <c r="I910" s="89"/>
      <c r="J910" s="89"/>
      <c r="K910" s="47"/>
      <c r="L910" s="51"/>
      <c r="M910" s="51"/>
      <c r="N910" s="51"/>
      <c r="O910" s="51"/>
      <c r="P910" s="40">
        <f t="shared" si="44"/>
        <v>667</v>
      </c>
    </row>
    <row r="911" spans="1:16" x14ac:dyDescent="0.2">
      <c r="A911" s="45">
        <v>920</v>
      </c>
      <c r="B911" s="85">
        <v>81.94</v>
      </c>
      <c r="C911" s="40">
        <f>'soust.uk.JMK př.č.2'!$O$96+'soust.uk.JMK př.č.2'!$P$96</f>
        <v>13021</v>
      </c>
      <c r="D911" s="40">
        <f>'soust.uk.JMK př.č.2'!$L$96</f>
        <v>45</v>
      </c>
      <c r="E911" s="40">
        <f t="shared" si="42"/>
        <v>2619</v>
      </c>
      <c r="F911" s="40">
        <f t="shared" si="43"/>
        <v>1907</v>
      </c>
      <c r="G911" s="89"/>
      <c r="I911" s="89"/>
      <c r="J911" s="89"/>
      <c r="K911" s="47"/>
      <c r="L911" s="51"/>
      <c r="M911" s="51"/>
      <c r="N911" s="51"/>
      <c r="O911" s="51"/>
      <c r="P911" s="40">
        <f t="shared" si="44"/>
        <v>667</v>
      </c>
    </row>
    <row r="912" spans="1:16" x14ac:dyDescent="0.2">
      <c r="A912" s="45">
        <v>921</v>
      </c>
      <c r="B912" s="85">
        <v>81.96</v>
      </c>
      <c r="C912" s="40">
        <f>'soust.uk.JMK př.č.2'!$O$96+'soust.uk.JMK př.č.2'!$P$96</f>
        <v>13021</v>
      </c>
      <c r="D912" s="40">
        <f>'soust.uk.JMK př.č.2'!$L$96</f>
        <v>45</v>
      </c>
      <c r="E912" s="40">
        <f t="shared" si="42"/>
        <v>2618</v>
      </c>
      <c r="F912" s="40">
        <f t="shared" si="43"/>
        <v>1906</v>
      </c>
      <c r="G912" s="89"/>
      <c r="I912" s="89"/>
      <c r="J912" s="89"/>
      <c r="K912" s="47"/>
      <c r="L912" s="51"/>
      <c r="M912" s="51"/>
      <c r="N912" s="51"/>
      <c r="O912" s="51"/>
      <c r="P912" s="40">
        <f t="shared" si="44"/>
        <v>667</v>
      </c>
    </row>
    <row r="913" spans="1:16" x14ac:dyDescent="0.2">
      <c r="A913" s="45">
        <v>922</v>
      </c>
      <c r="B913" s="85">
        <v>81.97</v>
      </c>
      <c r="C913" s="40">
        <f>'soust.uk.JMK př.č.2'!$O$96+'soust.uk.JMK př.č.2'!$P$96</f>
        <v>13021</v>
      </c>
      <c r="D913" s="40">
        <f>'soust.uk.JMK př.č.2'!$L$96</f>
        <v>45</v>
      </c>
      <c r="E913" s="40">
        <f t="shared" si="42"/>
        <v>2618</v>
      </c>
      <c r="F913" s="40">
        <f t="shared" si="43"/>
        <v>1906</v>
      </c>
      <c r="G913" s="89"/>
      <c r="I913" s="89"/>
      <c r="J913" s="89"/>
      <c r="K913" s="47"/>
      <c r="L913" s="51"/>
      <c r="M913" s="51"/>
      <c r="N913" s="51"/>
      <c r="O913" s="51"/>
      <c r="P913" s="40">
        <f t="shared" si="44"/>
        <v>667</v>
      </c>
    </row>
    <row r="914" spans="1:16" x14ac:dyDescent="0.2">
      <c r="A914" s="45">
        <v>923</v>
      </c>
      <c r="B914" s="85">
        <v>81.99</v>
      </c>
      <c r="C914" s="40">
        <f>'soust.uk.JMK př.č.2'!$O$96+'soust.uk.JMK př.č.2'!$P$96</f>
        <v>13021</v>
      </c>
      <c r="D914" s="40">
        <f>'soust.uk.JMK př.č.2'!$L$96</f>
        <v>45</v>
      </c>
      <c r="E914" s="40">
        <f t="shared" si="42"/>
        <v>2618</v>
      </c>
      <c r="F914" s="40">
        <f t="shared" si="43"/>
        <v>1906</v>
      </c>
      <c r="G914" s="89"/>
      <c r="I914" s="89"/>
      <c r="J914" s="89"/>
      <c r="K914" s="47"/>
      <c r="L914" s="51"/>
      <c r="M914" s="51"/>
      <c r="N914" s="51"/>
      <c r="O914" s="51"/>
      <c r="P914" s="40">
        <f t="shared" si="44"/>
        <v>667</v>
      </c>
    </row>
    <row r="915" spans="1:16" x14ac:dyDescent="0.2">
      <c r="A915" s="45">
        <v>924</v>
      </c>
      <c r="B915" s="85">
        <v>82.01</v>
      </c>
      <c r="C915" s="40">
        <f>'soust.uk.JMK př.č.2'!$O$96+'soust.uk.JMK př.č.2'!$P$96</f>
        <v>13021</v>
      </c>
      <c r="D915" s="40">
        <f>'soust.uk.JMK př.č.2'!$L$96</f>
        <v>45</v>
      </c>
      <c r="E915" s="40">
        <f t="shared" si="42"/>
        <v>2617</v>
      </c>
      <c r="F915" s="40">
        <f t="shared" si="43"/>
        <v>1905</v>
      </c>
      <c r="G915" s="89"/>
      <c r="I915" s="89"/>
      <c r="J915" s="89"/>
      <c r="K915" s="47"/>
      <c r="L915" s="51"/>
      <c r="M915" s="51"/>
      <c r="N915" s="51"/>
      <c r="O915" s="51"/>
      <c r="P915" s="40">
        <f t="shared" si="44"/>
        <v>667</v>
      </c>
    </row>
    <row r="916" spans="1:16" x14ac:dyDescent="0.2">
      <c r="A916" s="45">
        <v>925</v>
      </c>
      <c r="B916" s="85">
        <v>82.02</v>
      </c>
      <c r="C916" s="40">
        <f>'soust.uk.JMK př.č.2'!$O$96+'soust.uk.JMK př.č.2'!$P$96</f>
        <v>13021</v>
      </c>
      <c r="D916" s="40">
        <f>'soust.uk.JMK př.č.2'!$L$96</f>
        <v>45</v>
      </c>
      <c r="E916" s="40">
        <f t="shared" si="42"/>
        <v>2617</v>
      </c>
      <c r="F916" s="40">
        <f t="shared" si="43"/>
        <v>1905</v>
      </c>
      <c r="G916" s="89"/>
      <c r="I916" s="89"/>
      <c r="J916" s="89"/>
      <c r="K916" s="47"/>
      <c r="L916" s="51"/>
      <c r="M916" s="51"/>
      <c r="N916" s="51"/>
      <c r="O916" s="51"/>
      <c r="P916" s="40">
        <f t="shared" si="44"/>
        <v>667</v>
      </c>
    </row>
    <row r="917" spans="1:16" x14ac:dyDescent="0.2">
      <c r="A917" s="45">
        <v>926</v>
      </c>
      <c r="B917" s="85">
        <v>82.04</v>
      </c>
      <c r="C917" s="40">
        <f>'soust.uk.JMK př.č.2'!$O$96+'soust.uk.JMK př.č.2'!$P$96</f>
        <v>13021</v>
      </c>
      <c r="D917" s="40">
        <f>'soust.uk.JMK př.č.2'!$L$96</f>
        <v>45</v>
      </c>
      <c r="E917" s="40">
        <f t="shared" si="42"/>
        <v>2617</v>
      </c>
      <c r="F917" s="40">
        <f t="shared" si="43"/>
        <v>1905</v>
      </c>
      <c r="G917" s="89"/>
      <c r="I917" s="89"/>
      <c r="J917" s="89"/>
      <c r="K917" s="47"/>
      <c r="L917" s="51"/>
      <c r="M917" s="51"/>
      <c r="N917" s="51"/>
      <c r="O917" s="51"/>
      <c r="P917" s="40">
        <f t="shared" si="44"/>
        <v>667</v>
      </c>
    </row>
    <row r="918" spans="1:16" x14ac:dyDescent="0.2">
      <c r="A918" s="45">
        <v>927</v>
      </c>
      <c r="B918" s="85">
        <v>82.06</v>
      </c>
      <c r="C918" s="40">
        <f>'soust.uk.JMK př.č.2'!$O$96+'soust.uk.JMK př.č.2'!$P$96</f>
        <v>13021</v>
      </c>
      <c r="D918" s="40">
        <f>'soust.uk.JMK př.č.2'!$L$96</f>
        <v>45</v>
      </c>
      <c r="E918" s="40">
        <f t="shared" si="42"/>
        <v>2615</v>
      </c>
      <c r="F918" s="40">
        <f t="shared" si="43"/>
        <v>1904</v>
      </c>
      <c r="G918" s="89"/>
      <c r="I918" s="89"/>
      <c r="J918" s="89"/>
      <c r="K918" s="47"/>
      <c r="L918" s="51"/>
      <c r="M918" s="51"/>
      <c r="N918" s="51"/>
      <c r="O918" s="51"/>
      <c r="P918" s="40">
        <f t="shared" si="44"/>
        <v>666</v>
      </c>
    </row>
    <row r="919" spans="1:16" x14ac:dyDescent="0.2">
      <c r="A919" s="45">
        <v>928</v>
      </c>
      <c r="B919" s="85">
        <v>82.08</v>
      </c>
      <c r="C919" s="40">
        <f>'soust.uk.JMK př.č.2'!$O$96+'soust.uk.JMK př.č.2'!$P$96</f>
        <v>13021</v>
      </c>
      <c r="D919" s="40">
        <f>'soust.uk.JMK př.č.2'!$L$96</f>
        <v>45</v>
      </c>
      <c r="E919" s="40">
        <f t="shared" si="42"/>
        <v>2615</v>
      </c>
      <c r="F919" s="40">
        <f t="shared" si="43"/>
        <v>1904</v>
      </c>
      <c r="G919" s="89"/>
      <c r="I919" s="89"/>
      <c r="J919" s="89"/>
      <c r="K919" s="47"/>
      <c r="L919" s="51"/>
      <c r="M919" s="51"/>
      <c r="N919" s="51"/>
      <c r="O919" s="51"/>
      <c r="P919" s="40">
        <f t="shared" si="44"/>
        <v>666</v>
      </c>
    </row>
    <row r="920" spans="1:16" x14ac:dyDescent="0.2">
      <c r="A920" s="45">
        <v>929</v>
      </c>
      <c r="B920" s="85">
        <v>82.09</v>
      </c>
      <c r="C920" s="40">
        <f>'soust.uk.JMK př.č.2'!$O$96+'soust.uk.JMK př.č.2'!$P$96</f>
        <v>13021</v>
      </c>
      <c r="D920" s="40">
        <f>'soust.uk.JMK př.č.2'!$L$96</f>
        <v>45</v>
      </c>
      <c r="E920" s="40">
        <f t="shared" si="42"/>
        <v>2614</v>
      </c>
      <c r="F920" s="40">
        <f t="shared" si="43"/>
        <v>1903</v>
      </c>
      <c r="G920" s="89"/>
      <c r="I920" s="89"/>
      <c r="J920" s="89"/>
      <c r="K920" s="47"/>
      <c r="L920" s="51"/>
      <c r="M920" s="51"/>
      <c r="N920" s="51"/>
      <c r="O920" s="51"/>
      <c r="P920" s="40">
        <f t="shared" si="44"/>
        <v>666</v>
      </c>
    </row>
    <row r="921" spans="1:16" x14ac:dyDescent="0.2">
      <c r="A921" s="45">
        <v>930</v>
      </c>
      <c r="B921" s="85">
        <v>82.11</v>
      </c>
      <c r="C921" s="40">
        <f>'soust.uk.JMK př.č.2'!$O$96+'soust.uk.JMK př.č.2'!$P$96</f>
        <v>13021</v>
      </c>
      <c r="D921" s="40">
        <f>'soust.uk.JMK př.č.2'!$L$96</f>
        <v>45</v>
      </c>
      <c r="E921" s="40">
        <f t="shared" si="42"/>
        <v>2614</v>
      </c>
      <c r="F921" s="40">
        <f t="shared" si="43"/>
        <v>1903</v>
      </c>
      <c r="G921" s="89"/>
      <c r="I921" s="89"/>
      <c r="J921" s="89"/>
      <c r="K921" s="47"/>
      <c r="L921" s="51"/>
      <c r="M921" s="51"/>
      <c r="N921" s="51"/>
      <c r="O921" s="51"/>
      <c r="P921" s="40">
        <f t="shared" si="44"/>
        <v>666</v>
      </c>
    </row>
    <row r="922" spans="1:16" x14ac:dyDescent="0.2">
      <c r="A922" s="45">
        <v>931</v>
      </c>
      <c r="B922" s="85">
        <v>82.13</v>
      </c>
      <c r="C922" s="40">
        <f>'soust.uk.JMK př.č.2'!$O$96+'soust.uk.JMK př.č.2'!$P$96</f>
        <v>13021</v>
      </c>
      <c r="D922" s="40">
        <f>'soust.uk.JMK př.č.2'!$L$96</f>
        <v>45</v>
      </c>
      <c r="E922" s="40">
        <f t="shared" si="42"/>
        <v>2613</v>
      </c>
      <c r="F922" s="40">
        <f t="shared" si="43"/>
        <v>1902</v>
      </c>
      <c r="G922" s="89"/>
      <c r="I922" s="89"/>
      <c r="J922" s="89"/>
      <c r="K922" s="47"/>
      <c r="L922" s="51"/>
      <c r="M922" s="51"/>
      <c r="N922" s="51"/>
      <c r="O922" s="51"/>
      <c r="P922" s="40">
        <f t="shared" si="44"/>
        <v>666</v>
      </c>
    </row>
    <row r="923" spans="1:16" x14ac:dyDescent="0.2">
      <c r="A923" s="45">
        <v>932</v>
      </c>
      <c r="B923" s="85">
        <v>82.14</v>
      </c>
      <c r="C923" s="40">
        <f>'soust.uk.JMK př.č.2'!$O$96+'soust.uk.JMK př.č.2'!$P$96</f>
        <v>13021</v>
      </c>
      <c r="D923" s="40">
        <f>'soust.uk.JMK př.č.2'!$L$96</f>
        <v>45</v>
      </c>
      <c r="E923" s="40">
        <f t="shared" si="42"/>
        <v>2613</v>
      </c>
      <c r="F923" s="40">
        <f t="shared" si="43"/>
        <v>1902</v>
      </c>
      <c r="G923" s="89"/>
      <c r="I923" s="89"/>
      <c r="J923" s="89"/>
      <c r="K923" s="47"/>
      <c r="L923" s="51"/>
      <c r="M923" s="51"/>
      <c r="N923" s="51"/>
      <c r="O923" s="51"/>
      <c r="P923" s="40">
        <f t="shared" si="44"/>
        <v>666</v>
      </c>
    </row>
    <row r="924" spans="1:16" x14ac:dyDescent="0.2">
      <c r="A924" s="45">
        <v>933</v>
      </c>
      <c r="B924" s="85">
        <v>82.16</v>
      </c>
      <c r="C924" s="40">
        <f>'soust.uk.JMK př.č.2'!$O$96+'soust.uk.JMK př.č.2'!$P$96</f>
        <v>13021</v>
      </c>
      <c r="D924" s="40">
        <f>'soust.uk.JMK př.č.2'!$L$96</f>
        <v>45</v>
      </c>
      <c r="E924" s="40">
        <f t="shared" si="42"/>
        <v>2613</v>
      </c>
      <c r="F924" s="40">
        <f t="shared" si="43"/>
        <v>1902</v>
      </c>
      <c r="G924" s="89"/>
      <c r="I924" s="89"/>
      <c r="J924" s="89"/>
      <c r="K924" s="47"/>
      <c r="L924" s="51"/>
      <c r="M924" s="51"/>
      <c r="N924" s="51"/>
      <c r="O924" s="51"/>
      <c r="P924" s="40">
        <f t="shared" si="44"/>
        <v>666</v>
      </c>
    </row>
    <row r="925" spans="1:16" x14ac:dyDescent="0.2">
      <c r="A925" s="45">
        <v>934</v>
      </c>
      <c r="B925" s="85">
        <v>82.18</v>
      </c>
      <c r="C925" s="40">
        <f>'soust.uk.JMK př.č.2'!$O$96+'soust.uk.JMK př.č.2'!$P$96</f>
        <v>13021</v>
      </c>
      <c r="D925" s="40">
        <f>'soust.uk.JMK př.č.2'!$L$96</f>
        <v>45</v>
      </c>
      <c r="E925" s="40">
        <f t="shared" si="42"/>
        <v>2611</v>
      </c>
      <c r="F925" s="40">
        <f t="shared" si="43"/>
        <v>1901</v>
      </c>
      <c r="G925" s="89"/>
      <c r="I925" s="89"/>
      <c r="J925" s="89"/>
      <c r="K925" s="47"/>
      <c r="L925" s="51"/>
      <c r="M925" s="51"/>
      <c r="N925" s="51"/>
      <c r="O925" s="51"/>
      <c r="P925" s="40">
        <f t="shared" si="44"/>
        <v>665</v>
      </c>
    </row>
    <row r="926" spans="1:16" x14ac:dyDescent="0.2">
      <c r="A926" s="45">
        <v>935</v>
      </c>
      <c r="B926" s="85">
        <v>82.19</v>
      </c>
      <c r="C926" s="40">
        <f>'soust.uk.JMK př.č.2'!$O$96+'soust.uk.JMK př.č.2'!$P$96</f>
        <v>13021</v>
      </c>
      <c r="D926" s="40">
        <f>'soust.uk.JMK př.č.2'!$L$96</f>
        <v>45</v>
      </c>
      <c r="E926" s="40">
        <f t="shared" si="42"/>
        <v>2611</v>
      </c>
      <c r="F926" s="40">
        <f t="shared" si="43"/>
        <v>1901</v>
      </c>
      <c r="G926" s="89"/>
      <c r="I926" s="89"/>
      <c r="J926" s="89"/>
      <c r="K926" s="47"/>
      <c r="L926" s="51"/>
      <c r="M926" s="51"/>
      <c r="N926" s="51"/>
      <c r="O926" s="51"/>
      <c r="P926" s="40">
        <f t="shared" si="44"/>
        <v>665</v>
      </c>
    </row>
    <row r="927" spans="1:16" x14ac:dyDescent="0.2">
      <c r="A927" s="45">
        <v>936</v>
      </c>
      <c r="B927" s="85">
        <v>82.21</v>
      </c>
      <c r="C927" s="40">
        <f>'soust.uk.JMK př.č.2'!$O$96+'soust.uk.JMK př.č.2'!$P$96</f>
        <v>13021</v>
      </c>
      <c r="D927" s="40">
        <f>'soust.uk.JMK př.č.2'!$L$96</f>
        <v>45</v>
      </c>
      <c r="E927" s="40">
        <f t="shared" si="42"/>
        <v>2611</v>
      </c>
      <c r="F927" s="40">
        <f t="shared" si="43"/>
        <v>1901</v>
      </c>
      <c r="G927" s="89"/>
      <c r="I927" s="89"/>
      <c r="J927" s="89"/>
      <c r="K927" s="47"/>
      <c r="L927" s="51"/>
      <c r="M927" s="51"/>
      <c r="N927" s="51"/>
      <c r="O927" s="51"/>
      <c r="P927" s="40">
        <f t="shared" si="44"/>
        <v>665</v>
      </c>
    </row>
    <row r="928" spans="1:16" x14ac:dyDescent="0.2">
      <c r="A928" s="45">
        <v>937</v>
      </c>
      <c r="B928" s="85">
        <v>82.23</v>
      </c>
      <c r="C928" s="40">
        <f>'soust.uk.JMK př.č.2'!$O$96+'soust.uk.JMK př.č.2'!$P$96</f>
        <v>13021</v>
      </c>
      <c r="D928" s="40">
        <f>'soust.uk.JMK př.č.2'!$L$96</f>
        <v>45</v>
      </c>
      <c r="E928" s="40">
        <f t="shared" si="42"/>
        <v>2610</v>
      </c>
      <c r="F928" s="40">
        <f t="shared" si="43"/>
        <v>1900</v>
      </c>
      <c r="G928" s="89"/>
      <c r="I928" s="89"/>
      <c r="J928" s="89"/>
      <c r="K928" s="47"/>
      <c r="L928" s="51"/>
      <c r="M928" s="51"/>
      <c r="N928" s="51"/>
      <c r="O928" s="51"/>
      <c r="P928" s="40">
        <f t="shared" si="44"/>
        <v>665</v>
      </c>
    </row>
    <row r="929" spans="1:16" x14ac:dyDescent="0.2">
      <c r="A929" s="45">
        <v>938</v>
      </c>
      <c r="B929" s="85">
        <v>82.25</v>
      </c>
      <c r="C929" s="40">
        <f>'soust.uk.JMK př.č.2'!$O$96+'soust.uk.JMK př.č.2'!$P$96</f>
        <v>13021</v>
      </c>
      <c r="D929" s="40">
        <f>'soust.uk.JMK př.č.2'!$L$96</f>
        <v>45</v>
      </c>
      <c r="E929" s="40">
        <f t="shared" si="42"/>
        <v>2610</v>
      </c>
      <c r="F929" s="40">
        <f t="shared" si="43"/>
        <v>1900</v>
      </c>
      <c r="G929" s="89"/>
      <c r="I929" s="89"/>
      <c r="J929" s="89"/>
      <c r="K929" s="47"/>
      <c r="L929" s="51"/>
      <c r="M929" s="51"/>
      <c r="N929" s="51"/>
      <c r="O929" s="51"/>
      <c r="P929" s="40">
        <f t="shared" si="44"/>
        <v>665</v>
      </c>
    </row>
    <row r="930" spans="1:16" x14ac:dyDescent="0.2">
      <c r="A930" s="45">
        <v>939</v>
      </c>
      <c r="B930" s="85">
        <v>82.26</v>
      </c>
      <c r="C930" s="40">
        <f>'soust.uk.JMK př.č.2'!$O$96+'soust.uk.JMK př.č.2'!$P$96</f>
        <v>13021</v>
      </c>
      <c r="D930" s="40">
        <f>'soust.uk.JMK př.č.2'!$L$96</f>
        <v>45</v>
      </c>
      <c r="E930" s="40">
        <f t="shared" si="42"/>
        <v>2609</v>
      </c>
      <c r="F930" s="40">
        <f t="shared" si="43"/>
        <v>1899</v>
      </c>
      <c r="G930" s="89"/>
      <c r="I930" s="89"/>
      <c r="J930" s="89"/>
      <c r="K930" s="47"/>
      <c r="L930" s="51"/>
      <c r="M930" s="51"/>
      <c r="N930" s="51"/>
      <c r="O930" s="51"/>
      <c r="P930" s="40">
        <f t="shared" si="44"/>
        <v>665</v>
      </c>
    </row>
    <row r="931" spans="1:16" x14ac:dyDescent="0.2">
      <c r="A931" s="45">
        <v>940</v>
      </c>
      <c r="B931" s="85">
        <v>82.28</v>
      </c>
      <c r="C931" s="40">
        <f>'soust.uk.JMK př.č.2'!$O$96+'soust.uk.JMK př.č.2'!$P$96</f>
        <v>13021</v>
      </c>
      <c r="D931" s="40">
        <f>'soust.uk.JMK př.č.2'!$L$96</f>
        <v>45</v>
      </c>
      <c r="E931" s="40">
        <f t="shared" si="42"/>
        <v>2609</v>
      </c>
      <c r="F931" s="40">
        <f t="shared" si="43"/>
        <v>1899</v>
      </c>
      <c r="G931" s="89"/>
      <c r="I931" s="89"/>
      <c r="J931" s="89"/>
      <c r="K931" s="47"/>
      <c r="L931" s="51"/>
      <c r="M931" s="51"/>
      <c r="N931" s="51"/>
      <c r="O931" s="51"/>
      <c r="P931" s="40">
        <f t="shared" si="44"/>
        <v>665</v>
      </c>
    </row>
    <row r="932" spans="1:16" x14ac:dyDescent="0.2">
      <c r="A932" s="45">
        <v>941</v>
      </c>
      <c r="B932" s="85">
        <v>82.3</v>
      </c>
      <c r="C932" s="40">
        <f>'soust.uk.JMK př.č.2'!$O$96+'soust.uk.JMK př.č.2'!$P$96</f>
        <v>13021</v>
      </c>
      <c r="D932" s="40">
        <f>'soust.uk.JMK př.č.2'!$L$96</f>
        <v>45</v>
      </c>
      <c r="E932" s="40">
        <f t="shared" si="42"/>
        <v>2609</v>
      </c>
      <c r="F932" s="40">
        <f t="shared" si="43"/>
        <v>1899</v>
      </c>
      <c r="G932" s="89"/>
      <c r="I932" s="89"/>
      <c r="J932" s="89"/>
      <c r="K932" s="47"/>
      <c r="L932" s="51"/>
      <c r="M932" s="51"/>
      <c r="N932" s="51"/>
      <c r="O932" s="51"/>
      <c r="P932" s="40">
        <f t="shared" si="44"/>
        <v>665</v>
      </c>
    </row>
    <row r="933" spans="1:16" x14ac:dyDescent="0.2">
      <c r="A933" s="45">
        <v>942</v>
      </c>
      <c r="B933" s="85">
        <v>82.31</v>
      </c>
      <c r="C933" s="40">
        <f>'soust.uk.JMK př.č.2'!$O$96+'soust.uk.JMK př.č.2'!$P$96</f>
        <v>13021</v>
      </c>
      <c r="D933" s="40">
        <f>'soust.uk.JMK př.č.2'!$L$96</f>
        <v>45</v>
      </c>
      <c r="E933" s="40">
        <f t="shared" si="42"/>
        <v>2607</v>
      </c>
      <c r="F933" s="40">
        <f t="shared" si="43"/>
        <v>1898</v>
      </c>
      <c r="G933" s="89"/>
      <c r="I933" s="89"/>
      <c r="J933" s="89"/>
      <c r="K933" s="47"/>
      <c r="L933" s="51"/>
      <c r="M933" s="51"/>
      <c r="N933" s="51"/>
      <c r="O933" s="51"/>
      <c r="P933" s="40">
        <f t="shared" si="44"/>
        <v>664</v>
      </c>
    </row>
    <row r="934" spans="1:16" x14ac:dyDescent="0.2">
      <c r="A934" s="45">
        <v>943</v>
      </c>
      <c r="B934" s="85">
        <v>82.33</v>
      </c>
      <c r="C934" s="40">
        <f>'soust.uk.JMK př.č.2'!$O$96+'soust.uk.JMK př.č.2'!$P$96</f>
        <v>13021</v>
      </c>
      <c r="D934" s="40">
        <f>'soust.uk.JMK př.č.2'!$L$96</f>
        <v>45</v>
      </c>
      <c r="E934" s="40">
        <f t="shared" si="42"/>
        <v>2607</v>
      </c>
      <c r="F934" s="40">
        <f t="shared" si="43"/>
        <v>1898</v>
      </c>
      <c r="G934" s="89"/>
      <c r="I934" s="89"/>
      <c r="J934" s="89"/>
      <c r="K934" s="47"/>
      <c r="L934" s="51"/>
      <c r="M934" s="51"/>
      <c r="N934" s="51"/>
      <c r="O934" s="51"/>
      <c r="P934" s="40">
        <f t="shared" si="44"/>
        <v>664</v>
      </c>
    </row>
    <row r="935" spans="1:16" x14ac:dyDescent="0.2">
      <c r="A935" s="45">
        <v>944</v>
      </c>
      <c r="B935" s="85">
        <v>82.35</v>
      </c>
      <c r="C935" s="40">
        <f>'soust.uk.JMK př.č.2'!$O$96+'soust.uk.JMK př.č.2'!$P$96</f>
        <v>13021</v>
      </c>
      <c r="D935" s="40">
        <f>'soust.uk.JMK př.č.2'!$L$96</f>
        <v>45</v>
      </c>
      <c r="E935" s="40">
        <f t="shared" si="42"/>
        <v>2606</v>
      </c>
      <c r="F935" s="40">
        <f t="shared" si="43"/>
        <v>1897</v>
      </c>
      <c r="G935" s="89"/>
      <c r="I935" s="89"/>
      <c r="J935" s="89"/>
      <c r="K935" s="47"/>
      <c r="L935" s="51"/>
      <c r="M935" s="51"/>
      <c r="N935" s="51"/>
      <c r="O935" s="51"/>
      <c r="P935" s="40">
        <f t="shared" si="44"/>
        <v>664</v>
      </c>
    </row>
    <row r="936" spans="1:16" x14ac:dyDescent="0.2">
      <c r="A936" s="45">
        <v>945</v>
      </c>
      <c r="B936" s="85">
        <v>82.36</v>
      </c>
      <c r="C936" s="40">
        <f>'soust.uk.JMK př.č.2'!$O$96+'soust.uk.JMK př.č.2'!$P$96</f>
        <v>13021</v>
      </c>
      <c r="D936" s="40">
        <f>'soust.uk.JMK př.č.2'!$L$96</f>
        <v>45</v>
      </c>
      <c r="E936" s="40">
        <f t="shared" si="42"/>
        <v>2606</v>
      </c>
      <c r="F936" s="40">
        <f t="shared" si="43"/>
        <v>1897</v>
      </c>
      <c r="G936" s="89"/>
      <c r="I936" s="89"/>
      <c r="J936" s="89"/>
      <c r="K936" s="47"/>
      <c r="L936" s="51"/>
      <c r="M936" s="51"/>
      <c r="N936" s="51"/>
      <c r="O936" s="51"/>
      <c r="P936" s="40">
        <f t="shared" si="44"/>
        <v>664</v>
      </c>
    </row>
    <row r="937" spans="1:16" x14ac:dyDescent="0.2">
      <c r="A937" s="45">
        <v>946</v>
      </c>
      <c r="B937" s="85">
        <v>82.38</v>
      </c>
      <c r="C937" s="40">
        <f>'soust.uk.JMK př.č.2'!$O$96+'soust.uk.JMK př.č.2'!$P$96</f>
        <v>13021</v>
      </c>
      <c r="D937" s="40">
        <f>'soust.uk.JMK př.č.2'!$L$96</f>
        <v>45</v>
      </c>
      <c r="E937" s="40">
        <f t="shared" si="42"/>
        <v>2606</v>
      </c>
      <c r="F937" s="40">
        <f t="shared" si="43"/>
        <v>1897</v>
      </c>
      <c r="G937" s="89"/>
      <c r="I937" s="89"/>
      <c r="J937" s="89"/>
      <c r="K937" s="47"/>
      <c r="L937" s="51"/>
      <c r="M937" s="51"/>
      <c r="N937" s="51"/>
      <c r="O937" s="51"/>
      <c r="P937" s="40">
        <f t="shared" si="44"/>
        <v>664</v>
      </c>
    </row>
    <row r="938" spans="1:16" x14ac:dyDescent="0.2">
      <c r="A938" s="45">
        <v>947</v>
      </c>
      <c r="B938" s="85">
        <v>82.4</v>
      </c>
      <c r="C938" s="40">
        <f>'soust.uk.JMK př.č.2'!$O$96+'soust.uk.JMK př.č.2'!$P$96</f>
        <v>13021</v>
      </c>
      <c r="D938" s="40">
        <f>'soust.uk.JMK př.č.2'!$L$96</f>
        <v>45</v>
      </c>
      <c r="E938" s="40">
        <f t="shared" si="42"/>
        <v>2605</v>
      </c>
      <c r="F938" s="40">
        <f t="shared" si="43"/>
        <v>1896</v>
      </c>
      <c r="G938" s="89"/>
      <c r="I938" s="89"/>
      <c r="J938" s="89"/>
      <c r="K938" s="47"/>
      <c r="L938" s="51"/>
      <c r="M938" s="51"/>
      <c r="N938" s="51"/>
      <c r="O938" s="51"/>
      <c r="P938" s="40">
        <f t="shared" si="44"/>
        <v>664</v>
      </c>
    </row>
    <row r="939" spans="1:16" x14ac:dyDescent="0.2">
      <c r="A939" s="45">
        <v>948</v>
      </c>
      <c r="B939" s="85">
        <v>82.41</v>
      </c>
      <c r="C939" s="40">
        <f>'soust.uk.JMK př.č.2'!$O$96+'soust.uk.JMK př.č.2'!$P$96</f>
        <v>13021</v>
      </c>
      <c r="D939" s="40">
        <f>'soust.uk.JMK př.č.2'!$L$96</f>
        <v>45</v>
      </c>
      <c r="E939" s="40">
        <f t="shared" si="42"/>
        <v>2605</v>
      </c>
      <c r="F939" s="40">
        <f t="shared" si="43"/>
        <v>1896</v>
      </c>
      <c r="G939" s="89"/>
      <c r="I939" s="89"/>
      <c r="J939" s="89"/>
      <c r="K939" s="47"/>
      <c r="L939" s="51"/>
      <c r="M939" s="51"/>
      <c r="N939" s="51"/>
      <c r="O939" s="51"/>
      <c r="P939" s="40">
        <f t="shared" si="44"/>
        <v>664</v>
      </c>
    </row>
    <row r="940" spans="1:16" x14ac:dyDescent="0.2">
      <c r="A940" s="45">
        <v>949</v>
      </c>
      <c r="B940" s="85">
        <v>82.43</v>
      </c>
      <c r="C940" s="40">
        <f>'soust.uk.JMK př.č.2'!$O$96+'soust.uk.JMK př.č.2'!$P$96</f>
        <v>13021</v>
      </c>
      <c r="D940" s="40">
        <f>'soust.uk.JMK př.č.2'!$L$96</f>
        <v>45</v>
      </c>
      <c r="E940" s="40">
        <f t="shared" si="42"/>
        <v>2605</v>
      </c>
      <c r="F940" s="40">
        <f t="shared" si="43"/>
        <v>1896</v>
      </c>
      <c r="G940" s="89"/>
      <c r="I940" s="89"/>
      <c r="J940" s="89"/>
      <c r="K940" s="47"/>
      <c r="L940" s="51"/>
      <c r="M940" s="51"/>
      <c r="N940" s="51"/>
      <c r="O940" s="51"/>
      <c r="P940" s="40">
        <f t="shared" si="44"/>
        <v>664</v>
      </c>
    </row>
    <row r="941" spans="1:16" x14ac:dyDescent="0.2">
      <c r="A941" s="45">
        <v>950</v>
      </c>
      <c r="B941" s="85">
        <v>82.45</v>
      </c>
      <c r="C941" s="40">
        <f>'soust.uk.JMK př.č.2'!$O$96+'soust.uk.JMK př.č.2'!$P$96</f>
        <v>13021</v>
      </c>
      <c r="D941" s="40">
        <f>'soust.uk.JMK př.č.2'!$L$96</f>
        <v>45</v>
      </c>
      <c r="E941" s="40">
        <f t="shared" si="42"/>
        <v>2603</v>
      </c>
      <c r="F941" s="40">
        <f t="shared" si="43"/>
        <v>1895</v>
      </c>
      <c r="G941" s="89"/>
      <c r="I941" s="89"/>
      <c r="J941" s="89"/>
      <c r="K941" s="47"/>
      <c r="L941" s="51"/>
      <c r="M941" s="51"/>
      <c r="N941" s="51"/>
      <c r="O941" s="51"/>
      <c r="P941" s="40">
        <f t="shared" si="44"/>
        <v>663</v>
      </c>
    </row>
    <row r="942" spans="1:16" x14ac:dyDescent="0.2">
      <c r="A942" s="45">
        <v>951</v>
      </c>
      <c r="B942" s="85">
        <v>82.46</v>
      </c>
      <c r="C942" s="40">
        <f>'soust.uk.JMK př.č.2'!$O$96+'soust.uk.JMK př.č.2'!$P$96</f>
        <v>13021</v>
      </c>
      <c r="D942" s="40">
        <f>'soust.uk.JMK př.č.2'!$L$96</f>
        <v>45</v>
      </c>
      <c r="E942" s="40">
        <f t="shared" si="42"/>
        <v>2603</v>
      </c>
      <c r="F942" s="40">
        <f t="shared" si="43"/>
        <v>1895</v>
      </c>
      <c r="G942" s="89"/>
      <c r="I942" s="89"/>
      <c r="J942" s="89"/>
      <c r="K942" s="47"/>
      <c r="L942" s="51"/>
      <c r="M942" s="51"/>
      <c r="N942" s="51"/>
      <c r="O942" s="51"/>
      <c r="P942" s="40">
        <f t="shared" si="44"/>
        <v>663</v>
      </c>
    </row>
    <row r="943" spans="1:16" x14ac:dyDescent="0.2">
      <c r="A943" s="45">
        <v>952</v>
      </c>
      <c r="B943" s="85">
        <v>82.48</v>
      </c>
      <c r="C943" s="40">
        <f>'soust.uk.JMK př.č.2'!$O$96+'soust.uk.JMK př.č.2'!$P$96</f>
        <v>13021</v>
      </c>
      <c r="D943" s="40">
        <f>'soust.uk.JMK př.č.2'!$L$96</f>
        <v>45</v>
      </c>
      <c r="E943" s="40">
        <f t="shared" si="42"/>
        <v>2602</v>
      </c>
      <c r="F943" s="40">
        <f t="shared" si="43"/>
        <v>1894</v>
      </c>
      <c r="G943" s="89"/>
      <c r="I943" s="89"/>
      <c r="J943" s="89"/>
      <c r="K943" s="47"/>
      <c r="L943" s="51"/>
      <c r="M943" s="51"/>
      <c r="N943" s="51"/>
      <c r="O943" s="51"/>
      <c r="P943" s="40">
        <f t="shared" si="44"/>
        <v>663</v>
      </c>
    </row>
    <row r="944" spans="1:16" x14ac:dyDescent="0.2">
      <c r="A944" s="45">
        <v>953</v>
      </c>
      <c r="B944" s="85">
        <v>82.5</v>
      </c>
      <c r="C944" s="40">
        <f>'soust.uk.JMK př.č.2'!$O$96+'soust.uk.JMK př.č.2'!$P$96</f>
        <v>13021</v>
      </c>
      <c r="D944" s="40">
        <f>'soust.uk.JMK př.č.2'!$L$96</f>
        <v>45</v>
      </c>
      <c r="E944" s="40">
        <f t="shared" si="42"/>
        <v>2602</v>
      </c>
      <c r="F944" s="40">
        <f t="shared" si="43"/>
        <v>1894</v>
      </c>
      <c r="G944" s="89"/>
      <c r="I944" s="89"/>
      <c r="J944" s="89"/>
      <c r="K944" s="47"/>
      <c r="L944" s="51"/>
      <c r="M944" s="51"/>
      <c r="N944" s="51"/>
      <c r="O944" s="51"/>
      <c r="P944" s="40">
        <f t="shared" si="44"/>
        <v>663</v>
      </c>
    </row>
    <row r="945" spans="1:16" x14ac:dyDescent="0.2">
      <c r="A945" s="45">
        <v>954</v>
      </c>
      <c r="B945" s="85">
        <v>82.51</v>
      </c>
      <c r="C945" s="40">
        <f>'soust.uk.JMK př.č.2'!$O$96+'soust.uk.JMK př.č.2'!$P$96</f>
        <v>13021</v>
      </c>
      <c r="D945" s="40">
        <f>'soust.uk.JMK př.č.2'!$L$96</f>
        <v>45</v>
      </c>
      <c r="E945" s="40">
        <f t="shared" si="42"/>
        <v>2602</v>
      </c>
      <c r="F945" s="40">
        <f t="shared" si="43"/>
        <v>1894</v>
      </c>
      <c r="G945" s="89"/>
      <c r="I945" s="89"/>
      <c r="J945" s="89"/>
      <c r="K945" s="47"/>
      <c r="L945" s="51"/>
      <c r="M945" s="51"/>
      <c r="N945" s="51"/>
      <c r="O945" s="51"/>
      <c r="P945" s="40">
        <f t="shared" si="44"/>
        <v>663</v>
      </c>
    </row>
    <row r="946" spans="1:16" x14ac:dyDescent="0.2">
      <c r="A946" s="45">
        <v>955</v>
      </c>
      <c r="B946" s="85">
        <v>82.53</v>
      </c>
      <c r="C946" s="40">
        <f>'soust.uk.JMK př.č.2'!$O$96+'soust.uk.JMK př.č.2'!$P$96</f>
        <v>13021</v>
      </c>
      <c r="D946" s="40">
        <f>'soust.uk.JMK př.č.2'!$L$96</f>
        <v>45</v>
      </c>
      <c r="E946" s="40">
        <f t="shared" si="42"/>
        <v>2601</v>
      </c>
      <c r="F946" s="40">
        <f t="shared" si="43"/>
        <v>1893</v>
      </c>
      <c r="G946" s="89"/>
      <c r="I946" s="89"/>
      <c r="J946" s="89"/>
      <c r="K946" s="47"/>
      <c r="L946" s="51"/>
      <c r="M946" s="51"/>
      <c r="N946" s="51"/>
      <c r="O946" s="51"/>
      <c r="P946" s="40">
        <f t="shared" si="44"/>
        <v>663</v>
      </c>
    </row>
    <row r="947" spans="1:16" x14ac:dyDescent="0.2">
      <c r="A947" s="45">
        <v>956</v>
      </c>
      <c r="B947" s="85">
        <v>82.55</v>
      </c>
      <c r="C947" s="40">
        <f>'soust.uk.JMK př.č.2'!$O$96+'soust.uk.JMK př.č.2'!$P$96</f>
        <v>13021</v>
      </c>
      <c r="D947" s="40">
        <f>'soust.uk.JMK př.č.2'!$L$96</f>
        <v>45</v>
      </c>
      <c r="E947" s="40">
        <f t="shared" si="42"/>
        <v>2601</v>
      </c>
      <c r="F947" s="40">
        <f t="shared" si="43"/>
        <v>1893</v>
      </c>
      <c r="G947" s="89"/>
      <c r="I947" s="89"/>
      <c r="J947" s="89"/>
      <c r="K947" s="47"/>
      <c r="L947" s="51"/>
      <c r="M947" s="51"/>
      <c r="N947" s="51"/>
      <c r="O947" s="51"/>
      <c r="P947" s="40">
        <f t="shared" si="44"/>
        <v>663</v>
      </c>
    </row>
    <row r="948" spans="1:16" x14ac:dyDescent="0.2">
      <c r="A948" s="45">
        <v>957</v>
      </c>
      <c r="B948" s="85">
        <v>82.56</v>
      </c>
      <c r="C948" s="40">
        <f>'soust.uk.JMK př.č.2'!$O$96+'soust.uk.JMK př.č.2'!$P$96</f>
        <v>13021</v>
      </c>
      <c r="D948" s="40">
        <f>'soust.uk.JMK př.č.2'!$L$96</f>
        <v>45</v>
      </c>
      <c r="E948" s="40">
        <f t="shared" si="42"/>
        <v>2601</v>
      </c>
      <c r="F948" s="40">
        <f t="shared" si="43"/>
        <v>1893</v>
      </c>
      <c r="G948" s="89"/>
      <c r="I948" s="89"/>
      <c r="J948" s="89"/>
      <c r="K948" s="47"/>
      <c r="L948" s="51"/>
      <c r="M948" s="51"/>
      <c r="N948" s="51"/>
      <c r="O948" s="51"/>
      <c r="P948" s="40">
        <f t="shared" si="44"/>
        <v>663</v>
      </c>
    </row>
    <row r="949" spans="1:16" x14ac:dyDescent="0.2">
      <c r="A949" s="45">
        <v>958</v>
      </c>
      <c r="B949" s="85">
        <v>82.58</v>
      </c>
      <c r="C949" s="40">
        <f>'soust.uk.JMK př.č.2'!$O$96+'soust.uk.JMK př.č.2'!$P$96</f>
        <v>13021</v>
      </c>
      <c r="D949" s="40">
        <f>'soust.uk.JMK př.č.2'!$L$96</f>
        <v>45</v>
      </c>
      <c r="E949" s="40">
        <f t="shared" si="42"/>
        <v>2599</v>
      </c>
      <c r="F949" s="40">
        <f t="shared" si="43"/>
        <v>1892</v>
      </c>
      <c r="G949" s="89"/>
      <c r="I949" s="89"/>
      <c r="J949" s="89"/>
      <c r="K949" s="47"/>
      <c r="L949" s="51"/>
      <c r="M949" s="51"/>
      <c r="N949" s="51"/>
      <c r="O949" s="51"/>
      <c r="P949" s="40">
        <f t="shared" si="44"/>
        <v>662</v>
      </c>
    </row>
    <row r="950" spans="1:16" x14ac:dyDescent="0.2">
      <c r="A950" s="45">
        <v>959</v>
      </c>
      <c r="B950" s="85">
        <v>82.59</v>
      </c>
      <c r="C950" s="40">
        <f>'soust.uk.JMK př.č.2'!$O$96+'soust.uk.JMK př.č.2'!$P$96</f>
        <v>13021</v>
      </c>
      <c r="D950" s="40">
        <f>'soust.uk.JMK př.č.2'!$L$96</f>
        <v>45</v>
      </c>
      <c r="E950" s="40">
        <f t="shared" si="42"/>
        <v>2599</v>
      </c>
      <c r="F950" s="40">
        <f t="shared" si="43"/>
        <v>1892</v>
      </c>
      <c r="G950" s="89"/>
      <c r="I950" s="89"/>
      <c r="J950" s="89"/>
      <c r="K950" s="47"/>
      <c r="L950" s="51"/>
      <c r="M950" s="51"/>
      <c r="N950" s="51"/>
      <c r="O950" s="51"/>
      <c r="P950" s="40">
        <f t="shared" si="44"/>
        <v>662</v>
      </c>
    </row>
    <row r="951" spans="1:16" x14ac:dyDescent="0.2">
      <c r="A951" s="45">
        <v>960</v>
      </c>
      <c r="B951" s="85">
        <v>82.61</v>
      </c>
      <c r="C951" s="40">
        <f>'soust.uk.JMK př.č.2'!$O$96+'soust.uk.JMK př.č.2'!$P$96</f>
        <v>13021</v>
      </c>
      <c r="D951" s="40">
        <f>'soust.uk.JMK př.č.2'!$L$96</f>
        <v>45</v>
      </c>
      <c r="E951" s="40">
        <f t="shared" si="42"/>
        <v>2598</v>
      </c>
      <c r="F951" s="40">
        <f t="shared" si="43"/>
        <v>1891</v>
      </c>
      <c r="G951" s="89"/>
      <c r="I951" s="89"/>
      <c r="J951" s="89"/>
      <c r="K951" s="47"/>
      <c r="L951" s="51"/>
      <c r="M951" s="51"/>
      <c r="N951" s="51"/>
      <c r="O951" s="51"/>
      <c r="P951" s="40">
        <f t="shared" si="44"/>
        <v>662</v>
      </c>
    </row>
    <row r="952" spans="1:16" x14ac:dyDescent="0.2">
      <c r="A952" s="45">
        <v>961</v>
      </c>
      <c r="B952" s="85">
        <v>82.63</v>
      </c>
      <c r="C952" s="40">
        <f>'soust.uk.JMK př.č.2'!$O$96+'soust.uk.JMK př.č.2'!$P$96</f>
        <v>13021</v>
      </c>
      <c r="D952" s="40">
        <f>'soust.uk.JMK př.č.2'!$L$96</f>
        <v>45</v>
      </c>
      <c r="E952" s="40">
        <f t="shared" si="42"/>
        <v>2598</v>
      </c>
      <c r="F952" s="40">
        <f t="shared" si="43"/>
        <v>1891</v>
      </c>
      <c r="G952" s="89"/>
      <c r="I952" s="89"/>
      <c r="J952" s="89"/>
      <c r="K952" s="47"/>
      <c r="L952" s="51"/>
      <c r="M952" s="51"/>
      <c r="N952" s="51"/>
      <c r="O952" s="51"/>
      <c r="P952" s="40">
        <f t="shared" si="44"/>
        <v>662</v>
      </c>
    </row>
    <row r="953" spans="1:16" x14ac:dyDescent="0.2">
      <c r="A953" s="45">
        <v>962</v>
      </c>
      <c r="B953" s="85">
        <v>82.64</v>
      </c>
      <c r="C953" s="40">
        <f>'soust.uk.JMK př.č.2'!$O$96+'soust.uk.JMK př.č.2'!$P$96</f>
        <v>13021</v>
      </c>
      <c r="D953" s="40">
        <f>'soust.uk.JMK př.č.2'!$L$96</f>
        <v>45</v>
      </c>
      <c r="E953" s="40">
        <f t="shared" si="42"/>
        <v>2598</v>
      </c>
      <c r="F953" s="40">
        <f t="shared" si="43"/>
        <v>1891</v>
      </c>
      <c r="G953" s="89"/>
      <c r="I953" s="89"/>
      <c r="J953" s="89"/>
      <c r="K953" s="47"/>
      <c r="L953" s="51"/>
      <c r="M953" s="51"/>
      <c r="N953" s="51"/>
      <c r="O953" s="51"/>
      <c r="P953" s="40">
        <f t="shared" si="44"/>
        <v>662</v>
      </c>
    </row>
    <row r="954" spans="1:16" x14ac:dyDescent="0.2">
      <c r="A954" s="45">
        <v>963</v>
      </c>
      <c r="B954" s="85">
        <v>82.66</v>
      </c>
      <c r="C954" s="40">
        <f>'soust.uk.JMK př.č.2'!$O$96+'soust.uk.JMK př.č.2'!$P$96</f>
        <v>13021</v>
      </c>
      <c r="D954" s="40">
        <f>'soust.uk.JMK př.č.2'!$L$96</f>
        <v>45</v>
      </c>
      <c r="E954" s="40">
        <f t="shared" si="42"/>
        <v>2597</v>
      </c>
      <c r="F954" s="40">
        <f t="shared" si="43"/>
        <v>1890</v>
      </c>
      <c r="G954" s="89"/>
      <c r="I954" s="89"/>
      <c r="J954" s="89"/>
      <c r="K954" s="47"/>
      <c r="L954" s="51"/>
      <c r="M954" s="51"/>
      <c r="N954" s="51"/>
      <c r="O954" s="51"/>
      <c r="P954" s="40">
        <f t="shared" si="44"/>
        <v>662</v>
      </c>
    </row>
    <row r="955" spans="1:16" x14ac:dyDescent="0.2">
      <c r="A955" s="45">
        <v>964</v>
      </c>
      <c r="B955" s="85">
        <v>82.68</v>
      </c>
      <c r="C955" s="40">
        <f>'soust.uk.JMK př.č.2'!$O$96+'soust.uk.JMK př.č.2'!$P$96</f>
        <v>13021</v>
      </c>
      <c r="D955" s="40">
        <f>'soust.uk.JMK př.č.2'!$L$96</f>
        <v>45</v>
      </c>
      <c r="E955" s="40">
        <f t="shared" si="42"/>
        <v>2597</v>
      </c>
      <c r="F955" s="40">
        <f t="shared" si="43"/>
        <v>1890</v>
      </c>
      <c r="G955" s="89"/>
      <c r="I955" s="89"/>
      <c r="J955" s="89"/>
      <c r="K955" s="47"/>
      <c r="L955" s="51"/>
      <c r="M955" s="51"/>
      <c r="N955" s="51"/>
      <c r="O955" s="51"/>
      <c r="P955" s="40">
        <f t="shared" si="44"/>
        <v>662</v>
      </c>
    </row>
    <row r="956" spans="1:16" x14ac:dyDescent="0.2">
      <c r="A956" s="45">
        <v>965</v>
      </c>
      <c r="B956" s="85">
        <v>82.69</v>
      </c>
      <c r="C956" s="40">
        <f>'soust.uk.JMK př.č.2'!$O$96+'soust.uk.JMK př.č.2'!$P$96</f>
        <v>13021</v>
      </c>
      <c r="D956" s="40">
        <f>'soust.uk.JMK př.č.2'!$L$96</f>
        <v>45</v>
      </c>
      <c r="E956" s="40">
        <f t="shared" si="42"/>
        <v>2597</v>
      </c>
      <c r="F956" s="40">
        <f t="shared" si="43"/>
        <v>1890</v>
      </c>
      <c r="G956" s="89"/>
      <c r="I956" s="89"/>
      <c r="J956" s="89"/>
      <c r="K956" s="47"/>
      <c r="L956" s="51"/>
      <c r="M956" s="51"/>
      <c r="N956" s="51"/>
      <c r="O956" s="51"/>
      <c r="P956" s="40">
        <f t="shared" si="44"/>
        <v>662</v>
      </c>
    </row>
    <row r="957" spans="1:16" x14ac:dyDescent="0.2">
      <c r="A957" s="45">
        <v>966</v>
      </c>
      <c r="B957" s="85">
        <v>82.71</v>
      </c>
      <c r="C957" s="40">
        <f>'soust.uk.JMK př.č.2'!$O$96+'soust.uk.JMK př.č.2'!$P$96</f>
        <v>13021</v>
      </c>
      <c r="D957" s="40">
        <f>'soust.uk.JMK př.č.2'!$L$96</f>
        <v>45</v>
      </c>
      <c r="E957" s="40">
        <f t="shared" si="42"/>
        <v>2595</v>
      </c>
      <c r="F957" s="40">
        <f t="shared" si="43"/>
        <v>1889</v>
      </c>
      <c r="G957" s="89"/>
      <c r="I957" s="89"/>
      <c r="J957" s="89"/>
      <c r="K957" s="47"/>
      <c r="L957" s="51"/>
      <c r="M957" s="51"/>
      <c r="N957" s="51"/>
      <c r="O957" s="51"/>
      <c r="P957" s="40">
        <f t="shared" si="44"/>
        <v>661</v>
      </c>
    </row>
    <row r="958" spans="1:16" x14ac:dyDescent="0.2">
      <c r="A958" s="45">
        <v>967</v>
      </c>
      <c r="B958" s="85">
        <v>82.73</v>
      </c>
      <c r="C958" s="40">
        <f>'soust.uk.JMK př.č.2'!$O$96+'soust.uk.JMK př.č.2'!$P$96</f>
        <v>13021</v>
      </c>
      <c r="D958" s="40">
        <f>'soust.uk.JMK př.č.2'!$L$96</f>
        <v>45</v>
      </c>
      <c r="E958" s="40">
        <f t="shared" si="42"/>
        <v>2595</v>
      </c>
      <c r="F958" s="40">
        <f t="shared" si="43"/>
        <v>1889</v>
      </c>
      <c r="G958" s="89"/>
      <c r="I958" s="89"/>
      <c r="J958" s="89"/>
      <c r="K958" s="47"/>
      <c r="L958" s="51"/>
      <c r="M958" s="51"/>
      <c r="N958" s="51"/>
      <c r="O958" s="51"/>
      <c r="P958" s="40">
        <f t="shared" si="44"/>
        <v>661</v>
      </c>
    </row>
    <row r="959" spans="1:16" x14ac:dyDescent="0.2">
      <c r="A959" s="45">
        <v>968</v>
      </c>
      <c r="B959" s="85">
        <v>82.74</v>
      </c>
      <c r="C959" s="40">
        <f>'soust.uk.JMK př.č.2'!$O$96+'soust.uk.JMK př.č.2'!$P$96</f>
        <v>13021</v>
      </c>
      <c r="D959" s="40">
        <f>'soust.uk.JMK př.č.2'!$L$96</f>
        <v>45</v>
      </c>
      <c r="E959" s="40">
        <f t="shared" si="42"/>
        <v>2594</v>
      </c>
      <c r="F959" s="40">
        <f t="shared" si="43"/>
        <v>1888</v>
      </c>
      <c r="G959" s="89"/>
      <c r="I959" s="89"/>
      <c r="J959" s="89"/>
      <c r="K959" s="47"/>
      <c r="L959" s="51"/>
      <c r="M959" s="51"/>
      <c r="N959" s="51"/>
      <c r="O959" s="51"/>
      <c r="P959" s="40">
        <f t="shared" si="44"/>
        <v>661</v>
      </c>
    </row>
    <row r="960" spans="1:16" x14ac:dyDescent="0.2">
      <c r="A960" s="45">
        <v>969</v>
      </c>
      <c r="B960" s="85">
        <v>82.76</v>
      </c>
      <c r="C960" s="40">
        <f>'soust.uk.JMK př.č.2'!$O$96+'soust.uk.JMK př.č.2'!$P$96</f>
        <v>13021</v>
      </c>
      <c r="D960" s="40">
        <f>'soust.uk.JMK př.č.2'!$L$96</f>
        <v>45</v>
      </c>
      <c r="E960" s="40">
        <f t="shared" si="42"/>
        <v>2594</v>
      </c>
      <c r="F960" s="40">
        <f t="shared" si="43"/>
        <v>1888</v>
      </c>
      <c r="G960" s="89"/>
      <c r="I960" s="89"/>
      <c r="J960" s="89"/>
      <c r="K960" s="47"/>
      <c r="L960" s="51"/>
      <c r="M960" s="51"/>
      <c r="N960" s="51"/>
      <c r="O960" s="51"/>
      <c r="P960" s="40">
        <f t="shared" si="44"/>
        <v>661</v>
      </c>
    </row>
    <row r="961" spans="1:16" x14ac:dyDescent="0.2">
      <c r="A961" s="45">
        <v>970</v>
      </c>
      <c r="B961" s="85">
        <v>82.77</v>
      </c>
      <c r="C961" s="40">
        <f>'soust.uk.JMK př.č.2'!$O$96+'soust.uk.JMK př.č.2'!$P$96</f>
        <v>13021</v>
      </c>
      <c r="D961" s="40">
        <f>'soust.uk.JMK př.č.2'!$L$96</f>
        <v>45</v>
      </c>
      <c r="E961" s="40">
        <f t="shared" si="42"/>
        <v>2594</v>
      </c>
      <c r="F961" s="40">
        <f t="shared" si="43"/>
        <v>1888</v>
      </c>
      <c r="G961" s="89"/>
      <c r="I961" s="89"/>
      <c r="J961" s="89"/>
      <c r="K961" s="47"/>
      <c r="L961" s="51"/>
      <c r="M961" s="51"/>
      <c r="N961" s="51"/>
      <c r="O961" s="51"/>
      <c r="P961" s="40">
        <f t="shared" si="44"/>
        <v>661</v>
      </c>
    </row>
    <row r="962" spans="1:16" x14ac:dyDescent="0.2">
      <c r="A962" s="45">
        <v>971</v>
      </c>
      <c r="B962" s="85">
        <v>82.79</v>
      </c>
      <c r="C962" s="40">
        <f>'soust.uk.JMK př.č.2'!$O$96+'soust.uk.JMK př.č.2'!$P$96</f>
        <v>13021</v>
      </c>
      <c r="D962" s="40">
        <f>'soust.uk.JMK př.č.2'!$L$96</f>
        <v>45</v>
      </c>
      <c r="E962" s="40">
        <f t="shared" si="42"/>
        <v>2592</v>
      </c>
      <c r="F962" s="40">
        <f t="shared" si="43"/>
        <v>1887</v>
      </c>
      <c r="G962" s="89"/>
      <c r="I962" s="89"/>
      <c r="J962" s="89"/>
      <c r="K962" s="47"/>
      <c r="L962" s="51"/>
      <c r="M962" s="51"/>
      <c r="N962" s="51"/>
      <c r="O962" s="51"/>
      <c r="P962" s="40">
        <f t="shared" si="44"/>
        <v>660</v>
      </c>
    </row>
    <row r="963" spans="1:16" x14ac:dyDescent="0.2">
      <c r="A963" s="45">
        <v>972</v>
      </c>
      <c r="B963" s="85">
        <v>82.81</v>
      </c>
      <c r="C963" s="40">
        <f>'soust.uk.JMK př.č.2'!$O$96+'soust.uk.JMK př.č.2'!$P$96</f>
        <v>13021</v>
      </c>
      <c r="D963" s="40">
        <f>'soust.uk.JMK př.č.2'!$L$96</f>
        <v>45</v>
      </c>
      <c r="E963" s="40">
        <f t="shared" si="42"/>
        <v>2592</v>
      </c>
      <c r="F963" s="40">
        <f t="shared" si="43"/>
        <v>1887</v>
      </c>
      <c r="G963" s="89"/>
      <c r="I963" s="89"/>
      <c r="J963" s="89"/>
      <c r="K963" s="47"/>
      <c r="L963" s="51"/>
      <c r="M963" s="51"/>
      <c r="N963" s="51"/>
      <c r="O963" s="51"/>
      <c r="P963" s="40">
        <f t="shared" si="44"/>
        <v>660</v>
      </c>
    </row>
    <row r="964" spans="1:16" x14ac:dyDescent="0.2">
      <c r="A964" s="45">
        <v>973</v>
      </c>
      <c r="B964" s="85">
        <v>82.82</v>
      </c>
      <c r="C964" s="40">
        <f>'soust.uk.JMK př.č.2'!$O$96+'soust.uk.JMK př.č.2'!$P$96</f>
        <v>13021</v>
      </c>
      <c r="D964" s="40">
        <f>'soust.uk.JMK př.č.2'!$L$96</f>
        <v>45</v>
      </c>
      <c r="E964" s="40">
        <f t="shared" si="42"/>
        <v>2592</v>
      </c>
      <c r="F964" s="40">
        <f t="shared" si="43"/>
        <v>1887</v>
      </c>
      <c r="G964" s="89"/>
      <c r="I964" s="89"/>
      <c r="J964" s="89"/>
      <c r="K964" s="47"/>
      <c r="L964" s="51"/>
      <c r="M964" s="51"/>
      <c r="N964" s="51"/>
      <c r="O964" s="51"/>
      <c r="P964" s="40">
        <f t="shared" si="44"/>
        <v>660</v>
      </c>
    </row>
    <row r="965" spans="1:16" x14ac:dyDescent="0.2">
      <c r="A965" s="45">
        <v>974</v>
      </c>
      <c r="B965" s="85">
        <v>82.84</v>
      </c>
      <c r="C965" s="40">
        <f>'soust.uk.JMK př.č.2'!$O$96+'soust.uk.JMK př.č.2'!$P$96</f>
        <v>13021</v>
      </c>
      <c r="D965" s="40">
        <f>'soust.uk.JMK př.č.2'!$L$96</f>
        <v>45</v>
      </c>
      <c r="E965" s="40">
        <f t="shared" ref="E965:E991" si="45">SUM(F965,P965,D965)</f>
        <v>2591</v>
      </c>
      <c r="F965" s="40">
        <f t="shared" ref="F965:F991" si="46">ROUND(1/B965*C965*12,0)</f>
        <v>1886</v>
      </c>
      <c r="G965" s="89"/>
      <c r="I965" s="89"/>
      <c r="J965" s="89"/>
      <c r="K965" s="47"/>
      <c r="L965" s="51"/>
      <c r="M965" s="51"/>
      <c r="N965" s="51"/>
      <c r="O965" s="51"/>
      <c r="P965" s="40">
        <f t="shared" si="44"/>
        <v>660</v>
      </c>
    </row>
    <row r="966" spans="1:16" x14ac:dyDescent="0.2">
      <c r="A966" s="45">
        <v>975</v>
      </c>
      <c r="B966" s="85">
        <v>82.85</v>
      </c>
      <c r="C966" s="40">
        <f>'soust.uk.JMK př.č.2'!$O$96+'soust.uk.JMK př.č.2'!$P$96</f>
        <v>13021</v>
      </c>
      <c r="D966" s="40">
        <f>'soust.uk.JMK př.č.2'!$L$96</f>
        <v>45</v>
      </c>
      <c r="E966" s="40">
        <f t="shared" si="45"/>
        <v>2591</v>
      </c>
      <c r="F966" s="40">
        <f t="shared" si="46"/>
        <v>1886</v>
      </c>
      <c r="G966" s="89"/>
      <c r="I966" s="89"/>
      <c r="J966" s="89"/>
      <c r="K966" s="47"/>
      <c r="L966" s="51"/>
      <c r="M966" s="51"/>
      <c r="N966" s="51"/>
      <c r="O966" s="51"/>
      <c r="P966" s="40">
        <f t="shared" ref="P966:P991" si="47">ROUND((F966*35%),0)</f>
        <v>660</v>
      </c>
    </row>
    <row r="967" spans="1:16" x14ac:dyDescent="0.2">
      <c r="A967" s="45">
        <v>976</v>
      </c>
      <c r="B967" s="85">
        <v>82.87</v>
      </c>
      <c r="C967" s="40">
        <f>'soust.uk.JMK př.č.2'!$O$96+'soust.uk.JMK př.č.2'!$P$96</f>
        <v>13021</v>
      </c>
      <c r="D967" s="40">
        <f>'soust.uk.JMK př.č.2'!$L$96</f>
        <v>45</v>
      </c>
      <c r="E967" s="40">
        <f t="shared" si="45"/>
        <v>2591</v>
      </c>
      <c r="F967" s="40">
        <f t="shared" si="46"/>
        <v>1886</v>
      </c>
      <c r="G967" s="89"/>
      <c r="I967" s="89"/>
      <c r="J967" s="89"/>
      <c r="K967" s="47"/>
      <c r="L967" s="51"/>
      <c r="M967" s="51"/>
      <c r="N967" s="51"/>
      <c r="O967" s="51"/>
      <c r="P967" s="40">
        <f t="shared" si="47"/>
        <v>660</v>
      </c>
    </row>
    <row r="968" spans="1:16" x14ac:dyDescent="0.2">
      <c r="A968" s="45">
        <v>977</v>
      </c>
      <c r="B968" s="85">
        <v>82.89</v>
      </c>
      <c r="C968" s="40">
        <f>'soust.uk.JMK př.č.2'!$O$96+'soust.uk.JMK př.č.2'!$P$96</f>
        <v>13021</v>
      </c>
      <c r="D968" s="40">
        <f>'soust.uk.JMK př.č.2'!$L$96</f>
        <v>45</v>
      </c>
      <c r="E968" s="40">
        <f t="shared" si="45"/>
        <v>2590</v>
      </c>
      <c r="F968" s="40">
        <f t="shared" si="46"/>
        <v>1885</v>
      </c>
      <c r="G968" s="89"/>
      <c r="I968" s="89"/>
      <c r="J968" s="89"/>
      <c r="K968" s="47"/>
      <c r="L968" s="51"/>
      <c r="M968" s="51"/>
      <c r="N968" s="51"/>
      <c r="O968" s="51"/>
      <c r="P968" s="40">
        <f t="shared" si="47"/>
        <v>660</v>
      </c>
    </row>
    <row r="969" spans="1:16" x14ac:dyDescent="0.2">
      <c r="A969" s="45">
        <v>978</v>
      </c>
      <c r="B969" s="85">
        <v>82.9</v>
      </c>
      <c r="C969" s="40">
        <f>'soust.uk.JMK př.č.2'!$O$96+'soust.uk.JMK př.č.2'!$P$96</f>
        <v>13021</v>
      </c>
      <c r="D969" s="40">
        <f>'soust.uk.JMK př.č.2'!$L$96</f>
        <v>45</v>
      </c>
      <c r="E969" s="40">
        <f t="shared" si="45"/>
        <v>2590</v>
      </c>
      <c r="F969" s="40">
        <f t="shared" si="46"/>
        <v>1885</v>
      </c>
      <c r="G969" s="89"/>
      <c r="I969" s="89"/>
      <c r="J969" s="89"/>
      <c r="K969" s="47"/>
      <c r="L969" s="51"/>
      <c r="M969" s="51"/>
      <c r="N969" s="51"/>
      <c r="O969" s="51"/>
      <c r="P969" s="40">
        <f t="shared" si="47"/>
        <v>660</v>
      </c>
    </row>
    <row r="970" spans="1:16" x14ac:dyDescent="0.2">
      <c r="A970" s="45">
        <v>979</v>
      </c>
      <c r="B970" s="85">
        <v>82.92</v>
      </c>
      <c r="C970" s="40">
        <f>'soust.uk.JMK př.č.2'!$O$96+'soust.uk.JMK př.č.2'!$P$96</f>
        <v>13021</v>
      </c>
      <c r="D970" s="40">
        <f>'soust.uk.JMK př.č.2'!$L$96</f>
        <v>45</v>
      </c>
      <c r="E970" s="40">
        <f t="shared" si="45"/>
        <v>2588</v>
      </c>
      <c r="F970" s="40">
        <f t="shared" si="46"/>
        <v>1884</v>
      </c>
      <c r="G970" s="89"/>
      <c r="I970" s="89"/>
      <c r="J970" s="89"/>
      <c r="K970" s="47"/>
      <c r="L970" s="51"/>
      <c r="M970" s="51"/>
      <c r="N970" s="51"/>
      <c r="O970" s="51"/>
      <c r="P970" s="40">
        <f t="shared" si="47"/>
        <v>659</v>
      </c>
    </row>
    <row r="971" spans="1:16" x14ac:dyDescent="0.2">
      <c r="A971" s="45">
        <v>980</v>
      </c>
      <c r="B971" s="85">
        <v>82.94</v>
      </c>
      <c r="C971" s="40">
        <f>'soust.uk.JMK př.č.2'!$O$96+'soust.uk.JMK př.č.2'!$P$96</f>
        <v>13021</v>
      </c>
      <c r="D971" s="40">
        <f>'soust.uk.JMK př.č.2'!$L$96</f>
        <v>45</v>
      </c>
      <c r="E971" s="40">
        <f t="shared" si="45"/>
        <v>2588</v>
      </c>
      <c r="F971" s="40">
        <f t="shared" si="46"/>
        <v>1884</v>
      </c>
      <c r="G971" s="89"/>
      <c r="I971" s="89"/>
      <c r="J971" s="89"/>
      <c r="K971" s="47"/>
      <c r="L971" s="51"/>
      <c r="M971" s="51"/>
      <c r="N971" s="51"/>
      <c r="O971" s="51"/>
      <c r="P971" s="40">
        <f t="shared" si="47"/>
        <v>659</v>
      </c>
    </row>
    <row r="972" spans="1:16" x14ac:dyDescent="0.2">
      <c r="A972" s="45">
        <v>981</v>
      </c>
      <c r="B972" s="85">
        <v>82.95</v>
      </c>
      <c r="C972" s="40">
        <f>'soust.uk.JMK př.č.2'!$O$96+'soust.uk.JMK př.č.2'!$P$96</f>
        <v>13021</v>
      </c>
      <c r="D972" s="40">
        <f>'soust.uk.JMK př.č.2'!$L$96</f>
        <v>45</v>
      </c>
      <c r="E972" s="40">
        <f t="shared" si="45"/>
        <v>2588</v>
      </c>
      <c r="F972" s="40">
        <f t="shared" si="46"/>
        <v>1884</v>
      </c>
      <c r="G972" s="89"/>
      <c r="I972" s="89"/>
      <c r="J972" s="89"/>
      <c r="K972" s="47"/>
      <c r="L972" s="51"/>
      <c r="M972" s="51"/>
      <c r="N972" s="51"/>
      <c r="O972" s="51"/>
      <c r="P972" s="40">
        <f t="shared" si="47"/>
        <v>659</v>
      </c>
    </row>
    <row r="973" spans="1:16" x14ac:dyDescent="0.2">
      <c r="A973" s="45">
        <v>982</v>
      </c>
      <c r="B973" s="85">
        <v>82.97</v>
      </c>
      <c r="C973" s="40">
        <f>'soust.uk.JMK př.č.2'!$O$96+'soust.uk.JMK př.č.2'!$P$96</f>
        <v>13021</v>
      </c>
      <c r="D973" s="40">
        <f>'soust.uk.JMK př.č.2'!$L$96</f>
        <v>45</v>
      </c>
      <c r="E973" s="40">
        <f t="shared" si="45"/>
        <v>2587</v>
      </c>
      <c r="F973" s="40">
        <f t="shared" si="46"/>
        <v>1883</v>
      </c>
      <c r="G973" s="89"/>
      <c r="I973" s="89"/>
      <c r="J973" s="89"/>
      <c r="K973" s="47"/>
      <c r="L973" s="51"/>
      <c r="M973" s="51"/>
      <c r="N973" s="51"/>
      <c r="O973" s="51"/>
      <c r="P973" s="40">
        <f t="shared" si="47"/>
        <v>659</v>
      </c>
    </row>
    <row r="974" spans="1:16" x14ac:dyDescent="0.2">
      <c r="A974" s="45">
        <v>983</v>
      </c>
      <c r="B974" s="85">
        <v>82.98</v>
      </c>
      <c r="C974" s="40">
        <f>'soust.uk.JMK př.č.2'!$O$96+'soust.uk.JMK př.č.2'!$P$96</f>
        <v>13021</v>
      </c>
      <c r="D974" s="40">
        <f>'soust.uk.JMK př.č.2'!$L$96</f>
        <v>45</v>
      </c>
      <c r="E974" s="40">
        <f t="shared" si="45"/>
        <v>2587</v>
      </c>
      <c r="F974" s="40">
        <f t="shared" si="46"/>
        <v>1883</v>
      </c>
      <c r="G974" s="89"/>
      <c r="I974" s="89"/>
      <c r="J974" s="89"/>
      <c r="K974" s="47"/>
      <c r="L974" s="51"/>
      <c r="M974" s="51"/>
      <c r="N974" s="51"/>
      <c r="O974" s="51"/>
      <c r="P974" s="40">
        <f t="shared" si="47"/>
        <v>659</v>
      </c>
    </row>
    <row r="975" spans="1:16" x14ac:dyDescent="0.2">
      <c r="A975" s="45">
        <v>984</v>
      </c>
      <c r="B975" s="85">
        <v>83</v>
      </c>
      <c r="C975" s="40">
        <f>'soust.uk.JMK př.č.2'!$O$96+'soust.uk.JMK př.č.2'!$P$96</f>
        <v>13021</v>
      </c>
      <c r="D975" s="40">
        <f>'soust.uk.JMK př.č.2'!$L$96</f>
        <v>45</v>
      </c>
      <c r="E975" s="40">
        <f t="shared" si="45"/>
        <v>2587</v>
      </c>
      <c r="F975" s="40">
        <f t="shared" si="46"/>
        <v>1883</v>
      </c>
      <c r="G975" s="89"/>
      <c r="I975" s="89"/>
      <c r="J975" s="89"/>
      <c r="K975" s="47"/>
      <c r="L975" s="51"/>
      <c r="M975" s="51"/>
      <c r="N975" s="51"/>
      <c r="O975" s="51"/>
      <c r="P975" s="40">
        <f t="shared" si="47"/>
        <v>659</v>
      </c>
    </row>
    <row r="976" spans="1:16" x14ac:dyDescent="0.2">
      <c r="A976" s="45">
        <v>985</v>
      </c>
      <c r="B976" s="85">
        <v>83.02</v>
      </c>
      <c r="C976" s="40">
        <f>'soust.uk.JMK př.č.2'!$O$96+'soust.uk.JMK př.č.2'!$P$96</f>
        <v>13021</v>
      </c>
      <c r="D976" s="40">
        <f>'soust.uk.JMK př.č.2'!$L$96</f>
        <v>45</v>
      </c>
      <c r="E976" s="40">
        <f t="shared" si="45"/>
        <v>2586</v>
      </c>
      <c r="F976" s="40">
        <f t="shared" si="46"/>
        <v>1882</v>
      </c>
      <c r="G976" s="89"/>
      <c r="I976" s="89"/>
      <c r="J976" s="89"/>
      <c r="K976" s="47"/>
      <c r="L976" s="51"/>
      <c r="M976" s="51"/>
      <c r="N976" s="51"/>
      <c r="O976" s="51"/>
      <c r="P976" s="40">
        <f t="shared" si="47"/>
        <v>659</v>
      </c>
    </row>
    <row r="977" spans="1:16" x14ac:dyDescent="0.2">
      <c r="A977" s="45">
        <v>986</v>
      </c>
      <c r="B977" s="85">
        <v>83.03</v>
      </c>
      <c r="C977" s="40">
        <f>'soust.uk.JMK př.č.2'!$O$96+'soust.uk.JMK př.č.2'!$P$96</f>
        <v>13021</v>
      </c>
      <c r="D977" s="40">
        <f>'soust.uk.JMK př.č.2'!$L$96</f>
        <v>45</v>
      </c>
      <c r="E977" s="40">
        <f t="shared" si="45"/>
        <v>2586</v>
      </c>
      <c r="F977" s="40">
        <f t="shared" si="46"/>
        <v>1882</v>
      </c>
      <c r="G977" s="89"/>
      <c r="I977" s="89"/>
      <c r="J977" s="89"/>
      <c r="K977" s="47"/>
      <c r="L977" s="51"/>
      <c r="M977" s="51"/>
      <c r="N977" s="51"/>
      <c r="O977" s="51"/>
      <c r="P977" s="40">
        <f t="shared" si="47"/>
        <v>659</v>
      </c>
    </row>
    <row r="978" spans="1:16" x14ac:dyDescent="0.2">
      <c r="A978" s="45">
        <v>987</v>
      </c>
      <c r="B978" s="85">
        <v>83.05</v>
      </c>
      <c r="C978" s="40">
        <f>'soust.uk.JMK př.č.2'!$O$96+'soust.uk.JMK př.č.2'!$P$96</f>
        <v>13021</v>
      </c>
      <c r="D978" s="40">
        <f>'soust.uk.JMK př.č.2'!$L$96</f>
        <v>45</v>
      </c>
      <c r="E978" s="40">
        <f t="shared" si="45"/>
        <v>2584</v>
      </c>
      <c r="F978" s="40">
        <f t="shared" si="46"/>
        <v>1881</v>
      </c>
      <c r="G978" s="89"/>
      <c r="I978" s="89"/>
      <c r="J978" s="89"/>
      <c r="K978" s="47"/>
      <c r="L978" s="51"/>
      <c r="M978" s="51"/>
      <c r="N978" s="51"/>
      <c r="O978" s="51"/>
      <c r="P978" s="40">
        <f t="shared" si="47"/>
        <v>658</v>
      </c>
    </row>
    <row r="979" spans="1:16" x14ac:dyDescent="0.2">
      <c r="A979" s="45">
        <v>988</v>
      </c>
      <c r="B979" s="85">
        <v>83.06</v>
      </c>
      <c r="C979" s="40">
        <f>'soust.uk.JMK př.č.2'!$O$96+'soust.uk.JMK př.č.2'!$P$96</f>
        <v>13021</v>
      </c>
      <c r="D979" s="40">
        <f>'soust.uk.JMK př.č.2'!$L$96</f>
        <v>45</v>
      </c>
      <c r="E979" s="40">
        <f t="shared" si="45"/>
        <v>2584</v>
      </c>
      <c r="F979" s="40">
        <f t="shared" si="46"/>
        <v>1881</v>
      </c>
      <c r="G979" s="89"/>
      <c r="I979" s="89"/>
      <c r="J979" s="89"/>
      <c r="K979" s="47"/>
      <c r="L979" s="51"/>
      <c r="M979" s="51"/>
      <c r="N979" s="51"/>
      <c r="O979" s="51"/>
      <c r="P979" s="40">
        <f t="shared" si="47"/>
        <v>658</v>
      </c>
    </row>
    <row r="980" spans="1:16" x14ac:dyDescent="0.2">
      <c r="A980" s="45">
        <v>989</v>
      </c>
      <c r="B980" s="85">
        <v>83.08</v>
      </c>
      <c r="C980" s="40">
        <f>'soust.uk.JMK př.č.2'!$O$96+'soust.uk.JMK př.č.2'!$P$96</f>
        <v>13021</v>
      </c>
      <c r="D980" s="40">
        <f>'soust.uk.JMK př.č.2'!$L$96</f>
        <v>45</v>
      </c>
      <c r="E980" s="40">
        <f t="shared" si="45"/>
        <v>2584</v>
      </c>
      <c r="F980" s="40">
        <f t="shared" si="46"/>
        <v>1881</v>
      </c>
      <c r="G980" s="89"/>
      <c r="I980" s="89"/>
      <c r="J980" s="89"/>
      <c r="K980" s="47"/>
      <c r="L980" s="51"/>
      <c r="M980" s="51"/>
      <c r="N980" s="51"/>
      <c r="O980" s="51"/>
      <c r="P980" s="40">
        <f t="shared" si="47"/>
        <v>658</v>
      </c>
    </row>
    <row r="981" spans="1:16" x14ac:dyDescent="0.2">
      <c r="A981" s="45">
        <v>990</v>
      </c>
      <c r="B981" s="85">
        <v>83.09</v>
      </c>
      <c r="C981" s="40">
        <f>'soust.uk.JMK př.č.2'!$O$96+'soust.uk.JMK př.č.2'!$P$96</f>
        <v>13021</v>
      </c>
      <c r="D981" s="40">
        <f>'soust.uk.JMK př.č.2'!$L$96</f>
        <v>45</v>
      </c>
      <c r="E981" s="40">
        <f t="shared" si="45"/>
        <v>2584</v>
      </c>
      <c r="F981" s="40">
        <f t="shared" si="46"/>
        <v>1881</v>
      </c>
      <c r="G981" s="89"/>
      <c r="I981" s="89"/>
      <c r="J981" s="89"/>
      <c r="K981" s="47"/>
      <c r="L981" s="51"/>
      <c r="M981" s="51"/>
      <c r="N981" s="51"/>
      <c r="O981" s="51"/>
      <c r="P981" s="40">
        <f t="shared" si="47"/>
        <v>658</v>
      </c>
    </row>
    <row r="982" spans="1:16" x14ac:dyDescent="0.2">
      <c r="A982" s="45">
        <v>991</v>
      </c>
      <c r="B982" s="85">
        <v>83.11</v>
      </c>
      <c r="C982" s="40">
        <f>'soust.uk.JMK př.č.2'!$O$96+'soust.uk.JMK př.č.2'!$P$96</f>
        <v>13021</v>
      </c>
      <c r="D982" s="40">
        <f>'soust.uk.JMK př.č.2'!$L$96</f>
        <v>45</v>
      </c>
      <c r="E982" s="40">
        <f t="shared" si="45"/>
        <v>2583</v>
      </c>
      <c r="F982" s="40">
        <f t="shared" si="46"/>
        <v>1880</v>
      </c>
      <c r="G982" s="89"/>
      <c r="I982" s="89"/>
      <c r="J982" s="89"/>
      <c r="K982" s="47"/>
      <c r="L982" s="51"/>
      <c r="M982" s="51"/>
      <c r="N982" s="51"/>
      <c r="O982" s="51"/>
      <c r="P982" s="40">
        <f t="shared" si="47"/>
        <v>658</v>
      </c>
    </row>
    <row r="983" spans="1:16" x14ac:dyDescent="0.2">
      <c r="A983" s="45">
        <v>992</v>
      </c>
      <c r="B983" s="85">
        <v>83.13</v>
      </c>
      <c r="C983" s="40">
        <f>'soust.uk.JMK př.č.2'!$O$96+'soust.uk.JMK př.č.2'!$P$96</f>
        <v>13021</v>
      </c>
      <c r="D983" s="40">
        <f>'soust.uk.JMK př.č.2'!$L$96</f>
        <v>45</v>
      </c>
      <c r="E983" s="40">
        <f t="shared" si="45"/>
        <v>2583</v>
      </c>
      <c r="F983" s="40">
        <f t="shared" si="46"/>
        <v>1880</v>
      </c>
      <c r="G983" s="89"/>
      <c r="I983" s="89"/>
      <c r="J983" s="89"/>
      <c r="K983" s="47"/>
      <c r="L983" s="51"/>
      <c r="M983" s="51"/>
      <c r="N983" s="51"/>
      <c r="O983" s="51"/>
      <c r="P983" s="40">
        <f t="shared" si="47"/>
        <v>658</v>
      </c>
    </row>
    <row r="984" spans="1:16" x14ac:dyDescent="0.2">
      <c r="A984" s="45">
        <v>993</v>
      </c>
      <c r="B984" s="85">
        <v>83.14</v>
      </c>
      <c r="C984" s="40">
        <f>'soust.uk.JMK př.č.2'!$O$96+'soust.uk.JMK př.č.2'!$P$96</f>
        <v>13021</v>
      </c>
      <c r="D984" s="40">
        <f>'soust.uk.JMK př.č.2'!$L$96</f>
        <v>45</v>
      </c>
      <c r="E984" s="40">
        <f t="shared" si="45"/>
        <v>2582</v>
      </c>
      <c r="F984" s="40">
        <f t="shared" si="46"/>
        <v>1879</v>
      </c>
      <c r="G984" s="89"/>
      <c r="I984" s="89"/>
      <c r="J984" s="89"/>
      <c r="K984" s="47"/>
      <c r="L984" s="51"/>
      <c r="M984" s="51"/>
      <c r="N984" s="51"/>
      <c r="O984" s="51"/>
      <c r="P984" s="40">
        <f t="shared" si="47"/>
        <v>658</v>
      </c>
    </row>
    <row r="985" spans="1:16" x14ac:dyDescent="0.2">
      <c r="A985" s="45">
        <v>994</v>
      </c>
      <c r="B985" s="85">
        <v>83.16</v>
      </c>
      <c r="C985" s="40">
        <f>'soust.uk.JMK př.č.2'!$O$96+'soust.uk.JMK př.č.2'!$P$96</f>
        <v>13021</v>
      </c>
      <c r="D985" s="40">
        <f>'soust.uk.JMK př.č.2'!$L$96</f>
        <v>45</v>
      </c>
      <c r="E985" s="40">
        <f t="shared" si="45"/>
        <v>2582</v>
      </c>
      <c r="F985" s="40">
        <f t="shared" si="46"/>
        <v>1879</v>
      </c>
      <c r="G985" s="89"/>
      <c r="I985" s="89"/>
      <c r="J985" s="89"/>
      <c r="K985" s="47"/>
      <c r="L985" s="51"/>
      <c r="M985" s="51"/>
      <c r="N985" s="51"/>
      <c r="O985" s="51"/>
      <c r="P985" s="40">
        <f t="shared" si="47"/>
        <v>658</v>
      </c>
    </row>
    <row r="986" spans="1:16" x14ac:dyDescent="0.2">
      <c r="A986" s="45">
        <v>995</v>
      </c>
      <c r="B986" s="85">
        <v>83.17</v>
      </c>
      <c r="C986" s="40">
        <f>'soust.uk.JMK př.č.2'!$O$96+'soust.uk.JMK př.č.2'!$P$96</f>
        <v>13021</v>
      </c>
      <c r="D986" s="40">
        <f>'soust.uk.JMK př.č.2'!$L$96</f>
        <v>45</v>
      </c>
      <c r="E986" s="40">
        <f t="shared" si="45"/>
        <v>2582</v>
      </c>
      <c r="F986" s="40">
        <f t="shared" si="46"/>
        <v>1879</v>
      </c>
      <c r="G986" s="89"/>
      <c r="I986" s="89"/>
      <c r="J986" s="89"/>
      <c r="K986" s="47"/>
      <c r="L986" s="51"/>
      <c r="M986" s="51"/>
      <c r="N986" s="51"/>
      <c r="O986" s="51"/>
      <c r="P986" s="40">
        <f t="shared" si="47"/>
        <v>658</v>
      </c>
    </row>
    <row r="987" spans="1:16" x14ac:dyDescent="0.2">
      <c r="A987" s="45">
        <v>996</v>
      </c>
      <c r="B987" s="85">
        <v>83.19</v>
      </c>
      <c r="C987" s="40">
        <f>'soust.uk.JMK př.č.2'!$O$96+'soust.uk.JMK př.č.2'!$P$96</f>
        <v>13021</v>
      </c>
      <c r="D987" s="40">
        <f>'soust.uk.JMK př.č.2'!$L$96</f>
        <v>45</v>
      </c>
      <c r="E987" s="40">
        <f t="shared" si="45"/>
        <v>2580</v>
      </c>
      <c r="F987" s="40">
        <f t="shared" si="46"/>
        <v>1878</v>
      </c>
      <c r="G987" s="89"/>
      <c r="I987" s="89"/>
      <c r="J987" s="89"/>
      <c r="K987" s="47"/>
      <c r="L987" s="51"/>
      <c r="M987" s="51"/>
      <c r="N987" s="51"/>
      <c r="O987" s="51"/>
      <c r="P987" s="40">
        <f t="shared" si="47"/>
        <v>657</v>
      </c>
    </row>
    <row r="988" spans="1:16" x14ac:dyDescent="0.2">
      <c r="A988" s="45">
        <v>997</v>
      </c>
      <c r="B988" s="85">
        <v>83.2</v>
      </c>
      <c r="C988" s="40">
        <f>'soust.uk.JMK př.č.2'!$O$96+'soust.uk.JMK př.č.2'!$P$96</f>
        <v>13021</v>
      </c>
      <c r="D988" s="40">
        <f>'soust.uk.JMK př.č.2'!$L$96</f>
        <v>45</v>
      </c>
      <c r="E988" s="40">
        <f t="shared" si="45"/>
        <v>2580</v>
      </c>
      <c r="F988" s="40">
        <f t="shared" si="46"/>
        <v>1878</v>
      </c>
      <c r="G988" s="89"/>
      <c r="I988" s="89"/>
      <c r="J988" s="89"/>
      <c r="K988" s="47"/>
      <c r="L988" s="51"/>
      <c r="M988" s="51"/>
      <c r="N988" s="51"/>
      <c r="O988" s="51"/>
      <c r="P988" s="40">
        <f t="shared" si="47"/>
        <v>657</v>
      </c>
    </row>
    <row r="989" spans="1:16" x14ac:dyDescent="0.2">
      <c r="A989" s="45">
        <v>998</v>
      </c>
      <c r="B989" s="85">
        <v>83.22</v>
      </c>
      <c r="C989" s="40">
        <f>'soust.uk.JMK př.č.2'!$O$96+'soust.uk.JMK př.č.2'!$P$96</f>
        <v>13021</v>
      </c>
      <c r="D989" s="40">
        <f>'soust.uk.JMK př.č.2'!$L$96</f>
        <v>45</v>
      </c>
      <c r="E989" s="40">
        <f t="shared" si="45"/>
        <v>2580</v>
      </c>
      <c r="F989" s="40">
        <f t="shared" si="46"/>
        <v>1878</v>
      </c>
      <c r="G989" s="89"/>
      <c r="I989" s="89"/>
      <c r="J989" s="89"/>
      <c r="K989" s="47"/>
      <c r="L989" s="51"/>
      <c r="M989" s="51"/>
      <c r="N989" s="51"/>
      <c r="O989" s="51"/>
      <c r="P989" s="40">
        <f t="shared" si="47"/>
        <v>657</v>
      </c>
    </row>
    <row r="990" spans="1:16" x14ac:dyDescent="0.2">
      <c r="A990" s="45">
        <v>999</v>
      </c>
      <c r="B990" s="85">
        <v>83.24</v>
      </c>
      <c r="C990" s="40">
        <f>'soust.uk.JMK př.č.2'!$O$96+'soust.uk.JMK př.č.2'!$P$96</f>
        <v>13021</v>
      </c>
      <c r="D990" s="40">
        <f>'soust.uk.JMK př.č.2'!$L$96</f>
        <v>45</v>
      </c>
      <c r="E990" s="40">
        <f t="shared" si="45"/>
        <v>2579</v>
      </c>
      <c r="F990" s="40">
        <f t="shared" si="46"/>
        <v>1877</v>
      </c>
      <c r="G990" s="89"/>
      <c r="I990" s="89"/>
      <c r="J990" s="89"/>
      <c r="K990" s="47"/>
      <c r="L990" s="51"/>
      <c r="M990" s="51"/>
      <c r="N990" s="51"/>
      <c r="O990" s="51"/>
      <c r="P990" s="40">
        <f t="shared" si="47"/>
        <v>657</v>
      </c>
    </row>
    <row r="991" spans="1:16" x14ac:dyDescent="0.2">
      <c r="A991" s="45">
        <v>1000</v>
      </c>
      <c r="B991" s="85">
        <v>83.25</v>
      </c>
      <c r="C991" s="40">
        <f>'soust.uk.JMK př.č.2'!$O$96+'soust.uk.JMK př.č.2'!$P$96</f>
        <v>13021</v>
      </c>
      <c r="D991" s="40">
        <f>'soust.uk.JMK př.č.2'!$L$96</f>
        <v>45</v>
      </c>
      <c r="E991" s="40">
        <f t="shared" si="45"/>
        <v>2579</v>
      </c>
      <c r="F991" s="40">
        <f t="shared" si="46"/>
        <v>1877</v>
      </c>
      <c r="G991" s="89"/>
      <c r="I991" s="89"/>
      <c r="J991" s="89"/>
      <c r="K991" s="47"/>
      <c r="L991" s="51"/>
      <c r="M991" s="51"/>
      <c r="N991" s="51"/>
      <c r="O991" s="51"/>
      <c r="P991" s="40">
        <f t="shared" si="47"/>
        <v>657</v>
      </c>
    </row>
    <row r="992" spans="1:16" x14ac:dyDescent="0.2">
      <c r="A992" s="64"/>
      <c r="B992" s="86"/>
      <c r="J992" s="51"/>
      <c r="K992" s="47"/>
      <c r="L992" s="51"/>
      <c r="M992" s="51"/>
      <c r="N992" s="51"/>
      <c r="O992" s="51"/>
    </row>
    <row r="993" spans="1:16" x14ac:dyDescent="0.2">
      <c r="A993" s="64"/>
      <c r="B993" s="86"/>
      <c r="J993" s="51"/>
      <c r="K993" s="47"/>
      <c r="L993" s="51"/>
      <c r="M993" s="51"/>
      <c r="N993" s="51"/>
      <c r="O993" s="51"/>
    </row>
    <row r="994" spans="1:16" x14ac:dyDescent="0.2">
      <c r="A994" s="64"/>
      <c r="B994" s="86"/>
      <c r="J994" s="51"/>
      <c r="K994" s="47"/>
      <c r="L994" s="51"/>
      <c r="M994" s="51"/>
      <c r="N994" s="51"/>
      <c r="O994" s="51"/>
    </row>
    <row r="995" spans="1:16" ht="13.5" thickBot="1" x14ac:dyDescent="0.25">
      <c r="A995" s="48" t="s">
        <v>742</v>
      </c>
      <c r="B995" s="53"/>
      <c r="C995" s="53"/>
      <c r="D995" s="32"/>
      <c r="E995" s="32"/>
      <c r="F995" s="53"/>
      <c r="G995" s="53"/>
      <c r="H995" s="32"/>
      <c r="I995" s="51"/>
      <c r="J995" s="80"/>
      <c r="K995" s="53"/>
      <c r="L995" s="32"/>
      <c r="M995" s="32"/>
      <c r="N995" s="53"/>
      <c r="O995" s="53"/>
    </row>
    <row r="996" spans="1:16" ht="13.5" thickBot="1" x14ac:dyDescent="0.25">
      <c r="A996" s="261" t="s">
        <v>786</v>
      </c>
      <c r="B996" s="520" t="s">
        <v>752</v>
      </c>
      <c r="C996" s="574"/>
      <c r="D996" s="575" t="s">
        <v>753</v>
      </c>
      <c r="E996" s="575"/>
      <c r="F996" s="574" t="s">
        <v>754</v>
      </c>
      <c r="G996" s="521"/>
      <c r="H996" s="509" t="s">
        <v>755</v>
      </c>
      <c r="I996" s="521"/>
      <c r="J996" s="509" t="s">
        <v>756</v>
      </c>
      <c r="K996" s="510"/>
      <c r="L996" s="509" t="s">
        <v>757</v>
      </c>
      <c r="M996" s="521"/>
      <c r="N996" s="509" t="s">
        <v>758</v>
      </c>
      <c r="O996" s="510"/>
    </row>
    <row r="997" spans="1:16" x14ac:dyDescent="0.2">
      <c r="A997" s="244" t="s">
        <v>794</v>
      </c>
      <c r="B997" s="606">
        <v>32.97</v>
      </c>
      <c r="C997" s="607"/>
      <c r="D997" s="578"/>
      <c r="E997" s="578"/>
      <c r="F997" s="607"/>
      <c r="G997" s="608"/>
      <c r="H997" s="609"/>
      <c r="I997" s="608"/>
      <c r="J997" s="579"/>
      <c r="K997" s="579"/>
      <c r="L997" s="583"/>
      <c r="M997" s="543"/>
      <c r="N997" s="532"/>
      <c r="O997" s="533"/>
    </row>
    <row r="998" spans="1:16" x14ac:dyDescent="0.2">
      <c r="A998" s="245" t="s">
        <v>795</v>
      </c>
      <c r="B998" s="598">
        <v>27.037680699999999</v>
      </c>
      <c r="C998" s="598"/>
      <c r="D998" s="567">
        <v>0.46804150900000002</v>
      </c>
      <c r="E998" s="564"/>
      <c r="F998" s="548">
        <v>-3.3807252600000001E-3</v>
      </c>
      <c r="G998" s="549"/>
      <c r="H998" s="548">
        <v>1.42276411E-5</v>
      </c>
      <c r="I998" s="549"/>
      <c r="J998" s="548">
        <v>-3.1781790699999997E-8</v>
      </c>
      <c r="K998" s="549"/>
      <c r="L998" s="548">
        <v>3.55272413E-11</v>
      </c>
      <c r="M998" s="549"/>
      <c r="N998" s="548">
        <v>-1.5695531899999999E-14</v>
      </c>
      <c r="O998" s="550"/>
    </row>
    <row r="999" spans="1:16" ht="13.5" thickBot="1" x14ac:dyDescent="0.25">
      <c r="A999" s="246" t="s">
        <v>796</v>
      </c>
      <c r="B999" s="610">
        <v>57.927917800000003</v>
      </c>
      <c r="C999" s="610"/>
      <c r="D999" s="613">
        <v>3.50129489E-2</v>
      </c>
      <c r="E999" s="614"/>
      <c r="F999" s="611">
        <v>-9.6889726400000006E-6</v>
      </c>
      <c r="G999" s="615"/>
      <c r="H999" s="611"/>
      <c r="I999" s="615"/>
      <c r="J999" s="611"/>
      <c r="K999" s="615"/>
      <c r="L999" s="611"/>
      <c r="M999" s="615"/>
      <c r="N999" s="611"/>
      <c r="O999" s="612"/>
    </row>
    <row r="1000" spans="1:16" x14ac:dyDescent="0.2">
      <c r="A1000" s="79"/>
      <c r="J1000" s="51"/>
      <c r="K1000" s="47"/>
      <c r="L1000" s="51"/>
      <c r="M1000" s="51"/>
      <c r="N1000" s="51"/>
      <c r="O1000" s="51"/>
    </row>
    <row r="1001" spans="1:16" x14ac:dyDescent="0.2">
      <c r="A1001" s="79"/>
      <c r="J1001" s="51"/>
      <c r="K1001" s="47"/>
      <c r="L1001" s="51"/>
      <c r="M1001" s="51"/>
      <c r="N1001" s="51"/>
      <c r="O1001" s="51"/>
    </row>
    <row r="1002" spans="1:16" x14ac:dyDescent="0.2">
      <c r="P1002" s="51"/>
    </row>
  </sheetData>
  <mergeCells count="30">
    <mergeCell ref="B999:C999"/>
    <mergeCell ref="N997:O997"/>
    <mergeCell ref="B998:C998"/>
    <mergeCell ref="D998:E998"/>
    <mergeCell ref="F998:G998"/>
    <mergeCell ref="N999:O999"/>
    <mergeCell ref="H998:I998"/>
    <mergeCell ref="D999:E999"/>
    <mergeCell ref="F999:G999"/>
    <mergeCell ref="H999:I999"/>
    <mergeCell ref="J999:K999"/>
    <mergeCell ref="L999:M999"/>
    <mergeCell ref="J998:K998"/>
    <mergeCell ref="L998:M998"/>
    <mergeCell ref="N998:O998"/>
    <mergeCell ref="B3:D3"/>
    <mergeCell ref="E3:F3"/>
    <mergeCell ref="B996:C996"/>
    <mergeCell ref="D996:E996"/>
    <mergeCell ref="F996:G996"/>
    <mergeCell ref="L996:M996"/>
    <mergeCell ref="N996:O996"/>
    <mergeCell ref="B997:C997"/>
    <mergeCell ref="D997:E997"/>
    <mergeCell ref="F997:G997"/>
    <mergeCell ref="H997:I997"/>
    <mergeCell ref="J996:K996"/>
    <mergeCell ref="H996:I996"/>
    <mergeCell ref="J997:K997"/>
    <mergeCell ref="L997:M997"/>
  </mergeCells>
  <conditionalFormatting sqref="G6:G50 G52:G991">
    <cfRule type="cellIs" dxfId="2" priority="1" stopIfTrue="1" operator="greaterThan">
      <formula>0</formula>
    </cfRule>
  </conditionalFormatting>
  <printOptions horizontalCentered="1"/>
  <pageMargins left="0.59055118110236227" right="0" top="0.51181102362204722" bottom="0.39370078740157483" header="0.31496062992125984" footer="0.11811023622047245"/>
  <pageSetup paperSize="9" scale="73" fitToHeight="3" orientation="portrait" horizontalDpi="300" verticalDpi="300" r:id="rId1"/>
  <headerFooter alignWithMargins="0">
    <oddHeader>&amp;R&amp;"Times New Roman,Kurzíva"&amp;12&amp;UPříloha č. 2j
 pracovního postupu  Rozpis rozpočtu přímých výdajů na vzdělávání</oddHeader>
    <oddFooter>&amp;C&amp;P /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indexed="41"/>
  </sheetPr>
  <dimension ref="A1:P1804"/>
  <sheetViews>
    <sheetView zoomScaleNormal="100" zoomScaleSheetLayoutView="100" workbookViewId="0">
      <pane xSplit="1" ySplit="4" topLeftCell="B5" activePane="bottomRight" state="frozen"/>
      <selection pane="topRight"/>
      <selection pane="bottomLeft"/>
      <selection pane="bottomRight" activeCell="B5" sqref="B5"/>
    </sheetView>
  </sheetViews>
  <sheetFormatPr defaultRowHeight="12.75" x14ac:dyDescent="0.2"/>
  <cols>
    <col min="1" max="1" width="8.140625" style="56" customWidth="1"/>
    <col min="2" max="2" width="7.7109375" style="56" customWidth="1"/>
    <col min="3" max="3" width="10.140625" style="79" customWidth="1"/>
    <col min="4" max="4" width="8" style="79" customWidth="1"/>
    <col min="5" max="5" width="10.28515625" style="56" customWidth="1"/>
    <col min="6" max="6" width="8.5703125" style="79" customWidth="1"/>
    <col min="7" max="7" width="8.140625" style="79" customWidth="1"/>
    <col min="8" max="8" width="7.7109375" style="56" customWidth="1"/>
    <col min="9" max="9" width="7.7109375" style="79" customWidth="1"/>
    <col min="10" max="10" width="8.140625" style="79" customWidth="1"/>
    <col min="11" max="11" width="7.7109375" style="56" customWidth="1"/>
    <col min="12" max="12" width="7.7109375" style="79" customWidth="1"/>
    <col min="13" max="13" width="8.140625" style="79" customWidth="1"/>
    <col min="14" max="15" width="7.7109375" style="79" customWidth="1"/>
    <col min="16" max="16" width="9.140625" style="79"/>
    <col min="17" max="17" width="10" style="79" customWidth="1"/>
    <col min="18" max="19" width="9.28515625" style="79" bestFit="1" customWidth="1"/>
    <col min="20" max="21" width="4.140625" style="79" customWidth="1"/>
    <col min="22" max="16384" width="9.140625" style="79"/>
  </cols>
  <sheetData>
    <row r="1" spans="1:16" s="21" customFormat="1" ht="15.75" x14ac:dyDescent="0.25">
      <c r="A1" s="16" t="s">
        <v>797</v>
      </c>
      <c r="B1" s="20"/>
      <c r="E1" s="20"/>
      <c r="H1" s="20"/>
      <c r="K1" s="20"/>
    </row>
    <row r="2" spans="1:16" s="21" customFormat="1" ht="15.75" x14ac:dyDescent="0.25">
      <c r="A2" s="16"/>
      <c r="B2" s="20"/>
      <c r="E2" s="20"/>
      <c r="H2" s="20"/>
      <c r="K2" s="20"/>
    </row>
    <row r="3" spans="1:16" ht="33.75" customHeight="1" x14ac:dyDescent="0.2">
      <c r="A3" s="251"/>
      <c r="B3" s="581" t="s">
        <v>738</v>
      </c>
      <c r="C3" s="581"/>
      <c r="D3" s="581"/>
      <c r="E3" s="542" t="s">
        <v>739</v>
      </c>
      <c r="F3" s="542"/>
    </row>
    <row r="4" spans="1:16" x14ac:dyDescent="0.2">
      <c r="A4" s="241" t="s">
        <v>786</v>
      </c>
      <c r="B4" s="241" t="s">
        <v>742</v>
      </c>
      <c r="C4" s="242" t="s">
        <v>744</v>
      </c>
      <c r="D4" s="242" t="s">
        <v>9</v>
      </c>
      <c r="E4" s="242" t="s">
        <v>745</v>
      </c>
      <c r="F4" s="242" t="s">
        <v>746</v>
      </c>
      <c r="G4" s="64"/>
      <c r="H4" s="64"/>
      <c r="I4" s="44"/>
      <c r="J4" s="64"/>
      <c r="K4" s="64"/>
      <c r="L4" s="44"/>
      <c r="M4" s="64"/>
      <c r="N4" s="64"/>
      <c r="P4" s="35" t="s">
        <v>747</v>
      </c>
    </row>
    <row r="5" spans="1:16" x14ac:dyDescent="0.2">
      <c r="A5" s="38" t="s">
        <v>794</v>
      </c>
      <c r="B5" s="85">
        <v>29.67</v>
      </c>
      <c r="C5" s="40">
        <f>'soust.uk.JMK př.č.2'!$O$111+'soust.uk.JMK př.č.2'!$P$111</f>
        <v>13021</v>
      </c>
      <c r="D5" s="40">
        <f>'soust.uk.JMK př.č.2'!$L$111</f>
        <v>74</v>
      </c>
      <c r="E5" s="40">
        <f t="shared" ref="E5:E68" si="0">SUM(F5,P5,D5)</f>
        <v>7183</v>
      </c>
      <c r="F5" s="40">
        <f>ROUND(1/B5*C5*12,0)</f>
        <v>5266</v>
      </c>
      <c r="G5" s="89"/>
      <c r="I5" s="89"/>
      <c r="J5" s="89"/>
      <c r="L5" s="51"/>
      <c r="P5" s="40">
        <f>ROUND((F5*35%),0)</f>
        <v>1843</v>
      </c>
    </row>
    <row r="6" spans="1:16" x14ac:dyDescent="0.2">
      <c r="A6" s="45">
        <v>15</v>
      </c>
      <c r="B6" s="85">
        <v>30.01</v>
      </c>
      <c r="C6" s="40">
        <f>'soust.uk.JMK př.č.2'!$O$111+'soust.uk.JMK př.č.2'!$P$111</f>
        <v>13021</v>
      </c>
      <c r="D6" s="40">
        <f>'soust.uk.JMK př.č.2'!$L$111</f>
        <v>74</v>
      </c>
      <c r="E6" s="40">
        <f t="shared" si="0"/>
        <v>7103</v>
      </c>
      <c r="F6" s="40">
        <f t="shared" ref="F6:F69" si="1">ROUND(1/B6*C6*12,0)</f>
        <v>5207</v>
      </c>
      <c r="G6" s="78"/>
      <c r="H6" s="80"/>
      <c r="I6" s="89"/>
      <c r="J6" s="89"/>
      <c r="L6" s="51"/>
      <c r="P6" s="40">
        <f t="shared" ref="P6:P69" si="2">ROUND((F6*35%),0)</f>
        <v>1822</v>
      </c>
    </row>
    <row r="7" spans="1:16" x14ac:dyDescent="0.2">
      <c r="A7" s="45">
        <v>16</v>
      </c>
      <c r="B7" s="85">
        <v>30.34</v>
      </c>
      <c r="C7" s="40">
        <f>'soust.uk.JMK př.č.2'!$O$111+'soust.uk.JMK př.č.2'!$P$111</f>
        <v>13021</v>
      </c>
      <c r="D7" s="40">
        <f>'soust.uk.JMK př.č.2'!$L$111</f>
        <v>74</v>
      </c>
      <c r="E7" s="40">
        <f t="shared" si="0"/>
        <v>7027</v>
      </c>
      <c r="F7" s="40">
        <f t="shared" si="1"/>
        <v>5150</v>
      </c>
      <c r="G7" s="78"/>
      <c r="H7" s="80"/>
      <c r="I7" s="89"/>
      <c r="J7" s="89"/>
      <c r="L7" s="51"/>
      <c r="P7" s="40">
        <f t="shared" si="2"/>
        <v>1803</v>
      </c>
    </row>
    <row r="8" spans="1:16" x14ac:dyDescent="0.2">
      <c r="A8" s="45">
        <v>17</v>
      </c>
      <c r="B8" s="85">
        <v>30.67</v>
      </c>
      <c r="C8" s="40">
        <f>'soust.uk.JMK př.č.2'!$O$111+'soust.uk.JMK př.č.2'!$P$111</f>
        <v>13021</v>
      </c>
      <c r="D8" s="40">
        <f>'soust.uk.JMK př.č.2'!$L$111</f>
        <v>74</v>
      </c>
      <c r="E8" s="40">
        <f t="shared" si="0"/>
        <v>6952</v>
      </c>
      <c r="F8" s="40">
        <f t="shared" si="1"/>
        <v>5095</v>
      </c>
      <c r="G8" s="78"/>
      <c r="H8" s="80"/>
      <c r="I8" s="89"/>
      <c r="J8" s="89"/>
      <c r="L8" s="51"/>
      <c r="P8" s="40">
        <f t="shared" si="2"/>
        <v>1783</v>
      </c>
    </row>
    <row r="9" spans="1:16" x14ac:dyDescent="0.2">
      <c r="A9" s="45">
        <v>18</v>
      </c>
      <c r="B9" s="85">
        <v>31</v>
      </c>
      <c r="C9" s="40">
        <f>'soust.uk.JMK př.č.2'!$O$111+'soust.uk.JMK př.č.2'!$P$111</f>
        <v>13021</v>
      </c>
      <c r="D9" s="40">
        <f>'soust.uk.JMK př.č.2'!$L$111</f>
        <v>74</v>
      </c>
      <c r="E9" s="40">
        <f t="shared" si="0"/>
        <v>6878</v>
      </c>
      <c r="F9" s="40">
        <f t="shared" si="1"/>
        <v>5040</v>
      </c>
      <c r="G9" s="78"/>
      <c r="H9" s="80"/>
      <c r="I9" s="89"/>
      <c r="J9" s="89"/>
      <c r="L9" s="51"/>
      <c r="P9" s="40">
        <f t="shared" si="2"/>
        <v>1764</v>
      </c>
    </row>
    <row r="10" spans="1:16" x14ac:dyDescent="0.2">
      <c r="A10" s="45">
        <v>19</v>
      </c>
      <c r="B10" s="85">
        <v>31.32</v>
      </c>
      <c r="C10" s="40">
        <f>'soust.uk.JMK př.č.2'!$O$111+'soust.uk.JMK př.č.2'!$P$111</f>
        <v>13021</v>
      </c>
      <c r="D10" s="40">
        <f>'soust.uk.JMK př.č.2'!$L$111</f>
        <v>74</v>
      </c>
      <c r="E10" s="40">
        <f t="shared" si="0"/>
        <v>6809</v>
      </c>
      <c r="F10" s="40">
        <f t="shared" si="1"/>
        <v>4989</v>
      </c>
      <c r="G10" s="78"/>
      <c r="H10" s="80"/>
      <c r="I10" s="89"/>
      <c r="J10" s="89"/>
      <c r="L10" s="51"/>
      <c r="P10" s="40">
        <f t="shared" si="2"/>
        <v>1746</v>
      </c>
    </row>
    <row r="11" spans="1:16" x14ac:dyDescent="0.2">
      <c r="A11" s="45">
        <v>20</v>
      </c>
      <c r="B11" s="85">
        <v>31.64</v>
      </c>
      <c r="C11" s="40">
        <f>'soust.uk.JMK př.č.2'!$O$111+'soust.uk.JMK př.č.2'!$P$111</f>
        <v>13021</v>
      </c>
      <c r="D11" s="40">
        <f>'soust.uk.JMK př.č.2'!$L$111</f>
        <v>74</v>
      </c>
      <c r="E11" s="40">
        <f t="shared" si="0"/>
        <v>6740</v>
      </c>
      <c r="F11" s="40">
        <f t="shared" si="1"/>
        <v>4938</v>
      </c>
      <c r="G11" s="78"/>
      <c r="H11" s="80"/>
      <c r="I11" s="89"/>
      <c r="J11" s="89"/>
      <c r="L11" s="51"/>
      <c r="P11" s="40">
        <f t="shared" si="2"/>
        <v>1728</v>
      </c>
    </row>
    <row r="12" spans="1:16" x14ac:dyDescent="0.2">
      <c r="A12" s="45">
        <v>21</v>
      </c>
      <c r="B12" s="85">
        <v>31.95</v>
      </c>
      <c r="C12" s="40">
        <f>'soust.uk.JMK př.č.2'!$O$111+'soust.uk.JMK př.č.2'!$P$111</f>
        <v>13021</v>
      </c>
      <c r="D12" s="40">
        <f>'soust.uk.JMK př.č.2'!$L$111</f>
        <v>74</v>
      </c>
      <c r="E12" s="40">
        <f t="shared" si="0"/>
        <v>6677</v>
      </c>
      <c r="F12" s="40">
        <f t="shared" si="1"/>
        <v>4891</v>
      </c>
      <c r="G12" s="78"/>
      <c r="H12" s="80"/>
      <c r="I12" s="89"/>
      <c r="J12" s="89"/>
      <c r="L12" s="51"/>
      <c r="P12" s="40">
        <f t="shared" si="2"/>
        <v>1712</v>
      </c>
    </row>
    <row r="13" spans="1:16" x14ac:dyDescent="0.2">
      <c r="A13" s="45">
        <v>22</v>
      </c>
      <c r="B13" s="85">
        <v>32.26</v>
      </c>
      <c r="C13" s="40">
        <f>'soust.uk.JMK př.č.2'!$O$111+'soust.uk.JMK př.č.2'!$P$111</f>
        <v>13021</v>
      </c>
      <c r="D13" s="40">
        <f>'soust.uk.JMK př.č.2'!$L$111</f>
        <v>74</v>
      </c>
      <c r="E13" s="40">
        <f t="shared" si="0"/>
        <v>6613</v>
      </c>
      <c r="F13" s="40">
        <f t="shared" si="1"/>
        <v>4844</v>
      </c>
      <c r="G13" s="78"/>
      <c r="H13" s="80"/>
      <c r="I13" s="89"/>
      <c r="J13" s="89"/>
      <c r="L13" s="51"/>
      <c r="P13" s="40">
        <f t="shared" si="2"/>
        <v>1695</v>
      </c>
    </row>
    <row r="14" spans="1:16" x14ac:dyDescent="0.2">
      <c r="A14" s="45">
        <v>23</v>
      </c>
      <c r="B14" s="85">
        <v>32.56</v>
      </c>
      <c r="C14" s="40">
        <f>'soust.uk.JMK př.č.2'!$O$111+'soust.uk.JMK př.č.2'!$P$111</f>
        <v>13021</v>
      </c>
      <c r="D14" s="40">
        <f>'soust.uk.JMK př.č.2'!$L$111</f>
        <v>74</v>
      </c>
      <c r="E14" s="40">
        <f t="shared" si="0"/>
        <v>6553</v>
      </c>
      <c r="F14" s="40">
        <f t="shared" si="1"/>
        <v>4799</v>
      </c>
      <c r="G14" s="78"/>
      <c r="H14" s="80"/>
      <c r="I14" s="89"/>
      <c r="J14" s="89"/>
      <c r="L14" s="51"/>
      <c r="P14" s="40">
        <f t="shared" si="2"/>
        <v>1680</v>
      </c>
    </row>
    <row r="15" spans="1:16" x14ac:dyDescent="0.2">
      <c r="A15" s="45">
        <v>24</v>
      </c>
      <c r="B15" s="85">
        <v>32.86</v>
      </c>
      <c r="C15" s="40">
        <f>'soust.uk.JMK př.č.2'!$O$111+'soust.uk.JMK př.č.2'!$P$111</f>
        <v>13021</v>
      </c>
      <c r="D15" s="40">
        <f>'soust.uk.JMK př.č.2'!$L$111</f>
        <v>74</v>
      </c>
      <c r="E15" s="40">
        <f t="shared" si="0"/>
        <v>6493</v>
      </c>
      <c r="F15" s="40">
        <f t="shared" si="1"/>
        <v>4755</v>
      </c>
      <c r="G15" s="78"/>
      <c r="H15" s="80"/>
      <c r="I15" s="89"/>
      <c r="J15" s="89"/>
      <c r="L15" s="51"/>
      <c r="P15" s="40">
        <f t="shared" si="2"/>
        <v>1664</v>
      </c>
    </row>
    <row r="16" spans="1:16" x14ac:dyDescent="0.2">
      <c r="A16" s="45">
        <v>25</v>
      </c>
      <c r="B16" s="85">
        <v>33.15</v>
      </c>
      <c r="C16" s="40">
        <f>'soust.uk.JMK př.č.2'!$O$111+'soust.uk.JMK př.č.2'!$P$111</f>
        <v>13021</v>
      </c>
      <c r="D16" s="40">
        <f>'soust.uk.JMK př.č.2'!$L$111</f>
        <v>74</v>
      </c>
      <c r="E16" s="40">
        <f t="shared" si="0"/>
        <v>6437</v>
      </c>
      <c r="F16" s="40">
        <f t="shared" si="1"/>
        <v>4713</v>
      </c>
      <c r="G16" s="78"/>
      <c r="H16" s="80"/>
      <c r="I16" s="89"/>
      <c r="J16" s="89"/>
      <c r="L16" s="51"/>
      <c r="P16" s="40">
        <f t="shared" si="2"/>
        <v>1650</v>
      </c>
    </row>
    <row r="17" spans="1:16" x14ac:dyDescent="0.2">
      <c r="A17" s="45">
        <v>26</v>
      </c>
      <c r="B17" s="85">
        <v>33.44</v>
      </c>
      <c r="C17" s="40">
        <f>'soust.uk.JMK př.č.2'!$O$111+'soust.uk.JMK př.č.2'!$P$111</f>
        <v>13021</v>
      </c>
      <c r="D17" s="40">
        <f>'soust.uk.JMK př.č.2'!$L$111</f>
        <v>74</v>
      </c>
      <c r="E17" s="40">
        <f t="shared" si="0"/>
        <v>6383</v>
      </c>
      <c r="F17" s="40">
        <f t="shared" si="1"/>
        <v>4673</v>
      </c>
      <c r="G17" s="78"/>
      <c r="H17" s="80"/>
      <c r="I17" s="89"/>
      <c r="J17" s="89"/>
      <c r="L17" s="51"/>
      <c r="P17" s="40">
        <f t="shared" si="2"/>
        <v>1636</v>
      </c>
    </row>
    <row r="18" spans="1:16" x14ac:dyDescent="0.2">
      <c r="A18" s="45">
        <v>27</v>
      </c>
      <c r="B18" s="85">
        <v>33.729999999999997</v>
      </c>
      <c r="C18" s="40">
        <f>'soust.uk.JMK př.č.2'!$O$111+'soust.uk.JMK př.č.2'!$P$111</f>
        <v>13021</v>
      </c>
      <c r="D18" s="40">
        <f>'soust.uk.JMK př.č.2'!$L$111</f>
        <v>74</v>
      </c>
      <c r="E18" s="40">
        <f t="shared" si="0"/>
        <v>6327</v>
      </c>
      <c r="F18" s="40">
        <f t="shared" si="1"/>
        <v>4632</v>
      </c>
      <c r="G18" s="78"/>
      <c r="H18" s="80"/>
      <c r="I18" s="89"/>
      <c r="J18" s="89"/>
      <c r="L18" s="51"/>
      <c r="P18" s="40">
        <f t="shared" si="2"/>
        <v>1621</v>
      </c>
    </row>
    <row r="19" spans="1:16" x14ac:dyDescent="0.2">
      <c r="A19" s="45">
        <v>28</v>
      </c>
      <c r="B19" s="85">
        <v>34.01</v>
      </c>
      <c r="C19" s="40">
        <f>'soust.uk.JMK př.č.2'!$O$111+'soust.uk.JMK př.č.2'!$P$111</f>
        <v>13021</v>
      </c>
      <c r="D19" s="40">
        <f>'soust.uk.JMK př.č.2'!$L$111</f>
        <v>74</v>
      </c>
      <c r="E19" s="40">
        <f t="shared" si="0"/>
        <v>6276</v>
      </c>
      <c r="F19" s="40">
        <f t="shared" si="1"/>
        <v>4594</v>
      </c>
      <c r="G19" s="78"/>
      <c r="H19" s="80"/>
      <c r="I19" s="89"/>
      <c r="J19" s="89"/>
      <c r="L19" s="51"/>
      <c r="P19" s="40">
        <f t="shared" si="2"/>
        <v>1608</v>
      </c>
    </row>
    <row r="20" spans="1:16" x14ac:dyDescent="0.2">
      <c r="A20" s="45">
        <v>29</v>
      </c>
      <c r="B20" s="85">
        <v>34.28</v>
      </c>
      <c r="C20" s="40">
        <f>'soust.uk.JMK př.č.2'!$O$111+'soust.uk.JMK př.č.2'!$P$111</f>
        <v>13021</v>
      </c>
      <c r="D20" s="40">
        <f>'soust.uk.JMK př.č.2'!$L$111</f>
        <v>74</v>
      </c>
      <c r="E20" s="40">
        <f t="shared" si="0"/>
        <v>6227</v>
      </c>
      <c r="F20" s="40">
        <f t="shared" si="1"/>
        <v>4558</v>
      </c>
      <c r="G20" s="78"/>
      <c r="H20" s="80"/>
      <c r="I20" s="89"/>
      <c r="J20" s="89"/>
      <c r="L20" s="51"/>
      <c r="P20" s="40">
        <f t="shared" si="2"/>
        <v>1595</v>
      </c>
    </row>
    <row r="21" spans="1:16" x14ac:dyDescent="0.2">
      <c r="A21" s="45">
        <v>30</v>
      </c>
      <c r="B21" s="85">
        <v>34.56</v>
      </c>
      <c r="C21" s="40">
        <f>'soust.uk.JMK př.č.2'!$O$111+'soust.uk.JMK př.č.2'!$P$111</f>
        <v>13021</v>
      </c>
      <c r="D21" s="40">
        <f>'soust.uk.JMK př.č.2'!$L$111</f>
        <v>74</v>
      </c>
      <c r="E21" s="40">
        <f t="shared" si="0"/>
        <v>6177</v>
      </c>
      <c r="F21" s="40">
        <f t="shared" si="1"/>
        <v>4521</v>
      </c>
      <c r="G21" s="78"/>
      <c r="H21" s="80"/>
      <c r="I21" s="89"/>
      <c r="J21" s="89"/>
      <c r="L21" s="51"/>
      <c r="P21" s="40">
        <f t="shared" si="2"/>
        <v>1582</v>
      </c>
    </row>
    <row r="22" spans="1:16" x14ac:dyDescent="0.2">
      <c r="A22" s="45">
        <v>31</v>
      </c>
      <c r="B22" s="85">
        <v>34.82</v>
      </c>
      <c r="C22" s="40">
        <f>'soust.uk.JMK př.č.2'!$O$111+'soust.uk.JMK př.č.2'!$P$111</f>
        <v>13021</v>
      </c>
      <c r="D22" s="40">
        <f>'soust.uk.JMK př.č.2'!$L$111</f>
        <v>74</v>
      </c>
      <c r="E22" s="40">
        <f t="shared" si="0"/>
        <v>6131</v>
      </c>
      <c r="F22" s="40">
        <f t="shared" si="1"/>
        <v>4487</v>
      </c>
      <c r="G22" s="78"/>
      <c r="H22" s="80"/>
      <c r="I22" s="89"/>
      <c r="J22" s="89"/>
      <c r="L22" s="51"/>
      <c r="P22" s="40">
        <f t="shared" si="2"/>
        <v>1570</v>
      </c>
    </row>
    <row r="23" spans="1:16" x14ac:dyDescent="0.2">
      <c r="A23" s="45">
        <v>32</v>
      </c>
      <c r="B23" s="85">
        <v>35.090000000000003</v>
      </c>
      <c r="C23" s="40">
        <f>'soust.uk.JMK př.č.2'!$O$111+'soust.uk.JMK př.č.2'!$P$111</f>
        <v>13021</v>
      </c>
      <c r="D23" s="40">
        <f>'soust.uk.JMK př.č.2'!$L$111</f>
        <v>74</v>
      </c>
      <c r="E23" s="40">
        <f t="shared" si="0"/>
        <v>6086</v>
      </c>
      <c r="F23" s="40">
        <f t="shared" si="1"/>
        <v>4453</v>
      </c>
      <c r="G23" s="78"/>
      <c r="H23" s="80"/>
      <c r="I23" s="89"/>
      <c r="J23" s="89"/>
      <c r="L23" s="51"/>
      <c r="P23" s="40">
        <f t="shared" si="2"/>
        <v>1559</v>
      </c>
    </row>
    <row r="24" spans="1:16" x14ac:dyDescent="0.2">
      <c r="A24" s="45">
        <v>33</v>
      </c>
      <c r="B24" s="85">
        <v>35.35</v>
      </c>
      <c r="C24" s="40">
        <f>'soust.uk.JMK př.č.2'!$O$111+'soust.uk.JMK př.č.2'!$P$111</f>
        <v>13021</v>
      </c>
      <c r="D24" s="40">
        <f>'soust.uk.JMK př.č.2'!$L$111</f>
        <v>74</v>
      </c>
      <c r="E24" s="40">
        <f t="shared" si="0"/>
        <v>6041</v>
      </c>
      <c r="F24" s="40">
        <f t="shared" si="1"/>
        <v>4420</v>
      </c>
      <c r="G24" s="78"/>
      <c r="H24" s="80"/>
      <c r="I24" s="89"/>
      <c r="J24" s="89"/>
      <c r="L24" s="51"/>
      <c r="P24" s="40">
        <f t="shared" si="2"/>
        <v>1547</v>
      </c>
    </row>
    <row r="25" spans="1:16" x14ac:dyDescent="0.2">
      <c r="A25" s="45">
        <v>34</v>
      </c>
      <c r="B25" s="85">
        <v>35.6</v>
      </c>
      <c r="C25" s="40">
        <f>'soust.uk.JMK př.č.2'!$O$111+'soust.uk.JMK př.č.2'!$P$111</f>
        <v>13021</v>
      </c>
      <c r="D25" s="40">
        <f>'soust.uk.JMK př.č.2'!$L$111</f>
        <v>74</v>
      </c>
      <c r="E25" s="40">
        <f t="shared" si="0"/>
        <v>5999</v>
      </c>
      <c r="F25" s="40">
        <f t="shared" si="1"/>
        <v>4389</v>
      </c>
      <c r="G25" s="78"/>
      <c r="H25" s="80"/>
      <c r="I25" s="89"/>
      <c r="J25" s="89"/>
      <c r="L25" s="51"/>
      <c r="P25" s="40">
        <f t="shared" si="2"/>
        <v>1536</v>
      </c>
    </row>
    <row r="26" spans="1:16" x14ac:dyDescent="0.2">
      <c r="A26" s="45">
        <v>35</v>
      </c>
      <c r="B26" s="85">
        <v>35.86</v>
      </c>
      <c r="C26" s="40">
        <f>'soust.uk.JMK př.č.2'!$O$111+'soust.uk.JMK př.č.2'!$P$111</f>
        <v>13021</v>
      </c>
      <c r="D26" s="40">
        <f>'soust.uk.JMK př.č.2'!$L$111</f>
        <v>74</v>
      </c>
      <c r="E26" s="40">
        <f t="shared" si="0"/>
        <v>5956</v>
      </c>
      <c r="F26" s="40">
        <f t="shared" si="1"/>
        <v>4357</v>
      </c>
      <c r="G26" s="78"/>
      <c r="H26" s="80"/>
      <c r="I26" s="89"/>
      <c r="J26" s="89"/>
      <c r="L26" s="51"/>
      <c r="P26" s="40">
        <f t="shared" si="2"/>
        <v>1525</v>
      </c>
    </row>
    <row r="27" spans="1:16" x14ac:dyDescent="0.2">
      <c r="A27" s="45">
        <v>36</v>
      </c>
      <c r="B27" s="85">
        <v>36.11</v>
      </c>
      <c r="C27" s="40">
        <f>'soust.uk.JMK př.č.2'!$O$111+'soust.uk.JMK př.č.2'!$P$111</f>
        <v>13021</v>
      </c>
      <c r="D27" s="40">
        <f>'soust.uk.JMK př.č.2'!$L$111</f>
        <v>74</v>
      </c>
      <c r="E27" s="40">
        <f t="shared" si="0"/>
        <v>5915</v>
      </c>
      <c r="F27" s="40">
        <f t="shared" si="1"/>
        <v>4327</v>
      </c>
      <c r="G27" s="78"/>
      <c r="H27" s="80"/>
      <c r="I27" s="89"/>
      <c r="J27" s="89"/>
      <c r="L27" s="51"/>
      <c r="P27" s="40">
        <f t="shared" si="2"/>
        <v>1514</v>
      </c>
    </row>
    <row r="28" spans="1:16" x14ac:dyDescent="0.2">
      <c r="A28" s="45">
        <v>37</v>
      </c>
      <c r="B28" s="85">
        <v>36.35</v>
      </c>
      <c r="C28" s="40">
        <f>'soust.uk.JMK př.č.2'!$O$111+'soust.uk.JMK př.č.2'!$P$111</f>
        <v>13021</v>
      </c>
      <c r="D28" s="40">
        <f>'soust.uk.JMK př.č.2'!$L$111</f>
        <v>74</v>
      </c>
      <c r="E28" s="40">
        <f t="shared" si="0"/>
        <v>5878</v>
      </c>
      <c r="F28" s="40">
        <f t="shared" si="1"/>
        <v>4299</v>
      </c>
      <c r="G28" s="78"/>
      <c r="H28" s="80"/>
      <c r="I28" s="89"/>
      <c r="J28" s="89"/>
      <c r="L28" s="51"/>
      <c r="P28" s="40">
        <f t="shared" si="2"/>
        <v>1505</v>
      </c>
    </row>
    <row r="29" spans="1:16" x14ac:dyDescent="0.2">
      <c r="A29" s="45">
        <v>38</v>
      </c>
      <c r="B29" s="85">
        <v>36.590000000000003</v>
      </c>
      <c r="C29" s="40">
        <f>'soust.uk.JMK př.č.2'!$O$111+'soust.uk.JMK př.č.2'!$P$111</f>
        <v>13021</v>
      </c>
      <c r="D29" s="40">
        <f>'soust.uk.JMK př.č.2'!$L$111</f>
        <v>74</v>
      </c>
      <c r="E29" s="40">
        <f t="shared" si="0"/>
        <v>5839</v>
      </c>
      <c r="F29" s="40">
        <f t="shared" si="1"/>
        <v>4270</v>
      </c>
      <c r="G29" s="78"/>
      <c r="H29" s="80"/>
      <c r="I29" s="89"/>
      <c r="J29" s="89"/>
      <c r="L29" s="51"/>
      <c r="P29" s="40">
        <f t="shared" si="2"/>
        <v>1495</v>
      </c>
    </row>
    <row r="30" spans="1:16" x14ac:dyDescent="0.2">
      <c r="A30" s="45">
        <v>39</v>
      </c>
      <c r="B30" s="85">
        <v>36.83</v>
      </c>
      <c r="C30" s="40">
        <f>'soust.uk.JMK př.č.2'!$O$111+'soust.uk.JMK př.č.2'!$P$111</f>
        <v>13021</v>
      </c>
      <c r="D30" s="40">
        <f>'soust.uk.JMK př.č.2'!$L$111</f>
        <v>74</v>
      </c>
      <c r="E30" s="40">
        <f t="shared" si="0"/>
        <v>5802</v>
      </c>
      <c r="F30" s="40">
        <f t="shared" si="1"/>
        <v>4243</v>
      </c>
      <c r="G30" s="78"/>
      <c r="H30" s="80"/>
      <c r="I30" s="89"/>
      <c r="J30" s="89"/>
      <c r="L30" s="51"/>
      <c r="P30" s="40">
        <f t="shared" si="2"/>
        <v>1485</v>
      </c>
    </row>
    <row r="31" spans="1:16" x14ac:dyDescent="0.2">
      <c r="A31" s="45">
        <v>40</v>
      </c>
      <c r="B31" s="85">
        <v>37.06</v>
      </c>
      <c r="C31" s="40">
        <f>'soust.uk.JMK př.č.2'!$O$111+'soust.uk.JMK př.č.2'!$P$111</f>
        <v>13021</v>
      </c>
      <c r="D31" s="40">
        <f>'soust.uk.JMK př.č.2'!$L$111</f>
        <v>74</v>
      </c>
      <c r="E31" s="40">
        <f t="shared" si="0"/>
        <v>5766</v>
      </c>
      <c r="F31" s="40">
        <f t="shared" si="1"/>
        <v>4216</v>
      </c>
      <c r="G31" s="78"/>
      <c r="H31" s="80"/>
      <c r="I31" s="89"/>
      <c r="J31" s="89"/>
      <c r="L31" s="51"/>
      <c r="P31" s="40">
        <f t="shared" si="2"/>
        <v>1476</v>
      </c>
    </row>
    <row r="32" spans="1:16" x14ac:dyDescent="0.2">
      <c r="A32" s="45">
        <v>41</v>
      </c>
      <c r="B32" s="85">
        <v>37.29</v>
      </c>
      <c r="C32" s="40">
        <f>'soust.uk.JMK př.č.2'!$O$111+'soust.uk.JMK př.č.2'!$P$111</f>
        <v>13021</v>
      </c>
      <c r="D32" s="40">
        <f>'soust.uk.JMK př.č.2'!$L$111</f>
        <v>74</v>
      </c>
      <c r="E32" s="40">
        <f t="shared" si="0"/>
        <v>5731</v>
      </c>
      <c r="F32" s="40">
        <f t="shared" si="1"/>
        <v>4190</v>
      </c>
      <c r="G32" s="78"/>
      <c r="H32" s="80"/>
      <c r="I32" s="89"/>
      <c r="J32" s="89"/>
      <c r="L32" s="51"/>
      <c r="P32" s="40">
        <f t="shared" si="2"/>
        <v>1467</v>
      </c>
    </row>
    <row r="33" spans="1:16" x14ac:dyDescent="0.2">
      <c r="A33" s="45">
        <v>42</v>
      </c>
      <c r="B33" s="85">
        <v>37.520000000000003</v>
      </c>
      <c r="C33" s="40">
        <f>'soust.uk.JMK př.č.2'!$O$111+'soust.uk.JMK př.č.2'!$P$111</f>
        <v>13021</v>
      </c>
      <c r="D33" s="40">
        <f>'soust.uk.JMK př.č.2'!$L$111</f>
        <v>74</v>
      </c>
      <c r="E33" s="40">
        <f t="shared" si="0"/>
        <v>5695</v>
      </c>
      <c r="F33" s="40">
        <f t="shared" si="1"/>
        <v>4164</v>
      </c>
      <c r="G33" s="78"/>
      <c r="H33" s="80"/>
      <c r="I33" s="89"/>
      <c r="J33" s="89"/>
      <c r="L33" s="51"/>
      <c r="P33" s="40">
        <f t="shared" si="2"/>
        <v>1457</v>
      </c>
    </row>
    <row r="34" spans="1:16" x14ac:dyDescent="0.2">
      <c r="A34" s="45">
        <v>43</v>
      </c>
      <c r="B34" s="85">
        <v>37.75</v>
      </c>
      <c r="C34" s="40">
        <f>'soust.uk.JMK př.č.2'!$O$111+'soust.uk.JMK př.č.2'!$P$111</f>
        <v>13021</v>
      </c>
      <c r="D34" s="40">
        <f>'soust.uk.JMK př.č.2'!$L$111</f>
        <v>74</v>
      </c>
      <c r="E34" s="40">
        <f t="shared" si="0"/>
        <v>5662</v>
      </c>
      <c r="F34" s="40">
        <f t="shared" si="1"/>
        <v>4139</v>
      </c>
      <c r="G34" s="78"/>
      <c r="H34" s="80"/>
      <c r="I34" s="89"/>
      <c r="J34" s="89"/>
      <c r="L34" s="51"/>
      <c r="P34" s="40">
        <f t="shared" si="2"/>
        <v>1449</v>
      </c>
    </row>
    <row r="35" spans="1:16" x14ac:dyDescent="0.2">
      <c r="A35" s="45">
        <v>44</v>
      </c>
      <c r="B35" s="85">
        <v>37.97</v>
      </c>
      <c r="C35" s="40">
        <f>'soust.uk.JMK př.č.2'!$O$111+'soust.uk.JMK př.č.2'!$P$111</f>
        <v>13021</v>
      </c>
      <c r="D35" s="40">
        <f>'soust.uk.JMK př.č.2'!$L$111</f>
        <v>74</v>
      </c>
      <c r="E35" s="40">
        <f t="shared" si="0"/>
        <v>5629</v>
      </c>
      <c r="F35" s="40">
        <f t="shared" si="1"/>
        <v>4115</v>
      </c>
      <c r="G35" s="78"/>
      <c r="H35" s="80"/>
      <c r="I35" s="89"/>
      <c r="J35" s="89"/>
      <c r="L35" s="51"/>
      <c r="P35" s="40">
        <f t="shared" si="2"/>
        <v>1440</v>
      </c>
    </row>
    <row r="36" spans="1:16" x14ac:dyDescent="0.2">
      <c r="A36" s="45">
        <v>45</v>
      </c>
      <c r="B36" s="85">
        <v>38.18</v>
      </c>
      <c r="C36" s="40">
        <f>'soust.uk.JMK př.č.2'!$O$111+'soust.uk.JMK př.č.2'!$P$111</f>
        <v>13021</v>
      </c>
      <c r="D36" s="40">
        <f>'soust.uk.JMK př.č.2'!$L$111</f>
        <v>74</v>
      </c>
      <c r="E36" s="40">
        <f t="shared" si="0"/>
        <v>5600</v>
      </c>
      <c r="F36" s="40">
        <f t="shared" si="1"/>
        <v>4093</v>
      </c>
      <c r="G36" s="78"/>
      <c r="H36" s="80"/>
      <c r="I36" s="89"/>
      <c r="J36" s="89"/>
      <c r="L36" s="51"/>
      <c r="P36" s="40">
        <f t="shared" si="2"/>
        <v>1433</v>
      </c>
    </row>
    <row r="37" spans="1:16" x14ac:dyDescent="0.2">
      <c r="A37" s="45">
        <v>46</v>
      </c>
      <c r="B37" s="85">
        <v>38.4</v>
      </c>
      <c r="C37" s="40">
        <f>'soust.uk.JMK př.č.2'!$O$111+'soust.uk.JMK př.č.2'!$P$111</f>
        <v>13021</v>
      </c>
      <c r="D37" s="40">
        <f>'soust.uk.JMK př.č.2'!$L$111</f>
        <v>74</v>
      </c>
      <c r="E37" s="40">
        <f t="shared" si="0"/>
        <v>5567</v>
      </c>
      <c r="F37" s="40">
        <f t="shared" si="1"/>
        <v>4069</v>
      </c>
      <c r="G37" s="78"/>
      <c r="H37" s="80"/>
      <c r="I37" s="89"/>
      <c r="J37" s="89"/>
      <c r="L37" s="51"/>
      <c r="P37" s="40">
        <f t="shared" si="2"/>
        <v>1424</v>
      </c>
    </row>
    <row r="38" spans="1:16" x14ac:dyDescent="0.2">
      <c r="A38" s="45">
        <v>47</v>
      </c>
      <c r="B38" s="85">
        <v>38.61</v>
      </c>
      <c r="C38" s="40">
        <f>'soust.uk.JMK př.č.2'!$O$111+'soust.uk.JMK př.č.2'!$P$111</f>
        <v>13021</v>
      </c>
      <c r="D38" s="40">
        <f>'soust.uk.JMK př.č.2'!$L$111</f>
        <v>74</v>
      </c>
      <c r="E38" s="40">
        <f t="shared" si="0"/>
        <v>5537</v>
      </c>
      <c r="F38" s="40">
        <f t="shared" si="1"/>
        <v>4047</v>
      </c>
      <c r="G38" s="78"/>
      <c r="H38" s="80"/>
      <c r="I38" s="89"/>
      <c r="J38" s="89"/>
      <c r="L38" s="51"/>
      <c r="P38" s="40">
        <f t="shared" si="2"/>
        <v>1416</v>
      </c>
    </row>
    <row r="39" spans="1:16" x14ac:dyDescent="0.2">
      <c r="A39" s="45">
        <v>48</v>
      </c>
      <c r="B39" s="85">
        <v>38.82</v>
      </c>
      <c r="C39" s="40">
        <f>'soust.uk.JMK př.č.2'!$O$111+'soust.uk.JMK př.č.2'!$P$111</f>
        <v>13021</v>
      </c>
      <c r="D39" s="40">
        <f>'soust.uk.JMK př.č.2'!$L$111</f>
        <v>74</v>
      </c>
      <c r="E39" s="40">
        <f t="shared" si="0"/>
        <v>5508</v>
      </c>
      <c r="F39" s="40">
        <f t="shared" si="1"/>
        <v>4025</v>
      </c>
      <c r="G39" s="78"/>
      <c r="H39" s="80"/>
      <c r="I39" s="89"/>
      <c r="J39" s="89"/>
      <c r="L39" s="51"/>
      <c r="P39" s="40">
        <f t="shared" si="2"/>
        <v>1409</v>
      </c>
    </row>
    <row r="40" spans="1:16" x14ac:dyDescent="0.2">
      <c r="A40" s="45">
        <v>49</v>
      </c>
      <c r="B40" s="85">
        <v>39.020000000000003</v>
      </c>
      <c r="C40" s="40">
        <f>'soust.uk.JMK př.č.2'!$O$111+'soust.uk.JMK př.č.2'!$P$111</f>
        <v>13021</v>
      </c>
      <c r="D40" s="40">
        <f>'soust.uk.JMK př.č.2'!$L$111</f>
        <v>74</v>
      </c>
      <c r="E40" s="40">
        <f t="shared" si="0"/>
        <v>5479</v>
      </c>
      <c r="F40" s="40">
        <f t="shared" si="1"/>
        <v>4004</v>
      </c>
      <c r="G40" s="78"/>
      <c r="H40" s="80"/>
      <c r="I40" s="89"/>
      <c r="J40" s="89"/>
      <c r="L40" s="51"/>
      <c r="P40" s="40">
        <f t="shared" si="2"/>
        <v>1401</v>
      </c>
    </row>
    <row r="41" spans="1:16" x14ac:dyDescent="0.2">
      <c r="A41" s="45">
        <v>50</v>
      </c>
      <c r="B41" s="85">
        <v>39.22</v>
      </c>
      <c r="C41" s="40">
        <f>'soust.uk.JMK př.č.2'!$O$111+'soust.uk.JMK př.č.2'!$P$111</f>
        <v>13021</v>
      </c>
      <c r="D41" s="40">
        <f>'soust.uk.JMK př.č.2'!$L$111</f>
        <v>74</v>
      </c>
      <c r="E41" s="40">
        <f t="shared" si="0"/>
        <v>5452</v>
      </c>
      <c r="F41" s="40">
        <f t="shared" si="1"/>
        <v>3984</v>
      </c>
      <c r="G41" s="78"/>
      <c r="H41" s="80"/>
      <c r="I41" s="89"/>
      <c r="J41" s="89"/>
      <c r="L41" s="51"/>
      <c r="P41" s="40">
        <f t="shared" si="2"/>
        <v>1394</v>
      </c>
    </row>
    <row r="42" spans="1:16" x14ac:dyDescent="0.2">
      <c r="A42" s="45">
        <v>51</v>
      </c>
      <c r="B42" s="85">
        <v>39.42</v>
      </c>
      <c r="C42" s="40">
        <f>'soust.uk.JMK př.č.2'!$O$111+'soust.uk.JMK př.č.2'!$P$111</f>
        <v>13021</v>
      </c>
      <c r="D42" s="40">
        <f>'soust.uk.JMK př.č.2'!$L$111</f>
        <v>74</v>
      </c>
      <c r="E42" s="40">
        <f t="shared" si="0"/>
        <v>5425</v>
      </c>
      <c r="F42" s="40">
        <f t="shared" si="1"/>
        <v>3964</v>
      </c>
      <c r="G42" s="78"/>
      <c r="H42" s="80"/>
      <c r="I42" s="89"/>
      <c r="J42" s="89"/>
      <c r="L42" s="51"/>
      <c r="P42" s="40">
        <f t="shared" si="2"/>
        <v>1387</v>
      </c>
    </row>
    <row r="43" spans="1:16" x14ac:dyDescent="0.2">
      <c r="A43" s="45">
        <v>52</v>
      </c>
      <c r="B43" s="85">
        <v>39.61</v>
      </c>
      <c r="C43" s="40">
        <f>'soust.uk.JMK př.č.2'!$O$111+'soust.uk.JMK př.č.2'!$P$111</f>
        <v>13021</v>
      </c>
      <c r="D43" s="40">
        <f>'soust.uk.JMK př.č.2'!$L$111</f>
        <v>74</v>
      </c>
      <c r="E43" s="40">
        <f t="shared" si="0"/>
        <v>5400</v>
      </c>
      <c r="F43" s="40">
        <f t="shared" si="1"/>
        <v>3945</v>
      </c>
      <c r="G43" s="78"/>
      <c r="H43" s="80"/>
      <c r="I43" s="89"/>
      <c r="J43" s="89"/>
      <c r="L43" s="51"/>
      <c r="P43" s="40">
        <f t="shared" si="2"/>
        <v>1381</v>
      </c>
    </row>
    <row r="44" spans="1:16" x14ac:dyDescent="0.2">
      <c r="A44" s="45">
        <v>53</v>
      </c>
      <c r="B44" s="85">
        <v>39.81</v>
      </c>
      <c r="C44" s="40">
        <f>'soust.uk.JMK př.č.2'!$O$111+'soust.uk.JMK př.č.2'!$P$111</f>
        <v>13021</v>
      </c>
      <c r="D44" s="40">
        <f>'soust.uk.JMK př.č.2'!$L$111</f>
        <v>74</v>
      </c>
      <c r="E44" s="40">
        <f t="shared" si="0"/>
        <v>5373</v>
      </c>
      <c r="F44" s="40">
        <f t="shared" si="1"/>
        <v>3925</v>
      </c>
      <c r="G44" s="78"/>
      <c r="H44" s="80"/>
      <c r="I44" s="89"/>
      <c r="J44" s="89"/>
      <c r="L44" s="51"/>
      <c r="P44" s="40">
        <f t="shared" si="2"/>
        <v>1374</v>
      </c>
    </row>
    <row r="45" spans="1:16" x14ac:dyDescent="0.2">
      <c r="A45" s="45">
        <v>54</v>
      </c>
      <c r="B45" s="85">
        <v>40</v>
      </c>
      <c r="C45" s="40">
        <f>'soust.uk.JMK př.č.2'!$O$111+'soust.uk.JMK př.č.2'!$P$111</f>
        <v>13021</v>
      </c>
      <c r="D45" s="40">
        <f>'soust.uk.JMK př.č.2'!$L$111</f>
        <v>74</v>
      </c>
      <c r="E45" s="40">
        <f t="shared" si="0"/>
        <v>5347</v>
      </c>
      <c r="F45" s="40">
        <f t="shared" si="1"/>
        <v>3906</v>
      </c>
      <c r="G45" s="78"/>
      <c r="H45" s="80"/>
      <c r="I45" s="89"/>
      <c r="J45" s="89"/>
      <c r="L45" s="51"/>
      <c r="P45" s="40">
        <f t="shared" si="2"/>
        <v>1367</v>
      </c>
    </row>
    <row r="46" spans="1:16" x14ac:dyDescent="0.2">
      <c r="A46" s="45">
        <v>55</v>
      </c>
      <c r="B46" s="85">
        <v>40.18</v>
      </c>
      <c r="C46" s="40">
        <f>'soust.uk.JMK př.č.2'!$O$111+'soust.uk.JMK př.č.2'!$P$111</f>
        <v>13021</v>
      </c>
      <c r="D46" s="40">
        <f>'soust.uk.JMK př.č.2'!$L$111</f>
        <v>74</v>
      </c>
      <c r="E46" s="40">
        <f t="shared" si="0"/>
        <v>5324</v>
      </c>
      <c r="F46" s="40">
        <f t="shared" si="1"/>
        <v>3889</v>
      </c>
      <c r="G46" s="78"/>
      <c r="H46" s="80"/>
      <c r="I46" s="89"/>
      <c r="J46" s="89"/>
      <c r="L46" s="51"/>
      <c r="P46" s="40">
        <f t="shared" si="2"/>
        <v>1361</v>
      </c>
    </row>
    <row r="47" spans="1:16" x14ac:dyDescent="0.2">
      <c r="A47" s="45">
        <v>56</v>
      </c>
      <c r="B47" s="85">
        <v>40.369999999999997</v>
      </c>
      <c r="C47" s="40">
        <f>'soust.uk.JMK př.č.2'!$O$111+'soust.uk.JMK př.č.2'!$P$111</f>
        <v>13021</v>
      </c>
      <c r="D47" s="40">
        <f>'soust.uk.JMK př.č.2'!$L$111</f>
        <v>74</v>
      </c>
      <c r="E47" s="40">
        <f t="shared" si="0"/>
        <v>5299</v>
      </c>
      <c r="F47" s="40">
        <f t="shared" si="1"/>
        <v>3870</v>
      </c>
      <c r="G47" s="78"/>
      <c r="H47" s="80"/>
      <c r="I47" s="89"/>
      <c r="J47" s="89"/>
      <c r="L47" s="51"/>
      <c r="P47" s="40">
        <f t="shared" si="2"/>
        <v>1355</v>
      </c>
    </row>
    <row r="48" spans="1:16" x14ac:dyDescent="0.2">
      <c r="A48" s="45">
        <v>57</v>
      </c>
      <c r="B48" s="85">
        <v>40.549999999999997</v>
      </c>
      <c r="C48" s="40">
        <f>'soust.uk.JMK př.č.2'!$O$111+'soust.uk.JMK př.č.2'!$P$111</f>
        <v>13021</v>
      </c>
      <c r="D48" s="40">
        <f>'soust.uk.JMK př.č.2'!$L$111</f>
        <v>74</v>
      </c>
      <c r="E48" s="40">
        <f t="shared" si="0"/>
        <v>5276</v>
      </c>
      <c r="F48" s="40">
        <f t="shared" si="1"/>
        <v>3853</v>
      </c>
      <c r="G48" s="78"/>
      <c r="H48" s="80"/>
      <c r="I48" s="89"/>
      <c r="J48" s="89"/>
      <c r="L48" s="51"/>
      <c r="P48" s="40">
        <f t="shared" si="2"/>
        <v>1349</v>
      </c>
    </row>
    <row r="49" spans="1:16" x14ac:dyDescent="0.2">
      <c r="A49" s="45">
        <v>58</v>
      </c>
      <c r="B49" s="85">
        <v>40.729999999999997</v>
      </c>
      <c r="C49" s="40">
        <f>'soust.uk.JMK př.č.2'!$O$111+'soust.uk.JMK př.č.2'!$P$111</f>
        <v>13021</v>
      </c>
      <c r="D49" s="40">
        <f>'soust.uk.JMK př.č.2'!$L$111</f>
        <v>74</v>
      </c>
      <c r="E49" s="40">
        <f t="shared" si="0"/>
        <v>5253</v>
      </c>
      <c r="F49" s="40">
        <f t="shared" si="1"/>
        <v>3836</v>
      </c>
      <c r="G49" s="78"/>
      <c r="H49" s="80"/>
      <c r="I49" s="89"/>
      <c r="J49" s="89"/>
      <c r="L49" s="51"/>
      <c r="P49" s="40">
        <f t="shared" si="2"/>
        <v>1343</v>
      </c>
    </row>
    <row r="50" spans="1:16" x14ac:dyDescent="0.2">
      <c r="A50" s="45">
        <v>59</v>
      </c>
      <c r="B50" s="85">
        <v>40.9</v>
      </c>
      <c r="C50" s="40">
        <f>'soust.uk.JMK př.č.2'!$O$111+'soust.uk.JMK př.č.2'!$P$111</f>
        <v>13021</v>
      </c>
      <c r="D50" s="40">
        <f>'soust.uk.JMK př.č.2'!$L$111</f>
        <v>74</v>
      </c>
      <c r="E50" s="40">
        <f t="shared" si="0"/>
        <v>5231</v>
      </c>
      <c r="F50" s="40">
        <f t="shared" si="1"/>
        <v>3820</v>
      </c>
      <c r="G50" s="78"/>
      <c r="H50" s="80"/>
      <c r="I50" s="89"/>
      <c r="J50" s="89"/>
      <c r="L50" s="51"/>
      <c r="P50" s="40">
        <f t="shared" si="2"/>
        <v>1337</v>
      </c>
    </row>
    <row r="51" spans="1:16" x14ac:dyDescent="0.2">
      <c r="A51" s="45">
        <v>60</v>
      </c>
      <c r="B51" s="85">
        <v>41.07</v>
      </c>
      <c r="C51" s="40">
        <f>'soust.uk.JMK př.č.2'!$O$111+'soust.uk.JMK př.č.2'!$P$111</f>
        <v>13021</v>
      </c>
      <c r="D51" s="40">
        <f>'soust.uk.JMK př.č.2'!$L$111</f>
        <v>74</v>
      </c>
      <c r="E51" s="40">
        <f t="shared" si="0"/>
        <v>5211</v>
      </c>
      <c r="F51" s="40">
        <f t="shared" si="1"/>
        <v>3805</v>
      </c>
      <c r="G51" s="78"/>
      <c r="H51" s="80"/>
      <c r="I51" s="89"/>
      <c r="J51" s="89"/>
      <c r="L51" s="51"/>
      <c r="P51" s="40">
        <f t="shared" si="2"/>
        <v>1332</v>
      </c>
    </row>
    <row r="52" spans="1:16" x14ac:dyDescent="0.2">
      <c r="A52" s="45">
        <v>61</v>
      </c>
      <c r="B52" s="85">
        <v>41.24</v>
      </c>
      <c r="C52" s="40">
        <f>'soust.uk.JMK př.č.2'!$O$111+'soust.uk.JMK př.č.2'!$P$111</f>
        <v>13021</v>
      </c>
      <c r="D52" s="40">
        <f>'soust.uk.JMK př.č.2'!$L$111</f>
        <v>74</v>
      </c>
      <c r="E52" s="40">
        <f t="shared" si="0"/>
        <v>5189</v>
      </c>
      <c r="F52" s="40">
        <f t="shared" si="1"/>
        <v>3789</v>
      </c>
      <c r="G52" s="78"/>
      <c r="H52" s="80"/>
      <c r="I52" s="89"/>
      <c r="J52" s="89"/>
      <c r="L52" s="51"/>
      <c r="P52" s="40">
        <f t="shared" si="2"/>
        <v>1326</v>
      </c>
    </row>
    <row r="53" spans="1:16" x14ac:dyDescent="0.2">
      <c r="A53" s="45">
        <v>62</v>
      </c>
      <c r="B53" s="85">
        <v>41.41</v>
      </c>
      <c r="C53" s="40">
        <f>'soust.uk.JMK př.č.2'!$O$111+'soust.uk.JMK př.č.2'!$P$111</f>
        <v>13021</v>
      </c>
      <c r="D53" s="40">
        <f>'soust.uk.JMK př.č.2'!$L$111</f>
        <v>74</v>
      </c>
      <c r="E53" s="40">
        <f t="shared" si="0"/>
        <v>5168</v>
      </c>
      <c r="F53" s="40">
        <f t="shared" si="1"/>
        <v>3773</v>
      </c>
      <c r="G53" s="78"/>
      <c r="H53" s="80"/>
      <c r="I53" s="89"/>
      <c r="J53" s="89"/>
      <c r="L53" s="51"/>
      <c r="P53" s="40">
        <f t="shared" si="2"/>
        <v>1321</v>
      </c>
    </row>
    <row r="54" spans="1:16" x14ac:dyDescent="0.2">
      <c r="A54" s="45">
        <v>63</v>
      </c>
      <c r="B54" s="85">
        <v>41.58</v>
      </c>
      <c r="C54" s="40">
        <f>'soust.uk.JMK př.č.2'!$O$111+'soust.uk.JMK př.č.2'!$P$111</f>
        <v>13021</v>
      </c>
      <c r="D54" s="40">
        <f>'soust.uk.JMK př.č.2'!$L$111</f>
        <v>74</v>
      </c>
      <c r="E54" s="40">
        <f t="shared" si="0"/>
        <v>5147</v>
      </c>
      <c r="F54" s="40">
        <f t="shared" si="1"/>
        <v>3758</v>
      </c>
      <c r="G54" s="78"/>
      <c r="H54" s="80"/>
      <c r="I54" s="89"/>
      <c r="J54" s="89"/>
      <c r="L54" s="51"/>
      <c r="P54" s="40">
        <f t="shared" si="2"/>
        <v>1315</v>
      </c>
    </row>
    <row r="55" spans="1:16" x14ac:dyDescent="0.2">
      <c r="A55" s="45">
        <v>64</v>
      </c>
      <c r="B55" s="85">
        <v>41.74</v>
      </c>
      <c r="C55" s="40">
        <f>'soust.uk.JMK př.č.2'!$O$111+'soust.uk.JMK př.č.2'!$P$111</f>
        <v>13021</v>
      </c>
      <c r="D55" s="40">
        <f>'soust.uk.JMK př.č.2'!$L$111</f>
        <v>74</v>
      </c>
      <c r="E55" s="40">
        <f t="shared" si="0"/>
        <v>5127</v>
      </c>
      <c r="F55" s="40">
        <f t="shared" si="1"/>
        <v>3743</v>
      </c>
      <c r="G55" s="78"/>
      <c r="H55" s="80"/>
      <c r="I55" s="89"/>
      <c r="J55" s="89"/>
      <c r="L55" s="51"/>
      <c r="P55" s="40">
        <f t="shared" si="2"/>
        <v>1310</v>
      </c>
    </row>
    <row r="56" spans="1:16" x14ac:dyDescent="0.2">
      <c r="A56" s="45">
        <v>65</v>
      </c>
      <c r="B56" s="85">
        <v>41.9</v>
      </c>
      <c r="C56" s="40">
        <f>'soust.uk.JMK př.č.2'!$O$111+'soust.uk.JMK př.č.2'!$P$111</f>
        <v>13021</v>
      </c>
      <c r="D56" s="40">
        <f>'soust.uk.JMK př.č.2'!$L$111</f>
        <v>74</v>
      </c>
      <c r="E56" s="40">
        <f t="shared" si="0"/>
        <v>5108</v>
      </c>
      <c r="F56" s="40">
        <f t="shared" si="1"/>
        <v>3729</v>
      </c>
      <c r="G56" s="78"/>
      <c r="H56" s="80"/>
      <c r="I56" s="89"/>
      <c r="J56" s="89"/>
      <c r="L56" s="51"/>
      <c r="P56" s="40">
        <f t="shared" si="2"/>
        <v>1305</v>
      </c>
    </row>
    <row r="57" spans="1:16" x14ac:dyDescent="0.2">
      <c r="A57" s="45">
        <v>66</v>
      </c>
      <c r="B57" s="85">
        <v>42.06</v>
      </c>
      <c r="C57" s="40">
        <f>'soust.uk.JMK př.č.2'!$O$111+'soust.uk.JMK př.č.2'!$P$111</f>
        <v>13021</v>
      </c>
      <c r="D57" s="40">
        <f>'soust.uk.JMK př.č.2'!$L$111</f>
        <v>74</v>
      </c>
      <c r="E57" s="40">
        <f t="shared" si="0"/>
        <v>5089</v>
      </c>
      <c r="F57" s="40">
        <f t="shared" si="1"/>
        <v>3715</v>
      </c>
      <c r="G57" s="78"/>
      <c r="H57" s="80"/>
      <c r="I57" s="89"/>
      <c r="J57" s="89"/>
      <c r="L57" s="51"/>
      <c r="P57" s="40">
        <f t="shared" si="2"/>
        <v>1300</v>
      </c>
    </row>
    <row r="58" spans="1:16" x14ac:dyDescent="0.2">
      <c r="A58" s="45">
        <v>67</v>
      </c>
      <c r="B58" s="85">
        <v>42.22</v>
      </c>
      <c r="C58" s="40">
        <f>'soust.uk.JMK př.č.2'!$O$111+'soust.uk.JMK př.č.2'!$P$111</f>
        <v>13021</v>
      </c>
      <c r="D58" s="40">
        <f>'soust.uk.JMK př.č.2'!$L$111</f>
        <v>74</v>
      </c>
      <c r="E58" s="40">
        <f t="shared" si="0"/>
        <v>5070</v>
      </c>
      <c r="F58" s="40">
        <f t="shared" si="1"/>
        <v>3701</v>
      </c>
      <c r="G58" s="78"/>
      <c r="H58" s="80"/>
      <c r="I58" s="89"/>
      <c r="J58" s="89"/>
      <c r="L58" s="51"/>
      <c r="P58" s="40">
        <f t="shared" si="2"/>
        <v>1295</v>
      </c>
    </row>
    <row r="59" spans="1:16" x14ac:dyDescent="0.2">
      <c r="A59" s="45">
        <v>68</v>
      </c>
      <c r="B59" s="85">
        <v>42.37</v>
      </c>
      <c r="C59" s="40">
        <f>'soust.uk.JMK př.č.2'!$O$111+'soust.uk.JMK př.č.2'!$P$111</f>
        <v>13021</v>
      </c>
      <c r="D59" s="40">
        <f>'soust.uk.JMK př.č.2'!$L$111</f>
        <v>74</v>
      </c>
      <c r="E59" s="40">
        <f t="shared" si="0"/>
        <v>5053</v>
      </c>
      <c r="F59" s="40">
        <f t="shared" si="1"/>
        <v>3688</v>
      </c>
      <c r="G59" s="78"/>
      <c r="H59" s="80"/>
      <c r="I59" s="89"/>
      <c r="J59" s="89"/>
      <c r="L59" s="51"/>
      <c r="P59" s="40">
        <f t="shared" si="2"/>
        <v>1291</v>
      </c>
    </row>
    <row r="60" spans="1:16" x14ac:dyDescent="0.2">
      <c r="A60" s="45">
        <v>69</v>
      </c>
      <c r="B60" s="85">
        <v>42.52</v>
      </c>
      <c r="C60" s="40">
        <f>'soust.uk.JMK př.č.2'!$O$111+'soust.uk.JMK př.č.2'!$P$111</f>
        <v>13021</v>
      </c>
      <c r="D60" s="40">
        <f>'soust.uk.JMK př.č.2'!$L$111</f>
        <v>74</v>
      </c>
      <c r="E60" s="40">
        <f t="shared" si="0"/>
        <v>5035</v>
      </c>
      <c r="F60" s="40">
        <f t="shared" si="1"/>
        <v>3675</v>
      </c>
      <c r="G60" s="78"/>
      <c r="H60" s="80"/>
      <c r="I60" s="89"/>
      <c r="J60" s="89"/>
      <c r="L60" s="51"/>
      <c r="P60" s="40">
        <f t="shared" si="2"/>
        <v>1286</v>
      </c>
    </row>
    <row r="61" spans="1:16" x14ac:dyDescent="0.2">
      <c r="A61" s="45">
        <v>70</v>
      </c>
      <c r="B61" s="85">
        <v>42.67</v>
      </c>
      <c r="C61" s="40">
        <f>'soust.uk.JMK př.č.2'!$O$111+'soust.uk.JMK př.č.2'!$P$111</f>
        <v>13021</v>
      </c>
      <c r="D61" s="40">
        <f>'soust.uk.JMK př.č.2'!$L$111</f>
        <v>74</v>
      </c>
      <c r="E61" s="40">
        <f t="shared" si="0"/>
        <v>5018</v>
      </c>
      <c r="F61" s="40">
        <f t="shared" si="1"/>
        <v>3662</v>
      </c>
      <c r="G61" s="78"/>
      <c r="H61" s="80"/>
      <c r="I61" s="89"/>
      <c r="J61" s="89"/>
      <c r="L61" s="51"/>
      <c r="P61" s="40">
        <f t="shared" si="2"/>
        <v>1282</v>
      </c>
    </row>
    <row r="62" spans="1:16" x14ac:dyDescent="0.2">
      <c r="A62" s="45">
        <v>71</v>
      </c>
      <c r="B62" s="85">
        <v>42.82</v>
      </c>
      <c r="C62" s="40">
        <f>'soust.uk.JMK př.č.2'!$O$111+'soust.uk.JMK př.č.2'!$P$111</f>
        <v>13021</v>
      </c>
      <c r="D62" s="40">
        <f>'soust.uk.JMK př.č.2'!$L$111</f>
        <v>74</v>
      </c>
      <c r="E62" s="40">
        <f t="shared" si="0"/>
        <v>5000</v>
      </c>
      <c r="F62" s="40">
        <f t="shared" si="1"/>
        <v>3649</v>
      </c>
      <c r="G62" s="78"/>
      <c r="H62" s="80"/>
      <c r="I62" s="89"/>
      <c r="J62" s="89"/>
      <c r="L62" s="51"/>
      <c r="P62" s="40">
        <f t="shared" si="2"/>
        <v>1277</v>
      </c>
    </row>
    <row r="63" spans="1:16" x14ac:dyDescent="0.2">
      <c r="A63" s="45">
        <v>72</v>
      </c>
      <c r="B63" s="85">
        <v>42.96</v>
      </c>
      <c r="C63" s="40">
        <f>'soust.uk.JMK př.č.2'!$O$111+'soust.uk.JMK př.č.2'!$P$111</f>
        <v>13021</v>
      </c>
      <c r="D63" s="40">
        <f>'soust.uk.JMK př.č.2'!$L$111</f>
        <v>74</v>
      </c>
      <c r="E63" s="40">
        <f t="shared" si="0"/>
        <v>4984</v>
      </c>
      <c r="F63" s="40">
        <f t="shared" si="1"/>
        <v>3637</v>
      </c>
      <c r="G63" s="78"/>
      <c r="H63" s="80"/>
      <c r="I63" s="89"/>
      <c r="J63" s="89"/>
      <c r="L63" s="51"/>
      <c r="P63" s="40">
        <f t="shared" si="2"/>
        <v>1273</v>
      </c>
    </row>
    <row r="64" spans="1:16" x14ac:dyDescent="0.2">
      <c r="A64" s="45">
        <v>73</v>
      </c>
      <c r="B64" s="85">
        <v>43.1</v>
      </c>
      <c r="C64" s="40">
        <f>'soust.uk.JMK př.č.2'!$O$111+'soust.uk.JMK př.č.2'!$P$111</f>
        <v>13021</v>
      </c>
      <c r="D64" s="40">
        <f>'soust.uk.JMK př.č.2'!$L$111</f>
        <v>74</v>
      </c>
      <c r="E64" s="40">
        <f t="shared" si="0"/>
        <v>4968</v>
      </c>
      <c r="F64" s="40">
        <f t="shared" si="1"/>
        <v>3625</v>
      </c>
      <c r="G64" s="78"/>
      <c r="H64" s="80"/>
      <c r="I64" s="89"/>
      <c r="J64" s="89"/>
      <c r="L64" s="51"/>
      <c r="P64" s="40">
        <f t="shared" si="2"/>
        <v>1269</v>
      </c>
    </row>
    <row r="65" spans="1:16" x14ac:dyDescent="0.2">
      <c r="A65" s="45">
        <v>74</v>
      </c>
      <c r="B65" s="85">
        <v>43.24</v>
      </c>
      <c r="C65" s="40">
        <f>'soust.uk.JMK př.č.2'!$O$111+'soust.uk.JMK př.č.2'!$P$111</f>
        <v>13021</v>
      </c>
      <c r="D65" s="40">
        <f>'soust.uk.JMK př.č.2'!$L$111</f>
        <v>74</v>
      </c>
      <c r="E65" s="40">
        <f t="shared" si="0"/>
        <v>4953</v>
      </c>
      <c r="F65" s="40">
        <f t="shared" si="1"/>
        <v>3614</v>
      </c>
      <c r="G65" s="78"/>
      <c r="H65" s="80"/>
      <c r="I65" s="89"/>
      <c r="J65" s="89"/>
      <c r="L65" s="51"/>
      <c r="P65" s="40">
        <f t="shared" si="2"/>
        <v>1265</v>
      </c>
    </row>
    <row r="66" spans="1:16" x14ac:dyDescent="0.2">
      <c r="A66" s="45">
        <v>75</v>
      </c>
      <c r="B66" s="85">
        <v>43.38</v>
      </c>
      <c r="C66" s="40">
        <f>'soust.uk.JMK př.č.2'!$O$111+'soust.uk.JMK př.č.2'!$P$111</f>
        <v>13021</v>
      </c>
      <c r="D66" s="40">
        <f>'soust.uk.JMK př.č.2'!$L$111</f>
        <v>74</v>
      </c>
      <c r="E66" s="40">
        <f t="shared" si="0"/>
        <v>4937</v>
      </c>
      <c r="F66" s="40">
        <f t="shared" si="1"/>
        <v>3602</v>
      </c>
      <c r="G66" s="78"/>
      <c r="H66" s="80"/>
      <c r="I66" s="89"/>
      <c r="J66" s="89"/>
      <c r="L66" s="51"/>
      <c r="P66" s="40">
        <f t="shared" si="2"/>
        <v>1261</v>
      </c>
    </row>
    <row r="67" spans="1:16" x14ac:dyDescent="0.2">
      <c r="A67" s="45">
        <v>76</v>
      </c>
      <c r="B67" s="85">
        <v>43.52</v>
      </c>
      <c r="C67" s="40">
        <f>'soust.uk.JMK př.č.2'!$O$111+'soust.uk.JMK př.č.2'!$P$111</f>
        <v>13021</v>
      </c>
      <c r="D67" s="40">
        <f>'soust.uk.JMK př.č.2'!$L$111</f>
        <v>74</v>
      </c>
      <c r="E67" s="40">
        <f t="shared" si="0"/>
        <v>4921</v>
      </c>
      <c r="F67" s="40">
        <f t="shared" si="1"/>
        <v>3590</v>
      </c>
      <c r="G67" s="78"/>
      <c r="H67" s="80"/>
      <c r="I67" s="89"/>
      <c r="J67" s="89"/>
      <c r="K67" s="80"/>
      <c r="L67" s="51"/>
      <c r="M67" s="51"/>
      <c r="N67" s="51"/>
      <c r="P67" s="40">
        <f t="shared" si="2"/>
        <v>1257</v>
      </c>
    </row>
    <row r="68" spans="1:16" x14ac:dyDescent="0.2">
      <c r="A68" s="45">
        <v>77</v>
      </c>
      <c r="B68" s="85">
        <v>43.65</v>
      </c>
      <c r="C68" s="40">
        <f>'soust.uk.JMK př.č.2'!$O$111+'soust.uk.JMK př.č.2'!$P$111</f>
        <v>13021</v>
      </c>
      <c r="D68" s="40">
        <f>'soust.uk.JMK př.č.2'!$L$111</f>
        <v>74</v>
      </c>
      <c r="E68" s="40">
        <f t="shared" si="0"/>
        <v>4907</v>
      </c>
      <c r="F68" s="40">
        <f t="shared" si="1"/>
        <v>3580</v>
      </c>
      <c r="G68" s="78"/>
      <c r="H68" s="80"/>
      <c r="I68" s="89"/>
      <c r="J68" s="89"/>
      <c r="K68" s="80"/>
      <c r="L68" s="51"/>
      <c r="M68" s="51"/>
      <c r="N68" s="51"/>
      <c r="P68" s="40">
        <f t="shared" si="2"/>
        <v>1253</v>
      </c>
    </row>
    <row r="69" spans="1:16" x14ac:dyDescent="0.2">
      <c r="A69" s="45">
        <v>78</v>
      </c>
      <c r="B69" s="85">
        <v>43.79</v>
      </c>
      <c r="C69" s="40">
        <f>'soust.uk.JMK př.č.2'!$O$111+'soust.uk.JMK př.č.2'!$P$111</f>
        <v>13021</v>
      </c>
      <c r="D69" s="40">
        <f>'soust.uk.JMK př.č.2'!$L$111</f>
        <v>74</v>
      </c>
      <c r="E69" s="40">
        <f t="shared" ref="E69:E132" si="3">SUM(F69,P69,D69)</f>
        <v>4891</v>
      </c>
      <c r="F69" s="40">
        <f t="shared" si="1"/>
        <v>3568</v>
      </c>
      <c r="G69" s="78"/>
      <c r="H69" s="80"/>
      <c r="I69" s="89"/>
      <c r="J69" s="89"/>
      <c r="K69" s="80"/>
      <c r="L69" s="51"/>
      <c r="M69" s="51"/>
      <c r="N69" s="51"/>
      <c r="P69" s="40">
        <f t="shared" si="2"/>
        <v>1249</v>
      </c>
    </row>
    <row r="70" spans="1:16" x14ac:dyDescent="0.2">
      <c r="A70" s="45">
        <v>79</v>
      </c>
      <c r="B70" s="85">
        <v>43.92</v>
      </c>
      <c r="C70" s="40">
        <f>'soust.uk.JMK př.č.2'!$O$111+'soust.uk.JMK př.č.2'!$P$111</f>
        <v>13021</v>
      </c>
      <c r="D70" s="40">
        <f>'soust.uk.JMK př.č.2'!$L$111</f>
        <v>74</v>
      </c>
      <c r="E70" s="40">
        <f t="shared" si="3"/>
        <v>4877</v>
      </c>
      <c r="F70" s="40">
        <f t="shared" ref="F70:F133" si="4">ROUND(1/B70*C70*12,0)</f>
        <v>3558</v>
      </c>
      <c r="G70" s="78"/>
      <c r="H70" s="80"/>
      <c r="I70" s="89"/>
      <c r="J70" s="89"/>
      <c r="K70" s="80"/>
      <c r="L70" s="51"/>
      <c r="M70" s="51"/>
      <c r="N70" s="51"/>
      <c r="P70" s="40">
        <f t="shared" ref="P70:P133" si="5">ROUND((F70*35%),0)</f>
        <v>1245</v>
      </c>
    </row>
    <row r="71" spans="1:16" x14ac:dyDescent="0.2">
      <c r="A71" s="45">
        <v>80</v>
      </c>
      <c r="B71" s="85">
        <v>44.05</v>
      </c>
      <c r="C71" s="40">
        <f>'soust.uk.JMK př.č.2'!$O$111+'soust.uk.JMK př.č.2'!$P$111</f>
        <v>13021</v>
      </c>
      <c r="D71" s="40">
        <f>'soust.uk.JMK př.č.2'!$L$111</f>
        <v>74</v>
      </c>
      <c r="E71" s="40">
        <f t="shared" si="3"/>
        <v>4862</v>
      </c>
      <c r="F71" s="40">
        <f t="shared" si="4"/>
        <v>3547</v>
      </c>
      <c r="G71" s="78"/>
      <c r="H71" s="80"/>
      <c r="I71" s="89"/>
      <c r="J71" s="89"/>
      <c r="K71" s="80"/>
      <c r="L71" s="51"/>
      <c r="M71" s="51"/>
      <c r="N71" s="51"/>
      <c r="P71" s="40">
        <f t="shared" si="5"/>
        <v>1241</v>
      </c>
    </row>
    <row r="72" spans="1:16" x14ac:dyDescent="0.2">
      <c r="A72" s="45">
        <v>81</v>
      </c>
      <c r="B72" s="85">
        <v>44.17</v>
      </c>
      <c r="C72" s="40">
        <f>'soust.uk.JMK př.č.2'!$O$111+'soust.uk.JMK př.č.2'!$P$111</f>
        <v>13021</v>
      </c>
      <c r="D72" s="40">
        <f>'soust.uk.JMK př.č.2'!$L$111</f>
        <v>74</v>
      </c>
      <c r="E72" s="40">
        <f t="shared" si="3"/>
        <v>4850</v>
      </c>
      <c r="F72" s="40">
        <f t="shared" si="4"/>
        <v>3538</v>
      </c>
      <c r="G72" s="78"/>
      <c r="H72" s="80"/>
      <c r="I72" s="89"/>
      <c r="J72" s="89"/>
      <c r="K72" s="80"/>
      <c r="L72" s="51"/>
      <c r="M72" s="51"/>
      <c r="N72" s="51"/>
      <c r="P72" s="40">
        <f t="shared" si="5"/>
        <v>1238</v>
      </c>
    </row>
    <row r="73" spans="1:16" x14ac:dyDescent="0.2">
      <c r="A73" s="45">
        <v>82</v>
      </c>
      <c r="B73" s="85">
        <v>44.3</v>
      </c>
      <c r="C73" s="40">
        <f>'soust.uk.JMK př.č.2'!$O$111+'soust.uk.JMK př.č.2'!$P$111</f>
        <v>13021</v>
      </c>
      <c r="D73" s="40">
        <f>'soust.uk.JMK př.č.2'!$L$111</f>
        <v>74</v>
      </c>
      <c r="E73" s="40">
        <f t="shared" si="3"/>
        <v>4835</v>
      </c>
      <c r="F73" s="40">
        <f t="shared" si="4"/>
        <v>3527</v>
      </c>
      <c r="G73" s="78"/>
      <c r="H73" s="80"/>
      <c r="I73" s="89"/>
      <c r="J73" s="89"/>
      <c r="K73" s="80"/>
      <c r="L73" s="51"/>
      <c r="M73" s="51"/>
      <c r="N73" s="51"/>
      <c r="P73" s="40">
        <f t="shared" si="5"/>
        <v>1234</v>
      </c>
    </row>
    <row r="74" spans="1:16" x14ac:dyDescent="0.2">
      <c r="A74" s="45">
        <v>83</v>
      </c>
      <c r="B74" s="85">
        <v>44.42</v>
      </c>
      <c r="C74" s="40">
        <f>'soust.uk.JMK př.č.2'!$O$111+'soust.uk.JMK př.č.2'!$P$111</f>
        <v>13021</v>
      </c>
      <c r="D74" s="40">
        <f>'soust.uk.JMK př.č.2'!$L$111</f>
        <v>74</v>
      </c>
      <c r="E74" s="40">
        <f t="shared" si="3"/>
        <v>4823</v>
      </c>
      <c r="F74" s="40">
        <f t="shared" si="4"/>
        <v>3518</v>
      </c>
      <c r="G74" s="78"/>
      <c r="H74" s="80"/>
      <c r="I74" s="89"/>
      <c r="J74" s="89"/>
      <c r="K74" s="80"/>
      <c r="L74" s="51"/>
      <c r="M74" s="51"/>
      <c r="N74" s="51"/>
      <c r="P74" s="40">
        <f t="shared" si="5"/>
        <v>1231</v>
      </c>
    </row>
    <row r="75" spans="1:16" x14ac:dyDescent="0.2">
      <c r="A75" s="45">
        <v>84</v>
      </c>
      <c r="B75" s="85">
        <v>44.54</v>
      </c>
      <c r="C75" s="40">
        <f>'soust.uk.JMK př.č.2'!$O$111+'soust.uk.JMK př.č.2'!$P$111</f>
        <v>13021</v>
      </c>
      <c r="D75" s="40">
        <f>'soust.uk.JMK př.č.2'!$L$111</f>
        <v>74</v>
      </c>
      <c r="E75" s="40">
        <f t="shared" si="3"/>
        <v>4810</v>
      </c>
      <c r="F75" s="40">
        <f t="shared" si="4"/>
        <v>3508</v>
      </c>
      <c r="G75" s="78"/>
      <c r="H75" s="80"/>
      <c r="I75" s="89"/>
      <c r="J75" s="89"/>
      <c r="K75" s="80"/>
      <c r="L75" s="51"/>
      <c r="M75" s="51"/>
      <c r="N75" s="51"/>
      <c r="P75" s="40">
        <f t="shared" si="5"/>
        <v>1228</v>
      </c>
    </row>
    <row r="76" spans="1:16" x14ac:dyDescent="0.2">
      <c r="A76" s="45">
        <v>85</v>
      </c>
      <c r="B76" s="85">
        <v>44.66</v>
      </c>
      <c r="C76" s="40">
        <f>'soust.uk.JMK př.č.2'!$O$111+'soust.uk.JMK př.č.2'!$P$111</f>
        <v>13021</v>
      </c>
      <c r="D76" s="40">
        <f>'soust.uk.JMK př.č.2'!$L$111</f>
        <v>74</v>
      </c>
      <c r="E76" s="40">
        <f t="shared" si="3"/>
        <v>4798</v>
      </c>
      <c r="F76" s="40">
        <f t="shared" si="4"/>
        <v>3499</v>
      </c>
      <c r="G76" s="78"/>
      <c r="H76" s="80"/>
      <c r="I76" s="89"/>
      <c r="J76" s="89"/>
      <c r="K76" s="80"/>
      <c r="L76" s="51"/>
      <c r="M76" s="51"/>
      <c r="N76" s="51"/>
      <c r="P76" s="40">
        <f t="shared" si="5"/>
        <v>1225</v>
      </c>
    </row>
    <row r="77" spans="1:16" x14ac:dyDescent="0.2">
      <c r="A77" s="45">
        <v>86</v>
      </c>
      <c r="B77" s="85">
        <v>44.78</v>
      </c>
      <c r="C77" s="40">
        <f>'soust.uk.JMK př.č.2'!$O$111+'soust.uk.JMK př.č.2'!$P$111</f>
        <v>13021</v>
      </c>
      <c r="D77" s="40">
        <f>'soust.uk.JMK př.č.2'!$L$111</f>
        <v>74</v>
      </c>
      <c r="E77" s="40">
        <f t="shared" si="3"/>
        <v>4784</v>
      </c>
      <c r="F77" s="40">
        <f t="shared" si="4"/>
        <v>3489</v>
      </c>
      <c r="G77" s="78"/>
      <c r="H77" s="80"/>
      <c r="I77" s="89"/>
      <c r="J77" s="89"/>
      <c r="K77" s="80"/>
      <c r="L77" s="51"/>
      <c r="M77" s="51"/>
      <c r="N77" s="51"/>
      <c r="P77" s="40">
        <f t="shared" si="5"/>
        <v>1221</v>
      </c>
    </row>
    <row r="78" spans="1:16" x14ac:dyDescent="0.2">
      <c r="A78" s="45">
        <v>87</v>
      </c>
      <c r="B78" s="85">
        <v>44.9</v>
      </c>
      <c r="C78" s="40">
        <f>'soust.uk.JMK př.č.2'!$O$111+'soust.uk.JMK př.č.2'!$P$111</f>
        <v>13021</v>
      </c>
      <c r="D78" s="40">
        <f>'soust.uk.JMK př.č.2'!$L$111</f>
        <v>74</v>
      </c>
      <c r="E78" s="40">
        <f t="shared" si="3"/>
        <v>4772</v>
      </c>
      <c r="F78" s="40">
        <f t="shared" si="4"/>
        <v>3480</v>
      </c>
      <c r="G78" s="78"/>
      <c r="H78" s="80"/>
      <c r="I78" s="89"/>
      <c r="J78" s="89"/>
      <c r="K78" s="80"/>
      <c r="L78" s="51"/>
      <c r="M78" s="51"/>
      <c r="N78" s="51"/>
      <c r="P78" s="40">
        <f t="shared" si="5"/>
        <v>1218</v>
      </c>
    </row>
    <row r="79" spans="1:16" x14ac:dyDescent="0.2">
      <c r="A79" s="45">
        <v>88</v>
      </c>
      <c r="B79" s="85">
        <v>45.01</v>
      </c>
      <c r="C79" s="40">
        <f>'soust.uk.JMK př.č.2'!$O$111+'soust.uk.JMK př.č.2'!$P$111</f>
        <v>13021</v>
      </c>
      <c r="D79" s="40">
        <f>'soust.uk.JMK př.č.2'!$L$111</f>
        <v>74</v>
      </c>
      <c r="E79" s="40">
        <f t="shared" si="3"/>
        <v>4760</v>
      </c>
      <c r="F79" s="40">
        <f t="shared" si="4"/>
        <v>3471</v>
      </c>
      <c r="G79" s="78"/>
      <c r="H79" s="80"/>
      <c r="I79" s="89"/>
      <c r="J79" s="89"/>
      <c r="K79" s="80"/>
      <c r="L79" s="51"/>
      <c r="M79" s="51"/>
      <c r="N79" s="51"/>
      <c r="P79" s="40">
        <f t="shared" si="5"/>
        <v>1215</v>
      </c>
    </row>
    <row r="80" spans="1:16" x14ac:dyDescent="0.2">
      <c r="A80" s="45">
        <v>89</v>
      </c>
      <c r="B80" s="85">
        <v>45.13</v>
      </c>
      <c r="C80" s="40">
        <f>'soust.uk.JMK př.č.2'!$O$111+'soust.uk.JMK př.č.2'!$P$111</f>
        <v>13021</v>
      </c>
      <c r="D80" s="40">
        <f>'soust.uk.JMK př.č.2'!$L$111</f>
        <v>74</v>
      </c>
      <c r="E80" s="40">
        <f t="shared" si="3"/>
        <v>4748</v>
      </c>
      <c r="F80" s="40">
        <f t="shared" si="4"/>
        <v>3462</v>
      </c>
      <c r="G80" s="78"/>
      <c r="H80" s="80"/>
      <c r="I80" s="89"/>
      <c r="J80" s="89"/>
      <c r="K80" s="80"/>
      <c r="L80" s="51"/>
      <c r="M80" s="51"/>
      <c r="N80" s="51"/>
      <c r="P80" s="40">
        <f t="shared" si="5"/>
        <v>1212</v>
      </c>
    </row>
    <row r="81" spans="1:16" x14ac:dyDescent="0.2">
      <c r="A81" s="45">
        <v>90</v>
      </c>
      <c r="B81" s="85">
        <v>45.24</v>
      </c>
      <c r="C81" s="40">
        <f>'soust.uk.JMK př.č.2'!$O$111+'soust.uk.JMK př.č.2'!$P$111</f>
        <v>13021</v>
      </c>
      <c r="D81" s="40">
        <f>'soust.uk.JMK př.č.2'!$L$111</f>
        <v>74</v>
      </c>
      <c r="E81" s="40">
        <f t="shared" si="3"/>
        <v>4737</v>
      </c>
      <c r="F81" s="40">
        <f t="shared" si="4"/>
        <v>3454</v>
      </c>
      <c r="G81" s="78"/>
      <c r="H81" s="80"/>
      <c r="I81" s="89"/>
      <c r="J81" s="89"/>
      <c r="K81" s="80"/>
      <c r="L81" s="51"/>
      <c r="M81" s="51"/>
      <c r="N81" s="51"/>
      <c r="P81" s="40">
        <f t="shared" si="5"/>
        <v>1209</v>
      </c>
    </row>
    <row r="82" spans="1:16" x14ac:dyDescent="0.2">
      <c r="A82" s="45">
        <v>91</v>
      </c>
      <c r="B82" s="85">
        <v>45.35</v>
      </c>
      <c r="C82" s="40">
        <f>'soust.uk.JMK př.č.2'!$O$111+'soust.uk.JMK př.č.2'!$P$111</f>
        <v>13021</v>
      </c>
      <c r="D82" s="40">
        <f>'soust.uk.JMK př.č.2'!$L$111</f>
        <v>74</v>
      </c>
      <c r="E82" s="40">
        <f t="shared" si="3"/>
        <v>4725</v>
      </c>
      <c r="F82" s="40">
        <f t="shared" si="4"/>
        <v>3445</v>
      </c>
      <c r="G82" s="78"/>
      <c r="H82" s="80"/>
      <c r="I82" s="89"/>
      <c r="J82" s="89"/>
      <c r="K82" s="80"/>
      <c r="L82" s="51"/>
      <c r="M82" s="51"/>
      <c r="N82" s="51"/>
      <c r="P82" s="40">
        <f t="shared" si="5"/>
        <v>1206</v>
      </c>
    </row>
    <row r="83" spans="1:16" x14ac:dyDescent="0.2">
      <c r="A83" s="45">
        <v>92</v>
      </c>
      <c r="B83" s="85">
        <v>45.46</v>
      </c>
      <c r="C83" s="40">
        <f>'soust.uk.JMK př.č.2'!$O$111+'soust.uk.JMK př.č.2'!$P$111</f>
        <v>13021</v>
      </c>
      <c r="D83" s="40">
        <f>'soust.uk.JMK př.č.2'!$L$111</f>
        <v>74</v>
      </c>
      <c r="E83" s="40">
        <f t="shared" si="3"/>
        <v>4714</v>
      </c>
      <c r="F83" s="40">
        <f t="shared" si="4"/>
        <v>3437</v>
      </c>
      <c r="G83" s="78"/>
      <c r="H83" s="80"/>
      <c r="I83" s="89"/>
      <c r="J83" s="89"/>
      <c r="K83" s="80"/>
      <c r="L83" s="51"/>
      <c r="M83" s="51"/>
      <c r="N83" s="51"/>
      <c r="P83" s="40">
        <f t="shared" si="5"/>
        <v>1203</v>
      </c>
    </row>
    <row r="84" spans="1:16" x14ac:dyDescent="0.2">
      <c r="A84" s="45">
        <v>93</v>
      </c>
      <c r="B84" s="85">
        <v>45.57</v>
      </c>
      <c r="C84" s="40">
        <f>'soust.uk.JMK př.č.2'!$O$111+'soust.uk.JMK př.č.2'!$P$111</f>
        <v>13021</v>
      </c>
      <c r="D84" s="40">
        <f>'soust.uk.JMK př.č.2'!$L$111</f>
        <v>74</v>
      </c>
      <c r="E84" s="40">
        <f t="shared" si="3"/>
        <v>4703</v>
      </c>
      <c r="F84" s="40">
        <f t="shared" si="4"/>
        <v>3429</v>
      </c>
      <c r="G84" s="78"/>
      <c r="H84" s="80"/>
      <c r="I84" s="89"/>
      <c r="J84" s="89"/>
      <c r="K84" s="80"/>
      <c r="L84" s="51"/>
      <c r="M84" s="51"/>
      <c r="N84" s="51"/>
      <c r="P84" s="40">
        <f t="shared" si="5"/>
        <v>1200</v>
      </c>
    </row>
    <row r="85" spans="1:16" x14ac:dyDescent="0.2">
      <c r="A85" s="45">
        <v>94</v>
      </c>
      <c r="B85" s="85">
        <v>45.67</v>
      </c>
      <c r="C85" s="40">
        <f>'soust.uk.JMK př.č.2'!$O$111+'soust.uk.JMK př.č.2'!$P$111</f>
        <v>13021</v>
      </c>
      <c r="D85" s="40">
        <f>'soust.uk.JMK př.č.2'!$L$111</f>
        <v>74</v>
      </c>
      <c r="E85" s="40">
        <f t="shared" si="3"/>
        <v>4692</v>
      </c>
      <c r="F85" s="40">
        <f t="shared" si="4"/>
        <v>3421</v>
      </c>
      <c r="G85" s="78"/>
      <c r="H85" s="80"/>
      <c r="I85" s="89"/>
      <c r="J85" s="89"/>
      <c r="K85" s="80"/>
      <c r="L85" s="51"/>
      <c r="M85" s="51"/>
      <c r="N85" s="51"/>
      <c r="P85" s="40">
        <f t="shared" si="5"/>
        <v>1197</v>
      </c>
    </row>
    <row r="86" spans="1:16" x14ac:dyDescent="0.2">
      <c r="A86" s="45">
        <v>95</v>
      </c>
      <c r="B86" s="85">
        <v>45.78</v>
      </c>
      <c r="C86" s="40">
        <f>'soust.uk.JMK př.č.2'!$O$111+'soust.uk.JMK př.č.2'!$P$111</f>
        <v>13021</v>
      </c>
      <c r="D86" s="40">
        <f>'soust.uk.JMK př.č.2'!$L$111</f>
        <v>74</v>
      </c>
      <c r="E86" s="40">
        <f t="shared" si="3"/>
        <v>4682</v>
      </c>
      <c r="F86" s="40">
        <f t="shared" si="4"/>
        <v>3413</v>
      </c>
      <c r="G86" s="78"/>
      <c r="H86" s="80"/>
      <c r="I86" s="89"/>
      <c r="J86" s="89"/>
      <c r="K86" s="80"/>
      <c r="L86" s="51"/>
      <c r="M86" s="51"/>
      <c r="N86" s="51"/>
      <c r="P86" s="40">
        <f t="shared" si="5"/>
        <v>1195</v>
      </c>
    </row>
    <row r="87" spans="1:16" x14ac:dyDescent="0.2">
      <c r="A87" s="45">
        <v>96</v>
      </c>
      <c r="B87" s="85">
        <v>45.88</v>
      </c>
      <c r="C87" s="40">
        <f>'soust.uk.JMK př.č.2'!$O$111+'soust.uk.JMK př.č.2'!$P$111</f>
        <v>13021</v>
      </c>
      <c r="D87" s="40">
        <f>'soust.uk.JMK př.č.2'!$L$111</f>
        <v>74</v>
      </c>
      <c r="E87" s="40">
        <f t="shared" si="3"/>
        <v>4672</v>
      </c>
      <c r="F87" s="40">
        <f t="shared" si="4"/>
        <v>3406</v>
      </c>
      <c r="G87" s="78"/>
      <c r="H87" s="80"/>
      <c r="I87" s="89"/>
      <c r="J87" s="89"/>
      <c r="K87" s="80"/>
      <c r="L87" s="51"/>
      <c r="M87" s="51"/>
      <c r="N87" s="51"/>
      <c r="P87" s="40">
        <f t="shared" si="5"/>
        <v>1192</v>
      </c>
    </row>
    <row r="88" spans="1:16" x14ac:dyDescent="0.2">
      <c r="A88" s="45">
        <v>97</v>
      </c>
      <c r="B88" s="85">
        <v>45.98</v>
      </c>
      <c r="C88" s="40">
        <f>'soust.uk.JMK př.č.2'!$O$111+'soust.uk.JMK př.č.2'!$P$111</f>
        <v>13021</v>
      </c>
      <c r="D88" s="40">
        <f>'soust.uk.JMK př.č.2'!$L$111</f>
        <v>74</v>
      </c>
      <c r="E88" s="40">
        <f t="shared" si="3"/>
        <v>4661</v>
      </c>
      <c r="F88" s="40">
        <f t="shared" si="4"/>
        <v>3398</v>
      </c>
      <c r="G88" s="78"/>
      <c r="H88" s="80"/>
      <c r="I88" s="89"/>
      <c r="J88" s="89"/>
      <c r="K88" s="80"/>
      <c r="L88" s="51"/>
      <c r="M88" s="51"/>
      <c r="N88" s="51"/>
      <c r="P88" s="40">
        <f t="shared" si="5"/>
        <v>1189</v>
      </c>
    </row>
    <row r="89" spans="1:16" x14ac:dyDescent="0.2">
      <c r="A89" s="45">
        <v>98</v>
      </c>
      <c r="B89" s="85">
        <v>46.08</v>
      </c>
      <c r="C89" s="40">
        <f>'soust.uk.JMK př.č.2'!$O$111+'soust.uk.JMK př.č.2'!$P$111</f>
        <v>13021</v>
      </c>
      <c r="D89" s="40">
        <f>'soust.uk.JMK př.č.2'!$L$111</f>
        <v>74</v>
      </c>
      <c r="E89" s="40">
        <f t="shared" si="3"/>
        <v>4652</v>
      </c>
      <c r="F89" s="40">
        <f t="shared" si="4"/>
        <v>3391</v>
      </c>
      <c r="G89" s="78"/>
      <c r="H89" s="80"/>
      <c r="I89" s="89"/>
      <c r="J89" s="89"/>
      <c r="K89" s="80"/>
      <c r="L89" s="51"/>
      <c r="M89" s="51"/>
      <c r="N89" s="51"/>
      <c r="P89" s="40">
        <f t="shared" si="5"/>
        <v>1187</v>
      </c>
    </row>
    <row r="90" spans="1:16" x14ac:dyDescent="0.2">
      <c r="A90" s="45">
        <v>99</v>
      </c>
      <c r="B90" s="85">
        <v>46.18</v>
      </c>
      <c r="C90" s="40">
        <f>'soust.uk.JMK př.č.2'!$O$111+'soust.uk.JMK př.č.2'!$P$111</f>
        <v>13021</v>
      </c>
      <c r="D90" s="40">
        <f>'soust.uk.JMK př.č.2'!$L$111</f>
        <v>74</v>
      </c>
      <c r="E90" s="40">
        <f t="shared" si="3"/>
        <v>4642</v>
      </c>
      <c r="F90" s="40">
        <f t="shared" si="4"/>
        <v>3384</v>
      </c>
      <c r="G90" s="78"/>
      <c r="H90" s="80"/>
      <c r="I90" s="89"/>
      <c r="J90" s="89"/>
      <c r="K90" s="80"/>
      <c r="L90" s="51"/>
      <c r="M90" s="51"/>
      <c r="N90" s="51"/>
      <c r="P90" s="40">
        <f t="shared" si="5"/>
        <v>1184</v>
      </c>
    </row>
    <row r="91" spans="1:16" x14ac:dyDescent="0.2">
      <c r="A91" s="45">
        <v>100</v>
      </c>
      <c r="B91" s="85">
        <v>46.28</v>
      </c>
      <c r="C91" s="40">
        <f>'soust.uk.JMK př.č.2'!$O$111+'soust.uk.JMK př.č.2'!$P$111</f>
        <v>13021</v>
      </c>
      <c r="D91" s="40">
        <f>'soust.uk.JMK př.č.2'!$L$111</f>
        <v>74</v>
      </c>
      <c r="E91" s="40">
        <f t="shared" si="3"/>
        <v>4632</v>
      </c>
      <c r="F91" s="40">
        <f t="shared" si="4"/>
        <v>3376</v>
      </c>
      <c r="G91" s="78"/>
      <c r="H91" s="80"/>
      <c r="I91" s="89"/>
      <c r="J91" s="89"/>
      <c r="K91" s="80"/>
      <c r="L91" s="51"/>
      <c r="M91" s="51"/>
      <c r="N91" s="51"/>
      <c r="P91" s="40">
        <f t="shared" si="5"/>
        <v>1182</v>
      </c>
    </row>
    <row r="92" spans="1:16" x14ac:dyDescent="0.2">
      <c r="A92" s="45">
        <v>101</v>
      </c>
      <c r="B92" s="85">
        <v>46.38</v>
      </c>
      <c r="C92" s="40">
        <f>'soust.uk.JMK př.č.2'!$O$111+'soust.uk.JMK př.č.2'!$P$111</f>
        <v>13021</v>
      </c>
      <c r="D92" s="40">
        <f>'soust.uk.JMK př.č.2'!$L$111</f>
        <v>74</v>
      </c>
      <c r="E92" s="40">
        <f t="shared" si="3"/>
        <v>4622</v>
      </c>
      <c r="F92" s="40">
        <f t="shared" si="4"/>
        <v>3369</v>
      </c>
      <c r="G92" s="78"/>
      <c r="H92" s="80"/>
      <c r="I92" s="89"/>
      <c r="J92" s="89"/>
      <c r="K92" s="80"/>
      <c r="L92" s="51"/>
      <c r="M92" s="51"/>
      <c r="N92" s="51"/>
      <c r="P92" s="40">
        <f t="shared" si="5"/>
        <v>1179</v>
      </c>
    </row>
    <row r="93" spans="1:16" x14ac:dyDescent="0.2">
      <c r="A93" s="45">
        <v>102</v>
      </c>
      <c r="B93" s="85">
        <v>46.47</v>
      </c>
      <c r="C93" s="40">
        <f>'soust.uk.JMK př.č.2'!$O$111+'soust.uk.JMK př.č.2'!$P$111</f>
        <v>13021</v>
      </c>
      <c r="D93" s="40">
        <f>'soust.uk.JMK př.č.2'!$L$111</f>
        <v>74</v>
      </c>
      <c r="E93" s="40">
        <f t="shared" si="3"/>
        <v>4613</v>
      </c>
      <c r="F93" s="40">
        <f t="shared" si="4"/>
        <v>3362</v>
      </c>
      <c r="G93" s="78"/>
      <c r="H93" s="80"/>
      <c r="I93" s="89"/>
      <c r="J93" s="89"/>
      <c r="K93" s="80"/>
      <c r="L93" s="51"/>
      <c r="M93" s="51"/>
      <c r="N93" s="51"/>
      <c r="P93" s="40">
        <f t="shared" si="5"/>
        <v>1177</v>
      </c>
    </row>
    <row r="94" spans="1:16" x14ac:dyDescent="0.2">
      <c r="A94" s="45">
        <v>103</v>
      </c>
      <c r="B94" s="85">
        <v>46.57</v>
      </c>
      <c r="C94" s="40">
        <f>'soust.uk.JMK př.č.2'!$O$111+'soust.uk.JMK př.č.2'!$P$111</f>
        <v>13021</v>
      </c>
      <c r="D94" s="40">
        <f>'soust.uk.JMK př.č.2'!$L$111</f>
        <v>74</v>
      </c>
      <c r="E94" s="40">
        <f t="shared" si="3"/>
        <v>4603</v>
      </c>
      <c r="F94" s="40">
        <f t="shared" si="4"/>
        <v>3355</v>
      </c>
      <c r="G94" s="78"/>
      <c r="H94" s="80"/>
      <c r="I94" s="89"/>
      <c r="J94" s="89"/>
      <c r="K94" s="80"/>
      <c r="L94" s="51"/>
      <c r="M94" s="51"/>
      <c r="N94" s="51"/>
      <c r="P94" s="40">
        <f t="shared" si="5"/>
        <v>1174</v>
      </c>
    </row>
    <row r="95" spans="1:16" x14ac:dyDescent="0.2">
      <c r="A95" s="45">
        <v>104</v>
      </c>
      <c r="B95" s="85">
        <v>46.66</v>
      </c>
      <c r="C95" s="40">
        <f>'soust.uk.JMK př.č.2'!$O$111+'soust.uk.JMK př.č.2'!$P$111</f>
        <v>13021</v>
      </c>
      <c r="D95" s="40">
        <f>'soust.uk.JMK př.č.2'!$L$111</f>
        <v>74</v>
      </c>
      <c r="E95" s="40">
        <f t="shared" si="3"/>
        <v>4595</v>
      </c>
      <c r="F95" s="40">
        <f t="shared" si="4"/>
        <v>3349</v>
      </c>
      <c r="G95" s="78"/>
      <c r="H95" s="80"/>
      <c r="I95" s="89"/>
      <c r="J95" s="89"/>
      <c r="K95" s="80"/>
      <c r="L95" s="51"/>
      <c r="M95" s="51"/>
      <c r="N95" s="51"/>
      <c r="P95" s="40">
        <f t="shared" si="5"/>
        <v>1172</v>
      </c>
    </row>
    <row r="96" spans="1:16" x14ac:dyDescent="0.2">
      <c r="A96" s="45">
        <v>105</v>
      </c>
      <c r="B96" s="85">
        <v>46.75</v>
      </c>
      <c r="C96" s="40">
        <f>'soust.uk.JMK př.č.2'!$O$111+'soust.uk.JMK př.č.2'!$P$111</f>
        <v>13021</v>
      </c>
      <c r="D96" s="40">
        <f>'soust.uk.JMK př.č.2'!$L$111</f>
        <v>74</v>
      </c>
      <c r="E96" s="40">
        <f t="shared" si="3"/>
        <v>4586</v>
      </c>
      <c r="F96" s="40">
        <f t="shared" si="4"/>
        <v>3342</v>
      </c>
      <c r="G96" s="78"/>
      <c r="H96" s="80"/>
      <c r="I96" s="89"/>
      <c r="J96" s="89"/>
      <c r="K96" s="80"/>
      <c r="L96" s="51"/>
      <c r="M96" s="51"/>
      <c r="N96" s="51"/>
      <c r="P96" s="40">
        <f t="shared" si="5"/>
        <v>1170</v>
      </c>
    </row>
    <row r="97" spans="1:16" x14ac:dyDescent="0.2">
      <c r="A97" s="45">
        <v>106</v>
      </c>
      <c r="B97" s="85">
        <v>46.85</v>
      </c>
      <c r="C97" s="40">
        <f>'soust.uk.JMK př.č.2'!$O$111+'soust.uk.JMK př.č.2'!$P$111</f>
        <v>13021</v>
      </c>
      <c r="D97" s="40">
        <f>'soust.uk.JMK př.č.2'!$L$111</f>
        <v>74</v>
      </c>
      <c r="E97" s="40">
        <f t="shared" si="3"/>
        <v>4576</v>
      </c>
      <c r="F97" s="40">
        <f t="shared" si="4"/>
        <v>3335</v>
      </c>
      <c r="G97" s="78"/>
      <c r="H97" s="80"/>
      <c r="I97" s="89"/>
      <c r="J97" s="89"/>
      <c r="K97" s="80"/>
      <c r="L97" s="51"/>
      <c r="M97" s="51"/>
      <c r="N97" s="51"/>
      <c r="P97" s="40">
        <f t="shared" si="5"/>
        <v>1167</v>
      </c>
    </row>
    <row r="98" spans="1:16" x14ac:dyDescent="0.2">
      <c r="A98" s="45">
        <v>107</v>
      </c>
      <c r="B98" s="85">
        <v>46.94</v>
      </c>
      <c r="C98" s="40">
        <f>'soust.uk.JMK př.č.2'!$O$111+'soust.uk.JMK př.č.2'!$P$111</f>
        <v>13021</v>
      </c>
      <c r="D98" s="40">
        <f>'soust.uk.JMK př.č.2'!$L$111</f>
        <v>74</v>
      </c>
      <c r="E98" s="40">
        <f t="shared" si="3"/>
        <v>4568</v>
      </c>
      <c r="F98" s="40">
        <f t="shared" si="4"/>
        <v>3329</v>
      </c>
      <c r="G98" s="78"/>
      <c r="H98" s="80"/>
      <c r="I98" s="89"/>
      <c r="J98" s="89"/>
      <c r="K98" s="80"/>
      <c r="L98" s="51"/>
      <c r="M98" s="51"/>
      <c r="N98" s="51"/>
      <c r="P98" s="40">
        <f t="shared" si="5"/>
        <v>1165</v>
      </c>
    </row>
    <row r="99" spans="1:16" x14ac:dyDescent="0.2">
      <c r="A99" s="45">
        <v>108</v>
      </c>
      <c r="B99" s="85">
        <v>47.02</v>
      </c>
      <c r="C99" s="40">
        <f>'soust.uk.JMK př.č.2'!$O$111+'soust.uk.JMK př.č.2'!$P$111</f>
        <v>13021</v>
      </c>
      <c r="D99" s="40">
        <f>'soust.uk.JMK př.č.2'!$L$111</f>
        <v>74</v>
      </c>
      <c r="E99" s="40">
        <f t="shared" si="3"/>
        <v>4560</v>
      </c>
      <c r="F99" s="40">
        <f t="shared" si="4"/>
        <v>3323</v>
      </c>
      <c r="G99" s="78"/>
      <c r="H99" s="80"/>
      <c r="I99" s="89"/>
      <c r="J99" s="89"/>
      <c r="K99" s="80"/>
      <c r="L99" s="51"/>
      <c r="M99" s="51"/>
      <c r="N99" s="51"/>
      <c r="P99" s="40">
        <f t="shared" si="5"/>
        <v>1163</v>
      </c>
    </row>
    <row r="100" spans="1:16" x14ac:dyDescent="0.2">
      <c r="A100" s="45">
        <v>109</v>
      </c>
      <c r="B100" s="85">
        <v>47.11</v>
      </c>
      <c r="C100" s="40">
        <f>'soust.uk.JMK př.č.2'!$O$111+'soust.uk.JMK př.č.2'!$P$111</f>
        <v>13021</v>
      </c>
      <c r="D100" s="40">
        <f>'soust.uk.JMK př.č.2'!$L$111</f>
        <v>74</v>
      </c>
      <c r="E100" s="40">
        <f t="shared" si="3"/>
        <v>4552</v>
      </c>
      <c r="F100" s="40">
        <f t="shared" si="4"/>
        <v>3317</v>
      </c>
      <c r="G100" s="78"/>
      <c r="H100" s="80"/>
      <c r="I100" s="89"/>
      <c r="J100" s="89"/>
      <c r="K100" s="80"/>
      <c r="L100" s="51"/>
      <c r="M100" s="51"/>
      <c r="N100" s="51"/>
      <c r="P100" s="40">
        <f t="shared" si="5"/>
        <v>1161</v>
      </c>
    </row>
    <row r="101" spans="1:16" x14ac:dyDescent="0.2">
      <c r="A101" s="45">
        <v>110</v>
      </c>
      <c r="B101" s="85">
        <v>47.2</v>
      </c>
      <c r="C101" s="40">
        <f>'soust.uk.JMK př.č.2'!$O$111+'soust.uk.JMK př.č.2'!$P$111</f>
        <v>13021</v>
      </c>
      <c r="D101" s="40">
        <f>'soust.uk.JMK př.č.2'!$L$111</f>
        <v>74</v>
      </c>
      <c r="E101" s="40">
        <f t="shared" si="3"/>
        <v>4543</v>
      </c>
      <c r="F101" s="40">
        <f t="shared" si="4"/>
        <v>3310</v>
      </c>
      <c r="G101" s="78"/>
      <c r="H101" s="80"/>
      <c r="I101" s="89"/>
      <c r="J101" s="89"/>
      <c r="K101" s="80"/>
      <c r="L101" s="51"/>
      <c r="M101" s="51"/>
      <c r="N101" s="51"/>
      <c r="P101" s="40">
        <f t="shared" si="5"/>
        <v>1159</v>
      </c>
    </row>
    <row r="102" spans="1:16" x14ac:dyDescent="0.2">
      <c r="A102" s="45">
        <v>111</v>
      </c>
      <c r="B102" s="85">
        <v>47.29</v>
      </c>
      <c r="C102" s="40">
        <f>'soust.uk.JMK př.č.2'!$O$111+'soust.uk.JMK př.č.2'!$P$111</f>
        <v>13021</v>
      </c>
      <c r="D102" s="40">
        <f>'soust.uk.JMK př.č.2'!$L$111</f>
        <v>74</v>
      </c>
      <c r="E102" s="40">
        <f t="shared" si="3"/>
        <v>4534</v>
      </c>
      <c r="F102" s="40">
        <f t="shared" si="4"/>
        <v>3304</v>
      </c>
      <c r="G102" s="78"/>
      <c r="H102" s="80"/>
      <c r="I102" s="89"/>
      <c r="J102" s="89"/>
      <c r="K102" s="80"/>
      <c r="L102" s="51"/>
      <c r="M102" s="51"/>
      <c r="N102" s="51"/>
      <c r="P102" s="40">
        <f t="shared" si="5"/>
        <v>1156</v>
      </c>
    </row>
    <row r="103" spans="1:16" x14ac:dyDescent="0.2">
      <c r="A103" s="45">
        <v>112</v>
      </c>
      <c r="B103" s="85">
        <v>47.37</v>
      </c>
      <c r="C103" s="40">
        <f>'soust.uk.JMK př.č.2'!$O$111+'soust.uk.JMK př.č.2'!$P$111</f>
        <v>13021</v>
      </c>
      <c r="D103" s="40">
        <f>'soust.uk.JMK př.č.2'!$L$111</f>
        <v>74</v>
      </c>
      <c r="E103" s="40">
        <f t="shared" si="3"/>
        <v>4528</v>
      </c>
      <c r="F103" s="40">
        <f t="shared" si="4"/>
        <v>3299</v>
      </c>
      <c r="G103" s="78"/>
      <c r="H103" s="80"/>
      <c r="I103" s="89"/>
      <c r="J103" s="89"/>
      <c r="K103" s="80"/>
      <c r="L103" s="51"/>
      <c r="M103" s="51"/>
      <c r="N103" s="51"/>
      <c r="P103" s="40">
        <f t="shared" si="5"/>
        <v>1155</v>
      </c>
    </row>
    <row r="104" spans="1:16" x14ac:dyDescent="0.2">
      <c r="A104" s="45">
        <v>113</v>
      </c>
      <c r="B104" s="85">
        <v>47.45</v>
      </c>
      <c r="C104" s="40">
        <f>'soust.uk.JMK př.č.2'!$O$111+'soust.uk.JMK př.č.2'!$P$111</f>
        <v>13021</v>
      </c>
      <c r="D104" s="40">
        <f>'soust.uk.JMK př.č.2'!$L$111</f>
        <v>74</v>
      </c>
      <c r="E104" s="40">
        <f t="shared" si="3"/>
        <v>4520</v>
      </c>
      <c r="F104" s="40">
        <f t="shared" si="4"/>
        <v>3293</v>
      </c>
      <c r="G104" s="78"/>
      <c r="H104" s="80"/>
      <c r="I104" s="89"/>
      <c r="J104" s="89"/>
      <c r="K104" s="80"/>
      <c r="L104" s="51"/>
      <c r="M104" s="51"/>
      <c r="N104" s="51"/>
      <c r="P104" s="40">
        <f t="shared" si="5"/>
        <v>1153</v>
      </c>
    </row>
    <row r="105" spans="1:16" x14ac:dyDescent="0.2">
      <c r="A105" s="45">
        <v>114</v>
      </c>
      <c r="B105" s="85">
        <v>47.54</v>
      </c>
      <c r="C105" s="40">
        <f>'soust.uk.JMK př.č.2'!$O$111+'soust.uk.JMK př.č.2'!$P$111</f>
        <v>13021</v>
      </c>
      <c r="D105" s="40">
        <f>'soust.uk.JMK př.č.2'!$L$111</f>
        <v>74</v>
      </c>
      <c r="E105" s="40">
        <f t="shared" si="3"/>
        <v>4511</v>
      </c>
      <c r="F105" s="40">
        <f t="shared" si="4"/>
        <v>3287</v>
      </c>
      <c r="G105" s="78"/>
      <c r="H105" s="80"/>
      <c r="I105" s="89"/>
      <c r="J105" s="89"/>
      <c r="K105" s="80"/>
      <c r="L105" s="51"/>
      <c r="M105" s="51"/>
      <c r="N105" s="51"/>
      <c r="P105" s="40">
        <f t="shared" si="5"/>
        <v>1150</v>
      </c>
    </row>
    <row r="106" spans="1:16" x14ac:dyDescent="0.2">
      <c r="A106" s="45">
        <v>115</v>
      </c>
      <c r="B106" s="85">
        <v>47.62</v>
      </c>
      <c r="C106" s="40">
        <f>'soust.uk.JMK př.č.2'!$O$111+'soust.uk.JMK př.č.2'!$P$111</f>
        <v>13021</v>
      </c>
      <c r="D106" s="40">
        <f>'soust.uk.JMK př.č.2'!$L$111</f>
        <v>74</v>
      </c>
      <c r="E106" s="40">
        <f t="shared" si="3"/>
        <v>4503</v>
      </c>
      <c r="F106" s="40">
        <f t="shared" si="4"/>
        <v>3281</v>
      </c>
      <c r="G106" s="78"/>
      <c r="H106" s="80"/>
      <c r="I106" s="89"/>
      <c r="J106" s="89"/>
      <c r="K106" s="80"/>
      <c r="L106" s="51"/>
      <c r="M106" s="51"/>
      <c r="N106" s="51"/>
      <c r="P106" s="40">
        <f t="shared" si="5"/>
        <v>1148</v>
      </c>
    </row>
    <row r="107" spans="1:16" x14ac:dyDescent="0.2">
      <c r="A107" s="45">
        <v>116</v>
      </c>
      <c r="B107" s="85">
        <v>47.7</v>
      </c>
      <c r="C107" s="40">
        <f>'soust.uk.JMK př.č.2'!$O$111+'soust.uk.JMK př.č.2'!$P$111</f>
        <v>13021</v>
      </c>
      <c r="D107" s="40">
        <f>'soust.uk.JMK př.č.2'!$L$111</f>
        <v>74</v>
      </c>
      <c r="E107" s="40">
        <f t="shared" si="3"/>
        <v>4497</v>
      </c>
      <c r="F107" s="40">
        <f t="shared" si="4"/>
        <v>3276</v>
      </c>
      <c r="G107" s="78"/>
      <c r="H107" s="80"/>
      <c r="I107" s="89"/>
      <c r="J107" s="89"/>
      <c r="K107" s="80"/>
      <c r="L107" s="51"/>
      <c r="M107" s="51"/>
      <c r="N107" s="51"/>
      <c r="P107" s="40">
        <f t="shared" si="5"/>
        <v>1147</v>
      </c>
    </row>
    <row r="108" spans="1:16" x14ac:dyDescent="0.2">
      <c r="A108" s="45">
        <v>117</v>
      </c>
      <c r="B108" s="85">
        <v>47.78</v>
      </c>
      <c r="C108" s="40">
        <f>'soust.uk.JMK př.č.2'!$O$111+'soust.uk.JMK př.č.2'!$P$111</f>
        <v>13021</v>
      </c>
      <c r="D108" s="40">
        <f>'soust.uk.JMK př.č.2'!$L$111</f>
        <v>74</v>
      </c>
      <c r="E108" s="40">
        <f t="shared" si="3"/>
        <v>4489</v>
      </c>
      <c r="F108" s="40">
        <f t="shared" si="4"/>
        <v>3270</v>
      </c>
      <c r="G108" s="78"/>
      <c r="H108" s="80"/>
      <c r="I108" s="89"/>
      <c r="J108" s="89"/>
      <c r="K108" s="80"/>
      <c r="L108" s="51"/>
      <c r="M108" s="51"/>
      <c r="N108" s="51"/>
      <c r="P108" s="40">
        <f t="shared" si="5"/>
        <v>1145</v>
      </c>
    </row>
    <row r="109" spans="1:16" x14ac:dyDescent="0.2">
      <c r="A109" s="45">
        <v>118</v>
      </c>
      <c r="B109" s="85">
        <v>47.86</v>
      </c>
      <c r="C109" s="40">
        <f>'soust.uk.JMK př.č.2'!$O$111+'soust.uk.JMK př.č.2'!$P$111</f>
        <v>13021</v>
      </c>
      <c r="D109" s="40">
        <f>'soust.uk.JMK př.č.2'!$L$111</f>
        <v>74</v>
      </c>
      <c r="E109" s="40">
        <f t="shared" si="3"/>
        <v>4482</v>
      </c>
      <c r="F109" s="40">
        <f t="shared" si="4"/>
        <v>3265</v>
      </c>
      <c r="G109" s="78"/>
      <c r="H109" s="80"/>
      <c r="I109" s="89"/>
      <c r="J109" s="89"/>
      <c r="K109" s="80"/>
      <c r="L109" s="51"/>
      <c r="M109" s="51"/>
      <c r="N109" s="51"/>
      <c r="P109" s="40">
        <f t="shared" si="5"/>
        <v>1143</v>
      </c>
    </row>
    <row r="110" spans="1:16" x14ac:dyDescent="0.2">
      <c r="A110" s="45">
        <v>119</v>
      </c>
      <c r="B110" s="85">
        <v>47.94</v>
      </c>
      <c r="C110" s="40">
        <f>'soust.uk.JMK př.č.2'!$O$111+'soust.uk.JMK př.č.2'!$P$111</f>
        <v>13021</v>
      </c>
      <c r="D110" s="40">
        <f>'soust.uk.JMK př.č.2'!$L$111</f>
        <v>74</v>
      </c>
      <c r="E110" s="40">
        <f t="shared" si="3"/>
        <v>4474</v>
      </c>
      <c r="F110" s="40">
        <f t="shared" si="4"/>
        <v>3259</v>
      </c>
      <c r="G110" s="78"/>
      <c r="H110" s="80"/>
      <c r="I110" s="89"/>
      <c r="J110" s="89"/>
      <c r="K110" s="80"/>
      <c r="L110" s="51"/>
      <c r="M110" s="51"/>
      <c r="N110" s="51"/>
      <c r="P110" s="40">
        <f t="shared" si="5"/>
        <v>1141</v>
      </c>
    </row>
    <row r="111" spans="1:16" x14ac:dyDescent="0.2">
      <c r="A111" s="45">
        <v>120</v>
      </c>
      <c r="B111" s="85">
        <v>48.02</v>
      </c>
      <c r="C111" s="40">
        <f>'soust.uk.JMK př.č.2'!$O$111+'soust.uk.JMK př.č.2'!$P$111</f>
        <v>13021</v>
      </c>
      <c r="D111" s="40">
        <f>'soust.uk.JMK př.č.2'!$L$111</f>
        <v>74</v>
      </c>
      <c r="E111" s="40">
        <f t="shared" si="3"/>
        <v>4467</v>
      </c>
      <c r="F111" s="40">
        <f t="shared" si="4"/>
        <v>3254</v>
      </c>
      <c r="G111" s="78"/>
      <c r="H111" s="80"/>
      <c r="I111" s="89"/>
      <c r="J111" s="89"/>
      <c r="K111" s="80"/>
      <c r="L111" s="51"/>
      <c r="M111" s="51"/>
      <c r="N111" s="51"/>
      <c r="P111" s="40">
        <f t="shared" si="5"/>
        <v>1139</v>
      </c>
    </row>
    <row r="112" spans="1:16" x14ac:dyDescent="0.2">
      <c r="A112" s="45">
        <v>121</v>
      </c>
      <c r="B112" s="85">
        <v>48.09</v>
      </c>
      <c r="C112" s="40">
        <f>'soust.uk.JMK př.č.2'!$O$111+'soust.uk.JMK př.č.2'!$P$111</f>
        <v>13021</v>
      </c>
      <c r="D112" s="40">
        <f>'soust.uk.JMK př.č.2'!$L$111</f>
        <v>74</v>
      </c>
      <c r="E112" s="40">
        <f t="shared" si="3"/>
        <v>4460</v>
      </c>
      <c r="F112" s="40">
        <f t="shared" si="4"/>
        <v>3249</v>
      </c>
      <c r="G112" s="78"/>
      <c r="H112" s="80"/>
      <c r="I112" s="89"/>
      <c r="J112" s="89"/>
      <c r="K112" s="80"/>
      <c r="L112" s="51"/>
      <c r="M112" s="51"/>
      <c r="N112" s="51"/>
      <c r="P112" s="40">
        <f t="shared" si="5"/>
        <v>1137</v>
      </c>
    </row>
    <row r="113" spans="1:16" x14ac:dyDescent="0.2">
      <c r="A113" s="45">
        <v>122</v>
      </c>
      <c r="B113" s="85">
        <v>48.17</v>
      </c>
      <c r="C113" s="40">
        <f>'soust.uk.JMK př.č.2'!$O$111+'soust.uk.JMK př.č.2'!$P$111</f>
        <v>13021</v>
      </c>
      <c r="D113" s="40">
        <f>'soust.uk.JMK př.č.2'!$L$111</f>
        <v>74</v>
      </c>
      <c r="E113" s="40">
        <f t="shared" si="3"/>
        <v>4453</v>
      </c>
      <c r="F113" s="40">
        <f t="shared" si="4"/>
        <v>3244</v>
      </c>
      <c r="G113" s="78"/>
      <c r="H113" s="80"/>
      <c r="I113" s="89"/>
      <c r="J113" s="89"/>
      <c r="K113" s="80"/>
      <c r="L113" s="51"/>
      <c r="M113" s="51"/>
      <c r="N113" s="51"/>
      <c r="P113" s="40">
        <f t="shared" si="5"/>
        <v>1135</v>
      </c>
    </row>
    <row r="114" spans="1:16" x14ac:dyDescent="0.2">
      <c r="A114" s="45">
        <v>123</v>
      </c>
      <c r="B114" s="85">
        <v>48.25</v>
      </c>
      <c r="C114" s="40">
        <f>'soust.uk.JMK př.č.2'!$O$111+'soust.uk.JMK př.č.2'!$P$111</f>
        <v>13021</v>
      </c>
      <c r="D114" s="40">
        <f>'soust.uk.JMK př.č.2'!$L$111</f>
        <v>74</v>
      </c>
      <c r="E114" s="40">
        <f t="shared" si="3"/>
        <v>4445</v>
      </c>
      <c r="F114" s="40">
        <f t="shared" si="4"/>
        <v>3238</v>
      </c>
      <c r="G114" s="78"/>
      <c r="H114" s="80"/>
      <c r="I114" s="89"/>
      <c r="J114" s="89"/>
      <c r="K114" s="80"/>
      <c r="L114" s="51"/>
      <c r="M114" s="51"/>
      <c r="N114" s="51"/>
      <c r="P114" s="40">
        <f t="shared" si="5"/>
        <v>1133</v>
      </c>
    </row>
    <row r="115" spans="1:16" x14ac:dyDescent="0.2">
      <c r="A115" s="45">
        <v>124</v>
      </c>
      <c r="B115" s="85">
        <v>48.32</v>
      </c>
      <c r="C115" s="40">
        <f>'soust.uk.JMK př.č.2'!$O$111+'soust.uk.JMK př.č.2'!$P$111</f>
        <v>13021</v>
      </c>
      <c r="D115" s="40">
        <f>'soust.uk.JMK př.č.2'!$L$111</f>
        <v>74</v>
      </c>
      <c r="E115" s="40">
        <f t="shared" si="3"/>
        <v>4440</v>
      </c>
      <c r="F115" s="40">
        <f t="shared" si="4"/>
        <v>3234</v>
      </c>
      <c r="G115" s="78"/>
      <c r="H115" s="80"/>
      <c r="I115" s="89"/>
      <c r="J115" s="89"/>
      <c r="K115" s="80"/>
      <c r="L115" s="51"/>
      <c r="M115" s="51"/>
      <c r="N115" s="51"/>
      <c r="P115" s="40">
        <f t="shared" si="5"/>
        <v>1132</v>
      </c>
    </row>
    <row r="116" spans="1:16" x14ac:dyDescent="0.2">
      <c r="A116" s="45">
        <v>125</v>
      </c>
      <c r="B116" s="85">
        <v>48.4</v>
      </c>
      <c r="C116" s="40">
        <f>'soust.uk.JMK př.č.2'!$O$111+'soust.uk.JMK př.č.2'!$P$111</f>
        <v>13021</v>
      </c>
      <c r="D116" s="40">
        <f>'soust.uk.JMK př.č.2'!$L$111</f>
        <v>74</v>
      </c>
      <c r="E116" s="40">
        <f t="shared" si="3"/>
        <v>4432</v>
      </c>
      <c r="F116" s="40">
        <f t="shared" si="4"/>
        <v>3228</v>
      </c>
      <c r="G116" s="78"/>
      <c r="H116" s="80"/>
      <c r="I116" s="89"/>
      <c r="J116" s="89"/>
      <c r="K116" s="80"/>
      <c r="L116" s="51"/>
      <c r="M116" s="51"/>
      <c r="N116" s="51"/>
      <c r="P116" s="40">
        <f t="shared" si="5"/>
        <v>1130</v>
      </c>
    </row>
    <row r="117" spans="1:16" x14ac:dyDescent="0.2">
      <c r="A117" s="45">
        <v>126</v>
      </c>
      <c r="B117" s="85">
        <v>48.47</v>
      </c>
      <c r="C117" s="40">
        <f>'soust.uk.JMK př.č.2'!$O$111+'soust.uk.JMK př.č.2'!$P$111</f>
        <v>13021</v>
      </c>
      <c r="D117" s="40">
        <f>'soust.uk.JMK př.č.2'!$L$111</f>
        <v>74</v>
      </c>
      <c r="E117" s="40">
        <f t="shared" si="3"/>
        <v>4426</v>
      </c>
      <c r="F117" s="40">
        <f t="shared" si="4"/>
        <v>3224</v>
      </c>
      <c r="G117" s="78"/>
      <c r="H117" s="80"/>
      <c r="I117" s="89"/>
      <c r="J117" s="89"/>
      <c r="K117" s="80"/>
      <c r="L117" s="51"/>
      <c r="M117" s="51"/>
      <c r="N117" s="51"/>
      <c r="P117" s="40">
        <f t="shared" si="5"/>
        <v>1128</v>
      </c>
    </row>
    <row r="118" spans="1:16" x14ac:dyDescent="0.2">
      <c r="A118" s="45">
        <v>127</v>
      </c>
      <c r="B118" s="85">
        <v>48.54</v>
      </c>
      <c r="C118" s="40">
        <f>'soust.uk.JMK př.č.2'!$O$111+'soust.uk.JMK př.č.2'!$P$111</f>
        <v>13021</v>
      </c>
      <c r="D118" s="40">
        <f>'soust.uk.JMK př.č.2'!$L$111</f>
        <v>74</v>
      </c>
      <c r="E118" s="40">
        <f t="shared" si="3"/>
        <v>4420</v>
      </c>
      <c r="F118" s="40">
        <f t="shared" si="4"/>
        <v>3219</v>
      </c>
      <c r="G118" s="78"/>
      <c r="H118" s="80"/>
      <c r="I118" s="89"/>
      <c r="J118" s="89"/>
      <c r="K118" s="80"/>
      <c r="L118" s="51"/>
      <c r="M118" s="51"/>
      <c r="N118" s="51"/>
      <c r="P118" s="40">
        <f t="shared" si="5"/>
        <v>1127</v>
      </c>
    </row>
    <row r="119" spans="1:16" x14ac:dyDescent="0.2">
      <c r="A119" s="45">
        <v>128</v>
      </c>
      <c r="B119" s="85">
        <v>48.61</v>
      </c>
      <c r="C119" s="40">
        <f>'soust.uk.JMK př.č.2'!$O$111+'soust.uk.JMK př.č.2'!$P$111</f>
        <v>13021</v>
      </c>
      <c r="D119" s="40">
        <f>'soust.uk.JMK př.č.2'!$L$111</f>
        <v>74</v>
      </c>
      <c r="E119" s="40">
        <f t="shared" si="3"/>
        <v>4413</v>
      </c>
      <c r="F119" s="40">
        <f t="shared" si="4"/>
        <v>3214</v>
      </c>
      <c r="G119" s="78"/>
      <c r="H119" s="80"/>
      <c r="I119" s="89"/>
      <c r="J119" s="89"/>
      <c r="K119" s="80"/>
      <c r="L119" s="51"/>
      <c r="M119" s="51"/>
      <c r="N119" s="51"/>
      <c r="P119" s="40">
        <f t="shared" si="5"/>
        <v>1125</v>
      </c>
    </row>
    <row r="120" spans="1:16" x14ac:dyDescent="0.2">
      <c r="A120" s="45">
        <v>129</v>
      </c>
      <c r="B120" s="85">
        <v>48.69</v>
      </c>
      <c r="C120" s="40">
        <f>'soust.uk.JMK př.č.2'!$O$111+'soust.uk.JMK př.č.2'!$P$111</f>
        <v>13021</v>
      </c>
      <c r="D120" s="40">
        <f>'soust.uk.JMK př.č.2'!$L$111</f>
        <v>74</v>
      </c>
      <c r="E120" s="40">
        <f t="shared" si="3"/>
        <v>4406</v>
      </c>
      <c r="F120" s="40">
        <f t="shared" si="4"/>
        <v>3209</v>
      </c>
      <c r="G120" s="78"/>
      <c r="H120" s="80"/>
      <c r="I120" s="89"/>
      <c r="J120" s="89"/>
      <c r="K120" s="80"/>
      <c r="L120" s="51"/>
      <c r="M120" s="51"/>
      <c r="N120" s="51"/>
      <c r="P120" s="40">
        <f t="shared" si="5"/>
        <v>1123</v>
      </c>
    </row>
    <row r="121" spans="1:16" x14ac:dyDescent="0.2">
      <c r="A121" s="45">
        <v>130</v>
      </c>
      <c r="B121" s="85">
        <v>48.76</v>
      </c>
      <c r="C121" s="40">
        <f>'soust.uk.JMK př.č.2'!$O$111+'soust.uk.JMK př.č.2'!$P$111</f>
        <v>13021</v>
      </c>
      <c r="D121" s="40">
        <f>'soust.uk.JMK př.č.2'!$L$111</f>
        <v>74</v>
      </c>
      <c r="E121" s="40">
        <f t="shared" si="3"/>
        <v>4401</v>
      </c>
      <c r="F121" s="40">
        <f t="shared" si="4"/>
        <v>3205</v>
      </c>
      <c r="G121" s="78"/>
      <c r="H121" s="80"/>
      <c r="I121" s="89"/>
      <c r="J121" s="89"/>
      <c r="K121" s="80"/>
      <c r="L121" s="51"/>
      <c r="M121" s="51"/>
      <c r="N121" s="51"/>
      <c r="P121" s="40">
        <f t="shared" si="5"/>
        <v>1122</v>
      </c>
    </row>
    <row r="122" spans="1:16" x14ac:dyDescent="0.2">
      <c r="A122" s="45">
        <v>131</v>
      </c>
      <c r="B122" s="85">
        <v>48.83</v>
      </c>
      <c r="C122" s="40">
        <f>'soust.uk.JMK př.č.2'!$O$111+'soust.uk.JMK př.č.2'!$P$111</f>
        <v>13021</v>
      </c>
      <c r="D122" s="40">
        <f>'soust.uk.JMK př.č.2'!$L$111</f>
        <v>74</v>
      </c>
      <c r="E122" s="40">
        <f t="shared" si="3"/>
        <v>4394</v>
      </c>
      <c r="F122" s="40">
        <f t="shared" si="4"/>
        <v>3200</v>
      </c>
      <c r="G122" s="78"/>
      <c r="H122" s="80"/>
      <c r="I122" s="89"/>
      <c r="J122" s="89"/>
      <c r="K122" s="80"/>
      <c r="L122" s="51"/>
      <c r="M122" s="51"/>
      <c r="N122" s="51"/>
      <c r="P122" s="40">
        <f t="shared" si="5"/>
        <v>1120</v>
      </c>
    </row>
    <row r="123" spans="1:16" x14ac:dyDescent="0.2">
      <c r="A123" s="45">
        <v>132</v>
      </c>
      <c r="B123" s="85">
        <v>48.9</v>
      </c>
      <c r="C123" s="40">
        <f>'soust.uk.JMK př.č.2'!$O$111+'soust.uk.JMK př.č.2'!$P$111</f>
        <v>13021</v>
      </c>
      <c r="D123" s="40">
        <f>'soust.uk.JMK př.č.2'!$L$111</f>
        <v>74</v>
      </c>
      <c r="E123" s="40">
        <f t="shared" si="3"/>
        <v>4387</v>
      </c>
      <c r="F123" s="40">
        <f t="shared" si="4"/>
        <v>3195</v>
      </c>
      <c r="G123" s="78"/>
      <c r="H123" s="80"/>
      <c r="I123" s="89"/>
      <c r="J123" s="89"/>
      <c r="K123" s="80"/>
      <c r="L123" s="51"/>
      <c r="M123" s="51"/>
      <c r="N123" s="51"/>
      <c r="P123" s="40">
        <f t="shared" si="5"/>
        <v>1118</v>
      </c>
    </row>
    <row r="124" spans="1:16" x14ac:dyDescent="0.2">
      <c r="A124" s="45">
        <v>133</v>
      </c>
      <c r="B124" s="85">
        <v>48.96</v>
      </c>
      <c r="C124" s="40">
        <f>'soust.uk.JMK př.č.2'!$O$111+'soust.uk.JMK př.č.2'!$P$111</f>
        <v>13021</v>
      </c>
      <c r="D124" s="40">
        <f>'soust.uk.JMK př.č.2'!$L$111</f>
        <v>74</v>
      </c>
      <c r="E124" s="40">
        <f t="shared" si="3"/>
        <v>4382</v>
      </c>
      <c r="F124" s="40">
        <f t="shared" si="4"/>
        <v>3191</v>
      </c>
      <c r="G124" s="78"/>
      <c r="H124" s="80"/>
      <c r="I124" s="89"/>
      <c r="J124" s="89"/>
      <c r="K124" s="80"/>
      <c r="L124" s="51"/>
      <c r="M124" s="51"/>
      <c r="N124" s="51"/>
      <c r="P124" s="40">
        <f t="shared" si="5"/>
        <v>1117</v>
      </c>
    </row>
    <row r="125" spans="1:16" x14ac:dyDescent="0.2">
      <c r="A125" s="45">
        <v>134</v>
      </c>
      <c r="B125" s="85">
        <v>49.03</v>
      </c>
      <c r="C125" s="40">
        <f>'soust.uk.JMK př.č.2'!$O$111+'soust.uk.JMK př.č.2'!$P$111</f>
        <v>13021</v>
      </c>
      <c r="D125" s="40">
        <f>'soust.uk.JMK př.č.2'!$L$111</f>
        <v>74</v>
      </c>
      <c r="E125" s="40">
        <f t="shared" si="3"/>
        <v>4376</v>
      </c>
      <c r="F125" s="40">
        <f t="shared" si="4"/>
        <v>3187</v>
      </c>
      <c r="G125" s="78"/>
      <c r="H125" s="80"/>
      <c r="I125" s="89"/>
      <c r="J125" s="89"/>
      <c r="K125" s="80"/>
      <c r="L125" s="51"/>
      <c r="M125" s="51"/>
      <c r="N125" s="51"/>
      <c r="P125" s="40">
        <f t="shared" si="5"/>
        <v>1115</v>
      </c>
    </row>
    <row r="126" spans="1:16" x14ac:dyDescent="0.2">
      <c r="A126" s="45">
        <v>135</v>
      </c>
      <c r="B126" s="85">
        <v>49.1</v>
      </c>
      <c r="C126" s="40">
        <f>'soust.uk.JMK př.č.2'!$O$111+'soust.uk.JMK př.č.2'!$P$111</f>
        <v>13021</v>
      </c>
      <c r="D126" s="40">
        <f>'soust.uk.JMK př.č.2'!$L$111</f>
        <v>74</v>
      </c>
      <c r="E126" s="40">
        <f t="shared" si="3"/>
        <v>4370</v>
      </c>
      <c r="F126" s="40">
        <f t="shared" si="4"/>
        <v>3182</v>
      </c>
      <c r="G126" s="78"/>
      <c r="H126" s="80"/>
      <c r="I126" s="89"/>
      <c r="J126" s="89"/>
      <c r="K126" s="80"/>
      <c r="L126" s="51"/>
      <c r="M126" s="51"/>
      <c r="N126" s="51"/>
      <c r="P126" s="40">
        <f t="shared" si="5"/>
        <v>1114</v>
      </c>
    </row>
    <row r="127" spans="1:16" x14ac:dyDescent="0.2">
      <c r="A127" s="45">
        <v>136</v>
      </c>
      <c r="B127" s="85">
        <v>49.17</v>
      </c>
      <c r="C127" s="40">
        <f>'soust.uk.JMK př.č.2'!$O$111+'soust.uk.JMK př.č.2'!$P$111</f>
        <v>13021</v>
      </c>
      <c r="D127" s="40">
        <f>'soust.uk.JMK př.č.2'!$L$111</f>
        <v>74</v>
      </c>
      <c r="E127" s="40">
        <f t="shared" si="3"/>
        <v>4364</v>
      </c>
      <c r="F127" s="40">
        <f t="shared" si="4"/>
        <v>3178</v>
      </c>
      <c r="G127" s="78"/>
      <c r="H127" s="80"/>
      <c r="I127" s="89"/>
      <c r="J127" s="89"/>
      <c r="K127" s="80"/>
      <c r="L127" s="51"/>
      <c r="M127" s="51"/>
      <c r="N127" s="51"/>
      <c r="P127" s="40">
        <f t="shared" si="5"/>
        <v>1112</v>
      </c>
    </row>
    <row r="128" spans="1:16" x14ac:dyDescent="0.2">
      <c r="A128" s="45">
        <v>137</v>
      </c>
      <c r="B128" s="85">
        <v>49.24</v>
      </c>
      <c r="C128" s="40">
        <f>'soust.uk.JMK př.č.2'!$O$111+'soust.uk.JMK př.č.2'!$P$111</f>
        <v>13021</v>
      </c>
      <c r="D128" s="40">
        <f>'soust.uk.JMK př.č.2'!$L$111</f>
        <v>74</v>
      </c>
      <c r="E128" s="40">
        <f t="shared" si="3"/>
        <v>4358</v>
      </c>
      <c r="F128" s="40">
        <f t="shared" si="4"/>
        <v>3173</v>
      </c>
      <c r="G128" s="78"/>
      <c r="H128" s="80"/>
      <c r="I128" s="89"/>
      <c r="J128" s="89"/>
      <c r="K128" s="80"/>
      <c r="L128" s="51"/>
      <c r="M128" s="51"/>
      <c r="N128" s="51"/>
      <c r="P128" s="40">
        <f t="shared" si="5"/>
        <v>1111</v>
      </c>
    </row>
    <row r="129" spans="1:16" x14ac:dyDescent="0.2">
      <c r="A129" s="45">
        <v>138</v>
      </c>
      <c r="B129" s="85">
        <v>49.3</v>
      </c>
      <c r="C129" s="40">
        <f>'soust.uk.JMK př.č.2'!$O$111+'soust.uk.JMK př.č.2'!$P$111</f>
        <v>13021</v>
      </c>
      <c r="D129" s="40">
        <f>'soust.uk.JMK př.č.2'!$L$111</f>
        <v>74</v>
      </c>
      <c r="E129" s="40">
        <f t="shared" si="3"/>
        <v>4352</v>
      </c>
      <c r="F129" s="40">
        <f t="shared" si="4"/>
        <v>3169</v>
      </c>
      <c r="G129" s="78"/>
      <c r="H129" s="80"/>
      <c r="I129" s="89"/>
      <c r="J129" s="89"/>
      <c r="K129" s="80"/>
      <c r="L129" s="51"/>
      <c r="M129" s="51"/>
      <c r="N129" s="51"/>
      <c r="P129" s="40">
        <f t="shared" si="5"/>
        <v>1109</v>
      </c>
    </row>
    <row r="130" spans="1:16" x14ac:dyDescent="0.2">
      <c r="A130" s="45">
        <v>139</v>
      </c>
      <c r="B130" s="85">
        <v>49.37</v>
      </c>
      <c r="C130" s="40">
        <f>'soust.uk.JMK př.č.2'!$O$111+'soust.uk.JMK př.č.2'!$P$111</f>
        <v>13021</v>
      </c>
      <c r="D130" s="40">
        <f>'soust.uk.JMK př.č.2'!$L$111</f>
        <v>74</v>
      </c>
      <c r="E130" s="40">
        <f t="shared" si="3"/>
        <v>4347</v>
      </c>
      <c r="F130" s="40">
        <f t="shared" si="4"/>
        <v>3165</v>
      </c>
      <c r="G130" s="78"/>
      <c r="H130" s="80"/>
      <c r="I130" s="89"/>
      <c r="J130" s="89"/>
      <c r="K130" s="80"/>
      <c r="L130" s="51"/>
      <c r="M130" s="51"/>
      <c r="N130" s="51"/>
      <c r="P130" s="40">
        <f t="shared" si="5"/>
        <v>1108</v>
      </c>
    </row>
    <row r="131" spans="1:16" x14ac:dyDescent="0.2">
      <c r="A131" s="45">
        <v>140</v>
      </c>
      <c r="B131" s="85">
        <v>49.43</v>
      </c>
      <c r="C131" s="40">
        <f>'soust.uk.JMK př.č.2'!$O$111+'soust.uk.JMK př.č.2'!$P$111</f>
        <v>13021</v>
      </c>
      <c r="D131" s="40">
        <f>'soust.uk.JMK př.č.2'!$L$111</f>
        <v>74</v>
      </c>
      <c r="E131" s="40">
        <f t="shared" si="3"/>
        <v>4341</v>
      </c>
      <c r="F131" s="40">
        <f t="shared" si="4"/>
        <v>3161</v>
      </c>
      <c r="G131" s="78"/>
      <c r="H131" s="80"/>
      <c r="I131" s="89"/>
      <c r="J131" s="89"/>
      <c r="K131" s="80"/>
      <c r="L131" s="51"/>
      <c r="M131" s="51"/>
      <c r="N131" s="51"/>
      <c r="P131" s="40">
        <f t="shared" si="5"/>
        <v>1106</v>
      </c>
    </row>
    <row r="132" spans="1:16" x14ac:dyDescent="0.2">
      <c r="A132" s="45">
        <v>141</v>
      </c>
      <c r="B132" s="85">
        <v>49.5</v>
      </c>
      <c r="C132" s="40">
        <f>'soust.uk.JMK př.č.2'!$O$111+'soust.uk.JMK př.č.2'!$P$111</f>
        <v>13021</v>
      </c>
      <c r="D132" s="40">
        <f>'soust.uk.JMK př.č.2'!$L$111</f>
        <v>74</v>
      </c>
      <c r="E132" s="40">
        <f t="shared" si="3"/>
        <v>4336</v>
      </c>
      <c r="F132" s="40">
        <f t="shared" si="4"/>
        <v>3157</v>
      </c>
      <c r="G132" s="78"/>
      <c r="H132" s="80"/>
      <c r="I132" s="89"/>
      <c r="J132" s="89"/>
      <c r="K132" s="80"/>
      <c r="L132" s="51"/>
      <c r="M132" s="51"/>
      <c r="N132" s="51"/>
      <c r="P132" s="40">
        <f t="shared" si="5"/>
        <v>1105</v>
      </c>
    </row>
    <row r="133" spans="1:16" x14ac:dyDescent="0.2">
      <c r="A133" s="45">
        <v>142</v>
      </c>
      <c r="B133" s="85">
        <v>49.56</v>
      </c>
      <c r="C133" s="40">
        <f>'soust.uk.JMK př.č.2'!$O$111+'soust.uk.JMK př.č.2'!$P$111</f>
        <v>13021</v>
      </c>
      <c r="D133" s="40">
        <f>'soust.uk.JMK př.č.2'!$L$111</f>
        <v>74</v>
      </c>
      <c r="E133" s="40">
        <f t="shared" ref="E133:E196" si="6">SUM(F133,P133,D133)</f>
        <v>4331</v>
      </c>
      <c r="F133" s="40">
        <f t="shared" si="4"/>
        <v>3153</v>
      </c>
      <c r="G133" s="78"/>
      <c r="H133" s="80"/>
      <c r="I133" s="89"/>
      <c r="J133" s="89"/>
      <c r="K133" s="80"/>
      <c r="L133" s="51"/>
      <c r="M133" s="51"/>
      <c r="N133" s="51"/>
      <c r="P133" s="40">
        <f t="shared" si="5"/>
        <v>1104</v>
      </c>
    </row>
    <row r="134" spans="1:16" x14ac:dyDescent="0.2">
      <c r="A134" s="45">
        <v>143</v>
      </c>
      <c r="B134" s="85">
        <v>49.63</v>
      </c>
      <c r="C134" s="40">
        <f>'soust.uk.JMK př.č.2'!$O$111+'soust.uk.JMK př.č.2'!$P$111</f>
        <v>13021</v>
      </c>
      <c r="D134" s="40">
        <f>'soust.uk.JMK př.č.2'!$L$111</f>
        <v>74</v>
      </c>
      <c r="E134" s="40">
        <f t="shared" si="6"/>
        <v>4324</v>
      </c>
      <c r="F134" s="40">
        <f t="shared" ref="F134:F197" si="7">ROUND(1/B134*C134*12,0)</f>
        <v>3148</v>
      </c>
      <c r="G134" s="78"/>
      <c r="H134" s="80"/>
      <c r="I134" s="89"/>
      <c r="J134" s="89"/>
      <c r="K134" s="80"/>
      <c r="L134" s="51"/>
      <c r="M134" s="51"/>
      <c r="N134" s="51"/>
      <c r="P134" s="40">
        <f t="shared" ref="P134:P197" si="8">ROUND((F134*35%),0)</f>
        <v>1102</v>
      </c>
    </row>
    <row r="135" spans="1:16" x14ac:dyDescent="0.2">
      <c r="A135" s="45">
        <v>144</v>
      </c>
      <c r="B135" s="85">
        <v>49.69</v>
      </c>
      <c r="C135" s="40">
        <f>'soust.uk.JMK př.č.2'!$O$111+'soust.uk.JMK př.č.2'!$P$111</f>
        <v>13021</v>
      </c>
      <c r="D135" s="40">
        <f>'soust.uk.JMK př.č.2'!$L$111</f>
        <v>74</v>
      </c>
      <c r="E135" s="40">
        <f t="shared" si="6"/>
        <v>4320</v>
      </c>
      <c r="F135" s="40">
        <f t="shared" si="7"/>
        <v>3145</v>
      </c>
      <c r="G135" s="78"/>
      <c r="H135" s="80"/>
      <c r="I135" s="89"/>
      <c r="J135" s="89"/>
      <c r="K135" s="80"/>
      <c r="L135" s="51"/>
      <c r="M135" s="51"/>
      <c r="N135" s="51"/>
      <c r="P135" s="40">
        <f t="shared" si="8"/>
        <v>1101</v>
      </c>
    </row>
    <row r="136" spans="1:16" x14ac:dyDescent="0.2">
      <c r="A136" s="45">
        <v>145</v>
      </c>
      <c r="B136" s="85">
        <v>49.75</v>
      </c>
      <c r="C136" s="40">
        <f>'soust.uk.JMK př.č.2'!$O$111+'soust.uk.JMK př.č.2'!$P$111</f>
        <v>13021</v>
      </c>
      <c r="D136" s="40">
        <f>'soust.uk.JMK př.č.2'!$L$111</f>
        <v>74</v>
      </c>
      <c r="E136" s="40">
        <f t="shared" si="6"/>
        <v>4314</v>
      </c>
      <c r="F136" s="40">
        <f t="shared" si="7"/>
        <v>3141</v>
      </c>
      <c r="G136" s="78"/>
      <c r="H136" s="80"/>
      <c r="I136" s="89"/>
      <c r="J136" s="89"/>
      <c r="K136" s="80"/>
      <c r="L136" s="51"/>
      <c r="M136" s="51"/>
      <c r="N136" s="51"/>
      <c r="P136" s="40">
        <f t="shared" si="8"/>
        <v>1099</v>
      </c>
    </row>
    <row r="137" spans="1:16" x14ac:dyDescent="0.2">
      <c r="A137" s="45">
        <v>146</v>
      </c>
      <c r="B137" s="85">
        <v>49.82</v>
      </c>
      <c r="C137" s="40">
        <f>'soust.uk.JMK př.č.2'!$O$111+'soust.uk.JMK př.č.2'!$P$111</f>
        <v>13021</v>
      </c>
      <c r="D137" s="40">
        <f>'soust.uk.JMK př.č.2'!$L$111</f>
        <v>74</v>
      </c>
      <c r="E137" s="40">
        <f t="shared" si="6"/>
        <v>4308</v>
      </c>
      <c r="F137" s="40">
        <f t="shared" si="7"/>
        <v>3136</v>
      </c>
      <c r="G137" s="78"/>
      <c r="H137" s="80"/>
      <c r="I137" s="89"/>
      <c r="J137" s="89"/>
      <c r="K137" s="80"/>
      <c r="L137" s="51"/>
      <c r="M137" s="51"/>
      <c r="N137" s="51"/>
      <c r="P137" s="40">
        <f t="shared" si="8"/>
        <v>1098</v>
      </c>
    </row>
    <row r="138" spans="1:16" x14ac:dyDescent="0.2">
      <c r="A138" s="45">
        <v>147</v>
      </c>
      <c r="B138" s="85">
        <v>49.88</v>
      </c>
      <c r="C138" s="40">
        <f>'soust.uk.JMK př.č.2'!$O$111+'soust.uk.JMK př.č.2'!$P$111</f>
        <v>13021</v>
      </c>
      <c r="D138" s="40">
        <f>'soust.uk.JMK př.č.2'!$L$111</f>
        <v>74</v>
      </c>
      <c r="E138" s="40">
        <f t="shared" si="6"/>
        <v>4304</v>
      </c>
      <c r="F138" s="40">
        <f t="shared" si="7"/>
        <v>3133</v>
      </c>
      <c r="G138" s="78"/>
      <c r="H138" s="80"/>
      <c r="I138" s="89"/>
      <c r="J138" s="89"/>
      <c r="K138" s="80"/>
      <c r="L138" s="51"/>
      <c r="M138" s="51"/>
      <c r="N138" s="51"/>
      <c r="P138" s="40">
        <f t="shared" si="8"/>
        <v>1097</v>
      </c>
    </row>
    <row r="139" spans="1:16" x14ac:dyDescent="0.2">
      <c r="A139" s="45">
        <v>148</v>
      </c>
      <c r="B139" s="85">
        <v>49.94</v>
      </c>
      <c r="C139" s="40">
        <f>'soust.uk.JMK př.č.2'!$O$111+'soust.uk.JMK př.č.2'!$P$111</f>
        <v>13021</v>
      </c>
      <c r="D139" s="40">
        <f>'soust.uk.JMK př.č.2'!$L$111</f>
        <v>74</v>
      </c>
      <c r="E139" s="40">
        <f t="shared" si="6"/>
        <v>4298</v>
      </c>
      <c r="F139" s="40">
        <f t="shared" si="7"/>
        <v>3129</v>
      </c>
      <c r="G139" s="78"/>
      <c r="H139" s="80"/>
      <c r="I139" s="89"/>
      <c r="J139" s="89"/>
      <c r="K139" s="80"/>
      <c r="L139" s="51"/>
      <c r="M139" s="51"/>
      <c r="N139" s="51"/>
      <c r="P139" s="40">
        <f t="shared" si="8"/>
        <v>1095</v>
      </c>
    </row>
    <row r="140" spans="1:16" x14ac:dyDescent="0.2">
      <c r="A140" s="45">
        <v>149</v>
      </c>
      <c r="B140" s="85">
        <v>50</v>
      </c>
      <c r="C140" s="40">
        <f>'soust.uk.JMK př.č.2'!$O$111+'soust.uk.JMK př.č.2'!$P$111</f>
        <v>13021</v>
      </c>
      <c r="D140" s="40">
        <f>'soust.uk.JMK př.č.2'!$L$111</f>
        <v>74</v>
      </c>
      <c r="E140" s="40">
        <f t="shared" si="6"/>
        <v>4293</v>
      </c>
      <c r="F140" s="40">
        <f t="shared" si="7"/>
        <v>3125</v>
      </c>
      <c r="G140" s="78"/>
      <c r="H140" s="80"/>
      <c r="I140" s="89"/>
      <c r="J140" s="89"/>
      <c r="K140" s="80"/>
      <c r="L140" s="51"/>
      <c r="M140" s="51"/>
      <c r="N140" s="51"/>
      <c r="P140" s="40">
        <f t="shared" si="8"/>
        <v>1094</v>
      </c>
    </row>
    <row r="141" spans="1:16" x14ac:dyDescent="0.2">
      <c r="A141" s="45">
        <v>150</v>
      </c>
      <c r="B141" s="85">
        <v>50.06</v>
      </c>
      <c r="C141" s="40">
        <f>'soust.uk.JMK př.č.2'!$O$111+'soust.uk.JMK př.č.2'!$P$111</f>
        <v>13021</v>
      </c>
      <c r="D141" s="40">
        <f>'soust.uk.JMK př.č.2'!$L$111</f>
        <v>74</v>
      </c>
      <c r="E141" s="40">
        <f t="shared" si="6"/>
        <v>4287</v>
      </c>
      <c r="F141" s="40">
        <f t="shared" si="7"/>
        <v>3121</v>
      </c>
      <c r="G141" s="78"/>
      <c r="H141" s="80"/>
      <c r="I141" s="89"/>
      <c r="J141" s="89"/>
      <c r="K141" s="80"/>
      <c r="L141" s="51"/>
      <c r="M141" s="51"/>
      <c r="N141" s="51"/>
      <c r="P141" s="40">
        <f t="shared" si="8"/>
        <v>1092</v>
      </c>
    </row>
    <row r="142" spans="1:16" x14ac:dyDescent="0.2">
      <c r="A142" s="45">
        <v>151</v>
      </c>
      <c r="B142" s="85">
        <v>50.12</v>
      </c>
      <c r="C142" s="40">
        <f>'soust.uk.JMK př.č.2'!$O$111+'soust.uk.JMK př.č.2'!$P$111</f>
        <v>13021</v>
      </c>
      <c r="D142" s="40">
        <f>'soust.uk.JMK př.č.2'!$L$111</f>
        <v>74</v>
      </c>
      <c r="E142" s="40">
        <f t="shared" si="6"/>
        <v>4283</v>
      </c>
      <c r="F142" s="40">
        <f t="shared" si="7"/>
        <v>3118</v>
      </c>
      <c r="G142" s="78"/>
      <c r="H142" s="80"/>
      <c r="I142" s="89"/>
      <c r="J142" s="89"/>
      <c r="K142" s="80"/>
      <c r="L142" s="51"/>
      <c r="M142" s="51"/>
      <c r="N142" s="51"/>
      <c r="P142" s="40">
        <f t="shared" si="8"/>
        <v>1091</v>
      </c>
    </row>
    <row r="143" spans="1:16" x14ac:dyDescent="0.2">
      <c r="A143" s="45">
        <v>152</v>
      </c>
      <c r="B143" s="85">
        <v>50.18</v>
      </c>
      <c r="C143" s="40">
        <f>'soust.uk.JMK př.č.2'!$O$111+'soust.uk.JMK př.č.2'!$P$111</f>
        <v>13021</v>
      </c>
      <c r="D143" s="40">
        <f>'soust.uk.JMK př.č.2'!$L$111</f>
        <v>74</v>
      </c>
      <c r="E143" s="40">
        <f t="shared" si="6"/>
        <v>4278</v>
      </c>
      <c r="F143" s="40">
        <f t="shared" si="7"/>
        <v>3114</v>
      </c>
      <c r="G143" s="78"/>
      <c r="H143" s="80"/>
      <c r="I143" s="89"/>
      <c r="J143" s="89"/>
      <c r="K143" s="80"/>
      <c r="L143" s="51"/>
      <c r="M143" s="51"/>
      <c r="N143" s="51"/>
      <c r="P143" s="40">
        <f t="shared" si="8"/>
        <v>1090</v>
      </c>
    </row>
    <row r="144" spans="1:16" x14ac:dyDescent="0.2">
      <c r="A144" s="45">
        <v>153</v>
      </c>
      <c r="B144" s="85">
        <v>50.24</v>
      </c>
      <c r="C144" s="40">
        <f>'soust.uk.JMK př.č.2'!$O$111+'soust.uk.JMK př.č.2'!$P$111</f>
        <v>13021</v>
      </c>
      <c r="D144" s="40">
        <f>'soust.uk.JMK př.č.2'!$L$111</f>
        <v>74</v>
      </c>
      <c r="E144" s="40">
        <f t="shared" si="6"/>
        <v>4273</v>
      </c>
      <c r="F144" s="40">
        <f t="shared" si="7"/>
        <v>3110</v>
      </c>
      <c r="G144" s="78"/>
      <c r="H144" s="80"/>
      <c r="I144" s="89"/>
      <c r="J144" s="89"/>
      <c r="K144" s="80"/>
      <c r="L144" s="51"/>
      <c r="M144" s="51"/>
      <c r="N144" s="51"/>
      <c r="P144" s="40">
        <f t="shared" si="8"/>
        <v>1089</v>
      </c>
    </row>
    <row r="145" spans="1:16" x14ac:dyDescent="0.2">
      <c r="A145" s="45">
        <v>154</v>
      </c>
      <c r="B145" s="85">
        <v>50.3</v>
      </c>
      <c r="C145" s="40">
        <f>'soust.uk.JMK př.č.2'!$O$111+'soust.uk.JMK př.č.2'!$P$111</f>
        <v>13021</v>
      </c>
      <c r="D145" s="40">
        <f>'soust.uk.JMK př.č.2'!$L$111</f>
        <v>74</v>
      </c>
      <c r="E145" s="40">
        <f t="shared" si="6"/>
        <v>4267</v>
      </c>
      <c r="F145" s="40">
        <f t="shared" si="7"/>
        <v>3106</v>
      </c>
      <c r="G145" s="78"/>
      <c r="H145" s="80"/>
      <c r="I145" s="89"/>
      <c r="J145" s="89"/>
      <c r="K145" s="80"/>
      <c r="L145" s="51"/>
      <c r="M145" s="51"/>
      <c r="N145" s="51"/>
      <c r="P145" s="40">
        <f t="shared" si="8"/>
        <v>1087</v>
      </c>
    </row>
    <row r="146" spans="1:16" x14ac:dyDescent="0.2">
      <c r="A146" s="45">
        <v>155</v>
      </c>
      <c r="B146" s="85">
        <v>50.36</v>
      </c>
      <c r="C146" s="40">
        <f>'soust.uk.JMK př.č.2'!$O$111+'soust.uk.JMK př.č.2'!$P$111</f>
        <v>13021</v>
      </c>
      <c r="D146" s="40">
        <f>'soust.uk.JMK př.č.2'!$L$111</f>
        <v>74</v>
      </c>
      <c r="E146" s="40">
        <f t="shared" si="6"/>
        <v>4263</v>
      </c>
      <c r="F146" s="40">
        <f t="shared" si="7"/>
        <v>3103</v>
      </c>
      <c r="G146" s="78"/>
      <c r="H146" s="80"/>
      <c r="I146" s="89"/>
      <c r="J146" s="89"/>
      <c r="K146" s="80"/>
      <c r="L146" s="51"/>
      <c r="M146" s="51"/>
      <c r="N146" s="51"/>
      <c r="P146" s="40">
        <f t="shared" si="8"/>
        <v>1086</v>
      </c>
    </row>
    <row r="147" spans="1:16" x14ac:dyDescent="0.2">
      <c r="A147" s="45">
        <v>156</v>
      </c>
      <c r="B147" s="85">
        <v>50.42</v>
      </c>
      <c r="C147" s="40">
        <f>'soust.uk.JMK př.č.2'!$O$111+'soust.uk.JMK př.č.2'!$P$111</f>
        <v>13021</v>
      </c>
      <c r="D147" s="40">
        <f>'soust.uk.JMK př.č.2'!$L$111</f>
        <v>74</v>
      </c>
      <c r="E147" s="40">
        <f t="shared" si="6"/>
        <v>4258</v>
      </c>
      <c r="F147" s="40">
        <f t="shared" si="7"/>
        <v>3099</v>
      </c>
      <c r="G147" s="78"/>
      <c r="H147" s="80"/>
      <c r="I147" s="89"/>
      <c r="J147" s="89"/>
      <c r="K147" s="80"/>
      <c r="L147" s="51"/>
      <c r="M147" s="51"/>
      <c r="N147" s="51"/>
      <c r="P147" s="40">
        <f t="shared" si="8"/>
        <v>1085</v>
      </c>
    </row>
    <row r="148" spans="1:16" x14ac:dyDescent="0.2">
      <c r="A148" s="45">
        <v>157</v>
      </c>
      <c r="B148" s="85">
        <v>50.48</v>
      </c>
      <c r="C148" s="40">
        <f>'soust.uk.JMK př.č.2'!$O$111+'soust.uk.JMK př.č.2'!$P$111</f>
        <v>13021</v>
      </c>
      <c r="D148" s="40">
        <f>'soust.uk.JMK př.č.2'!$L$111</f>
        <v>74</v>
      </c>
      <c r="E148" s="40">
        <f t="shared" si="6"/>
        <v>4252</v>
      </c>
      <c r="F148" s="40">
        <f t="shared" si="7"/>
        <v>3095</v>
      </c>
      <c r="G148" s="78"/>
      <c r="H148" s="80"/>
      <c r="I148" s="89"/>
      <c r="J148" s="89"/>
      <c r="K148" s="80"/>
      <c r="L148" s="51"/>
      <c r="M148" s="51"/>
      <c r="N148" s="51"/>
      <c r="P148" s="40">
        <f t="shared" si="8"/>
        <v>1083</v>
      </c>
    </row>
    <row r="149" spans="1:16" x14ac:dyDescent="0.2">
      <c r="A149" s="45">
        <v>158</v>
      </c>
      <c r="B149" s="85">
        <v>50.54</v>
      </c>
      <c r="C149" s="40">
        <f>'soust.uk.JMK př.č.2'!$O$111+'soust.uk.JMK př.č.2'!$P$111</f>
        <v>13021</v>
      </c>
      <c r="D149" s="40">
        <f>'soust.uk.JMK př.č.2'!$L$111</f>
        <v>74</v>
      </c>
      <c r="E149" s="40">
        <f t="shared" si="6"/>
        <v>4248</v>
      </c>
      <c r="F149" s="40">
        <f t="shared" si="7"/>
        <v>3092</v>
      </c>
      <c r="G149" s="78"/>
      <c r="H149" s="80"/>
      <c r="I149" s="89"/>
      <c r="J149" s="89"/>
      <c r="K149" s="80"/>
      <c r="L149" s="51"/>
      <c r="M149" s="51"/>
      <c r="N149" s="51"/>
      <c r="P149" s="40">
        <f t="shared" si="8"/>
        <v>1082</v>
      </c>
    </row>
    <row r="150" spans="1:16" x14ac:dyDescent="0.2">
      <c r="A150" s="45">
        <v>159</v>
      </c>
      <c r="B150" s="85">
        <v>50.6</v>
      </c>
      <c r="C150" s="40">
        <f>'soust.uk.JMK př.č.2'!$O$111+'soust.uk.JMK př.č.2'!$P$111</f>
        <v>13021</v>
      </c>
      <c r="D150" s="40">
        <f>'soust.uk.JMK př.č.2'!$L$111</f>
        <v>74</v>
      </c>
      <c r="E150" s="40">
        <f t="shared" si="6"/>
        <v>4243</v>
      </c>
      <c r="F150" s="40">
        <f t="shared" si="7"/>
        <v>3088</v>
      </c>
      <c r="G150" s="78"/>
      <c r="H150" s="80"/>
      <c r="I150" s="89"/>
      <c r="J150" s="89"/>
      <c r="K150" s="80"/>
      <c r="L150" s="51"/>
      <c r="M150" s="51"/>
      <c r="N150" s="51"/>
      <c r="P150" s="40">
        <f t="shared" si="8"/>
        <v>1081</v>
      </c>
    </row>
    <row r="151" spans="1:16" x14ac:dyDescent="0.2">
      <c r="A151" s="45">
        <v>160</v>
      </c>
      <c r="B151" s="85">
        <v>50.66</v>
      </c>
      <c r="C151" s="40">
        <f>'soust.uk.JMK př.č.2'!$O$111+'soust.uk.JMK př.č.2'!$P$111</f>
        <v>13021</v>
      </c>
      <c r="D151" s="40">
        <f>'soust.uk.JMK př.č.2'!$L$111</f>
        <v>74</v>
      </c>
      <c r="E151" s="40">
        <f t="shared" si="6"/>
        <v>4237</v>
      </c>
      <c r="F151" s="40">
        <f t="shared" si="7"/>
        <v>3084</v>
      </c>
      <c r="G151" s="78"/>
      <c r="H151" s="80"/>
      <c r="I151" s="89"/>
      <c r="J151" s="89"/>
      <c r="K151" s="80"/>
      <c r="L151" s="51"/>
      <c r="M151" s="51"/>
      <c r="N151" s="51"/>
      <c r="P151" s="40">
        <f t="shared" si="8"/>
        <v>1079</v>
      </c>
    </row>
    <row r="152" spans="1:16" x14ac:dyDescent="0.2">
      <c r="A152" s="45">
        <v>161</v>
      </c>
      <c r="B152" s="85">
        <v>50.72</v>
      </c>
      <c r="C152" s="40">
        <f>'soust.uk.JMK př.č.2'!$O$111+'soust.uk.JMK př.č.2'!$P$111</f>
        <v>13021</v>
      </c>
      <c r="D152" s="40">
        <f>'soust.uk.JMK př.č.2'!$L$111</f>
        <v>74</v>
      </c>
      <c r="E152" s="40">
        <f t="shared" si="6"/>
        <v>4233</v>
      </c>
      <c r="F152" s="40">
        <f t="shared" si="7"/>
        <v>3081</v>
      </c>
      <c r="G152" s="78"/>
      <c r="H152" s="80"/>
      <c r="I152" s="89"/>
      <c r="J152" s="89"/>
      <c r="K152" s="80"/>
      <c r="L152" s="51"/>
      <c r="M152" s="51"/>
      <c r="N152" s="51"/>
      <c r="P152" s="40">
        <f t="shared" si="8"/>
        <v>1078</v>
      </c>
    </row>
    <row r="153" spans="1:16" x14ac:dyDescent="0.2">
      <c r="A153" s="45">
        <v>162</v>
      </c>
      <c r="B153" s="85">
        <v>50.77</v>
      </c>
      <c r="C153" s="40">
        <f>'soust.uk.JMK př.č.2'!$O$111+'soust.uk.JMK př.č.2'!$P$111</f>
        <v>13021</v>
      </c>
      <c r="D153" s="40">
        <f>'soust.uk.JMK př.č.2'!$L$111</f>
        <v>74</v>
      </c>
      <c r="E153" s="40">
        <f t="shared" si="6"/>
        <v>4229</v>
      </c>
      <c r="F153" s="40">
        <f t="shared" si="7"/>
        <v>3078</v>
      </c>
      <c r="G153" s="78"/>
      <c r="H153" s="80"/>
      <c r="I153" s="89"/>
      <c r="J153" s="89"/>
      <c r="K153" s="80"/>
      <c r="L153" s="51"/>
      <c r="M153" s="51"/>
      <c r="N153" s="51"/>
      <c r="P153" s="40">
        <f t="shared" si="8"/>
        <v>1077</v>
      </c>
    </row>
    <row r="154" spans="1:16" x14ac:dyDescent="0.2">
      <c r="A154" s="45">
        <v>163</v>
      </c>
      <c r="B154" s="85">
        <v>50.83</v>
      </c>
      <c r="C154" s="40">
        <f>'soust.uk.JMK př.č.2'!$O$111+'soust.uk.JMK př.č.2'!$P$111</f>
        <v>13021</v>
      </c>
      <c r="D154" s="40">
        <f>'soust.uk.JMK př.č.2'!$L$111</f>
        <v>74</v>
      </c>
      <c r="E154" s="40">
        <f t="shared" si="6"/>
        <v>4224</v>
      </c>
      <c r="F154" s="40">
        <f t="shared" si="7"/>
        <v>3074</v>
      </c>
      <c r="G154" s="78"/>
      <c r="H154" s="80"/>
      <c r="I154" s="89"/>
      <c r="J154" s="89"/>
      <c r="K154" s="80"/>
      <c r="L154" s="51"/>
      <c r="M154" s="51"/>
      <c r="N154" s="51"/>
      <c r="P154" s="40">
        <f t="shared" si="8"/>
        <v>1076</v>
      </c>
    </row>
    <row r="155" spans="1:16" x14ac:dyDescent="0.2">
      <c r="A155" s="45">
        <v>164</v>
      </c>
      <c r="B155" s="85">
        <v>50.89</v>
      </c>
      <c r="C155" s="40">
        <f>'soust.uk.JMK př.č.2'!$O$111+'soust.uk.JMK př.č.2'!$P$111</f>
        <v>13021</v>
      </c>
      <c r="D155" s="40">
        <f>'soust.uk.JMK př.č.2'!$L$111</f>
        <v>74</v>
      </c>
      <c r="E155" s="40">
        <f t="shared" si="6"/>
        <v>4219</v>
      </c>
      <c r="F155" s="40">
        <f t="shared" si="7"/>
        <v>3070</v>
      </c>
      <c r="G155" s="78"/>
      <c r="H155" s="80"/>
      <c r="I155" s="89"/>
      <c r="J155" s="89"/>
      <c r="K155" s="80"/>
      <c r="L155" s="51"/>
      <c r="M155" s="51"/>
      <c r="N155" s="51"/>
      <c r="P155" s="40">
        <f t="shared" si="8"/>
        <v>1075</v>
      </c>
    </row>
    <row r="156" spans="1:16" x14ac:dyDescent="0.2">
      <c r="A156" s="45">
        <v>165</v>
      </c>
      <c r="B156" s="85">
        <v>50.95</v>
      </c>
      <c r="C156" s="40">
        <f>'soust.uk.JMK př.č.2'!$O$111+'soust.uk.JMK př.č.2'!$P$111</f>
        <v>13021</v>
      </c>
      <c r="D156" s="40">
        <f>'soust.uk.JMK př.č.2'!$L$111</f>
        <v>74</v>
      </c>
      <c r="E156" s="40">
        <f t="shared" si="6"/>
        <v>4214</v>
      </c>
      <c r="F156" s="40">
        <f t="shared" si="7"/>
        <v>3067</v>
      </c>
      <c r="G156" s="78"/>
      <c r="H156" s="80"/>
      <c r="I156" s="89"/>
      <c r="J156" s="89"/>
      <c r="K156" s="80"/>
      <c r="L156" s="51"/>
      <c r="M156" s="51"/>
      <c r="N156" s="51"/>
      <c r="P156" s="40">
        <f t="shared" si="8"/>
        <v>1073</v>
      </c>
    </row>
    <row r="157" spans="1:16" x14ac:dyDescent="0.2">
      <c r="A157" s="45">
        <v>166</v>
      </c>
      <c r="B157" s="85">
        <v>51</v>
      </c>
      <c r="C157" s="40">
        <f>'soust.uk.JMK př.č.2'!$O$111+'soust.uk.JMK př.č.2'!$P$111</f>
        <v>13021</v>
      </c>
      <c r="D157" s="40">
        <f>'soust.uk.JMK př.č.2'!$L$111</f>
        <v>74</v>
      </c>
      <c r="E157" s="40">
        <f t="shared" si="6"/>
        <v>4210</v>
      </c>
      <c r="F157" s="40">
        <f t="shared" si="7"/>
        <v>3064</v>
      </c>
      <c r="G157" s="78"/>
      <c r="H157" s="80"/>
      <c r="I157" s="89"/>
      <c r="J157" s="89"/>
      <c r="K157" s="80"/>
      <c r="L157" s="51"/>
      <c r="M157" s="51"/>
      <c r="N157" s="51"/>
      <c r="P157" s="40">
        <f t="shared" si="8"/>
        <v>1072</v>
      </c>
    </row>
    <row r="158" spans="1:16" x14ac:dyDescent="0.2">
      <c r="A158" s="45">
        <v>167</v>
      </c>
      <c r="B158" s="85">
        <v>51.06</v>
      </c>
      <c r="C158" s="40">
        <f>'soust.uk.JMK př.č.2'!$O$111+'soust.uk.JMK př.č.2'!$P$111</f>
        <v>13021</v>
      </c>
      <c r="D158" s="40">
        <f>'soust.uk.JMK př.č.2'!$L$111</f>
        <v>74</v>
      </c>
      <c r="E158" s="40">
        <f t="shared" si="6"/>
        <v>4205</v>
      </c>
      <c r="F158" s="40">
        <f t="shared" si="7"/>
        <v>3060</v>
      </c>
      <c r="G158" s="78"/>
      <c r="H158" s="80"/>
      <c r="I158" s="89"/>
      <c r="J158" s="89"/>
      <c r="K158" s="80"/>
      <c r="L158" s="51"/>
      <c r="M158" s="51"/>
      <c r="N158" s="51"/>
      <c r="P158" s="40">
        <f t="shared" si="8"/>
        <v>1071</v>
      </c>
    </row>
    <row r="159" spans="1:16" x14ac:dyDescent="0.2">
      <c r="A159" s="45">
        <v>168</v>
      </c>
      <c r="B159" s="85">
        <v>51.12</v>
      </c>
      <c r="C159" s="40">
        <f>'soust.uk.JMK př.č.2'!$O$111+'soust.uk.JMK př.č.2'!$P$111</f>
        <v>13021</v>
      </c>
      <c r="D159" s="40">
        <f>'soust.uk.JMK př.č.2'!$L$111</f>
        <v>74</v>
      </c>
      <c r="E159" s="40">
        <f t="shared" si="6"/>
        <v>4201</v>
      </c>
      <c r="F159" s="40">
        <f t="shared" si="7"/>
        <v>3057</v>
      </c>
      <c r="G159" s="78"/>
      <c r="H159" s="80"/>
      <c r="I159" s="89"/>
      <c r="J159" s="89"/>
      <c r="K159" s="80"/>
      <c r="L159" s="51"/>
      <c r="M159" s="51"/>
      <c r="N159" s="51"/>
      <c r="P159" s="40">
        <f t="shared" si="8"/>
        <v>1070</v>
      </c>
    </row>
    <row r="160" spans="1:16" x14ac:dyDescent="0.2">
      <c r="A160" s="45">
        <v>169</v>
      </c>
      <c r="B160" s="85">
        <v>51.17</v>
      </c>
      <c r="C160" s="40">
        <f>'soust.uk.JMK př.č.2'!$O$111+'soust.uk.JMK př.č.2'!$P$111</f>
        <v>13021</v>
      </c>
      <c r="D160" s="40">
        <f>'soust.uk.JMK př.č.2'!$L$111</f>
        <v>74</v>
      </c>
      <c r="E160" s="40">
        <f t="shared" si="6"/>
        <v>4197</v>
      </c>
      <c r="F160" s="40">
        <f t="shared" si="7"/>
        <v>3054</v>
      </c>
      <c r="G160" s="78"/>
      <c r="H160" s="80"/>
      <c r="I160" s="89"/>
      <c r="J160" s="89"/>
      <c r="K160" s="80"/>
      <c r="L160" s="51"/>
      <c r="M160" s="51"/>
      <c r="N160" s="51"/>
      <c r="P160" s="40">
        <f t="shared" si="8"/>
        <v>1069</v>
      </c>
    </row>
    <row r="161" spans="1:16" x14ac:dyDescent="0.2">
      <c r="A161" s="45">
        <v>170</v>
      </c>
      <c r="B161" s="85">
        <v>51.23</v>
      </c>
      <c r="C161" s="40">
        <f>'soust.uk.JMK př.č.2'!$O$111+'soust.uk.JMK př.č.2'!$P$111</f>
        <v>13021</v>
      </c>
      <c r="D161" s="40">
        <f>'soust.uk.JMK př.č.2'!$L$111</f>
        <v>74</v>
      </c>
      <c r="E161" s="40">
        <f t="shared" si="6"/>
        <v>4192</v>
      </c>
      <c r="F161" s="40">
        <f t="shared" si="7"/>
        <v>3050</v>
      </c>
      <c r="G161" s="78"/>
      <c r="H161" s="80"/>
      <c r="I161" s="89"/>
      <c r="J161" s="89"/>
      <c r="K161" s="80"/>
      <c r="L161" s="51"/>
      <c r="M161" s="51"/>
      <c r="N161" s="51"/>
      <c r="P161" s="40">
        <f t="shared" si="8"/>
        <v>1068</v>
      </c>
    </row>
    <row r="162" spans="1:16" x14ac:dyDescent="0.2">
      <c r="A162" s="45">
        <v>171</v>
      </c>
      <c r="B162" s="85">
        <v>51.29</v>
      </c>
      <c r="C162" s="40">
        <f>'soust.uk.JMK př.č.2'!$O$111+'soust.uk.JMK př.č.2'!$P$111</f>
        <v>13021</v>
      </c>
      <c r="D162" s="40">
        <f>'soust.uk.JMK př.č.2'!$L$111</f>
        <v>74</v>
      </c>
      <c r="E162" s="40">
        <f t="shared" si="6"/>
        <v>4186</v>
      </c>
      <c r="F162" s="40">
        <f t="shared" si="7"/>
        <v>3046</v>
      </c>
      <c r="G162" s="78"/>
      <c r="H162" s="80"/>
      <c r="I162" s="89"/>
      <c r="J162" s="89"/>
      <c r="K162" s="80"/>
      <c r="L162" s="51"/>
      <c r="M162" s="51"/>
      <c r="N162" s="51"/>
      <c r="P162" s="40">
        <f t="shared" si="8"/>
        <v>1066</v>
      </c>
    </row>
    <row r="163" spans="1:16" x14ac:dyDescent="0.2">
      <c r="A163" s="45">
        <v>172</v>
      </c>
      <c r="B163" s="85">
        <v>51.34</v>
      </c>
      <c r="C163" s="40">
        <f>'soust.uk.JMK př.č.2'!$O$111+'soust.uk.JMK př.č.2'!$P$111</f>
        <v>13021</v>
      </c>
      <c r="D163" s="40">
        <f>'soust.uk.JMK př.č.2'!$L$111</f>
        <v>74</v>
      </c>
      <c r="E163" s="40">
        <f t="shared" si="6"/>
        <v>4182</v>
      </c>
      <c r="F163" s="40">
        <f t="shared" si="7"/>
        <v>3043</v>
      </c>
      <c r="G163" s="78"/>
      <c r="H163" s="80"/>
      <c r="I163" s="89"/>
      <c r="J163" s="89"/>
      <c r="K163" s="80"/>
      <c r="L163" s="51"/>
      <c r="M163" s="51"/>
      <c r="N163" s="51"/>
      <c r="P163" s="40">
        <f t="shared" si="8"/>
        <v>1065</v>
      </c>
    </row>
    <row r="164" spans="1:16" x14ac:dyDescent="0.2">
      <c r="A164" s="45">
        <v>173</v>
      </c>
      <c r="B164" s="85">
        <v>51.4</v>
      </c>
      <c r="C164" s="40">
        <f>'soust.uk.JMK př.č.2'!$O$111+'soust.uk.JMK př.č.2'!$P$111</f>
        <v>13021</v>
      </c>
      <c r="D164" s="40">
        <f>'soust.uk.JMK př.č.2'!$L$111</f>
        <v>74</v>
      </c>
      <c r="E164" s="40">
        <f t="shared" si="6"/>
        <v>4178</v>
      </c>
      <c r="F164" s="40">
        <f t="shared" si="7"/>
        <v>3040</v>
      </c>
      <c r="G164" s="78"/>
      <c r="H164" s="80"/>
      <c r="I164" s="89"/>
      <c r="J164" s="89"/>
      <c r="K164" s="80"/>
      <c r="L164" s="51"/>
      <c r="M164" s="51"/>
      <c r="N164" s="51"/>
      <c r="P164" s="40">
        <f t="shared" si="8"/>
        <v>1064</v>
      </c>
    </row>
    <row r="165" spans="1:16" x14ac:dyDescent="0.2">
      <c r="A165" s="45">
        <v>174</v>
      </c>
      <c r="B165" s="85">
        <v>51.45</v>
      </c>
      <c r="C165" s="40">
        <f>'soust.uk.JMK př.č.2'!$O$111+'soust.uk.JMK př.č.2'!$P$111</f>
        <v>13021</v>
      </c>
      <c r="D165" s="40">
        <f>'soust.uk.JMK př.č.2'!$L$111</f>
        <v>74</v>
      </c>
      <c r="E165" s="40">
        <f t="shared" si="6"/>
        <v>4174</v>
      </c>
      <c r="F165" s="40">
        <f t="shared" si="7"/>
        <v>3037</v>
      </c>
      <c r="G165" s="78"/>
      <c r="H165" s="80"/>
      <c r="I165" s="89"/>
      <c r="J165" s="89"/>
      <c r="K165" s="80"/>
      <c r="L165" s="51"/>
      <c r="M165" s="51"/>
      <c r="N165" s="51"/>
      <c r="P165" s="40">
        <f t="shared" si="8"/>
        <v>1063</v>
      </c>
    </row>
    <row r="166" spans="1:16" x14ac:dyDescent="0.2">
      <c r="A166" s="45">
        <v>175</v>
      </c>
      <c r="B166" s="85">
        <v>51.51</v>
      </c>
      <c r="C166" s="40">
        <f>'soust.uk.JMK př.č.2'!$O$111+'soust.uk.JMK př.č.2'!$P$111</f>
        <v>13021</v>
      </c>
      <c r="D166" s="40">
        <f>'soust.uk.JMK př.č.2'!$L$111</f>
        <v>74</v>
      </c>
      <c r="E166" s="40">
        <f t="shared" si="6"/>
        <v>4169</v>
      </c>
      <c r="F166" s="40">
        <f t="shared" si="7"/>
        <v>3033</v>
      </c>
      <c r="G166" s="78"/>
      <c r="H166" s="80"/>
      <c r="I166" s="89"/>
      <c r="J166" s="89"/>
      <c r="K166" s="80"/>
      <c r="L166" s="51"/>
      <c r="M166" s="51"/>
      <c r="N166" s="51"/>
      <c r="P166" s="40">
        <f t="shared" si="8"/>
        <v>1062</v>
      </c>
    </row>
    <row r="167" spans="1:16" x14ac:dyDescent="0.2">
      <c r="A167" s="45">
        <v>176</v>
      </c>
      <c r="B167" s="85">
        <v>51.57</v>
      </c>
      <c r="C167" s="40">
        <f>'soust.uk.JMK př.č.2'!$O$111+'soust.uk.JMK př.č.2'!$P$111</f>
        <v>13021</v>
      </c>
      <c r="D167" s="40">
        <f>'soust.uk.JMK př.č.2'!$L$111</f>
        <v>74</v>
      </c>
      <c r="E167" s="40">
        <f t="shared" si="6"/>
        <v>4165</v>
      </c>
      <c r="F167" s="40">
        <f t="shared" si="7"/>
        <v>3030</v>
      </c>
      <c r="G167" s="78"/>
      <c r="H167" s="80"/>
      <c r="I167" s="89"/>
      <c r="J167" s="89"/>
      <c r="K167" s="80"/>
      <c r="L167" s="51"/>
      <c r="M167" s="51"/>
      <c r="N167" s="51"/>
      <c r="P167" s="40">
        <f t="shared" si="8"/>
        <v>1061</v>
      </c>
    </row>
    <row r="168" spans="1:16" x14ac:dyDescent="0.2">
      <c r="A168" s="45">
        <v>177</v>
      </c>
      <c r="B168" s="85">
        <v>51.62</v>
      </c>
      <c r="C168" s="40">
        <f>'soust.uk.JMK př.č.2'!$O$111+'soust.uk.JMK př.č.2'!$P$111</f>
        <v>13021</v>
      </c>
      <c r="D168" s="40">
        <f>'soust.uk.JMK př.č.2'!$L$111</f>
        <v>74</v>
      </c>
      <c r="E168" s="40">
        <f t="shared" si="6"/>
        <v>4160</v>
      </c>
      <c r="F168" s="40">
        <f t="shared" si="7"/>
        <v>3027</v>
      </c>
      <c r="G168" s="78"/>
      <c r="H168" s="80"/>
      <c r="I168" s="89"/>
      <c r="J168" s="89"/>
      <c r="K168" s="80"/>
      <c r="L168" s="51"/>
      <c r="M168" s="51"/>
      <c r="N168" s="51"/>
      <c r="P168" s="40">
        <f t="shared" si="8"/>
        <v>1059</v>
      </c>
    </row>
    <row r="169" spans="1:16" x14ac:dyDescent="0.2">
      <c r="A169" s="45">
        <v>178</v>
      </c>
      <c r="B169" s="85">
        <v>51.68</v>
      </c>
      <c r="C169" s="40">
        <f>'soust.uk.JMK př.č.2'!$O$111+'soust.uk.JMK př.č.2'!$P$111</f>
        <v>13021</v>
      </c>
      <c r="D169" s="40">
        <f>'soust.uk.JMK př.č.2'!$L$111</f>
        <v>74</v>
      </c>
      <c r="E169" s="40">
        <f t="shared" si="6"/>
        <v>4155</v>
      </c>
      <c r="F169" s="40">
        <f t="shared" si="7"/>
        <v>3023</v>
      </c>
      <c r="G169" s="78"/>
      <c r="H169" s="80"/>
      <c r="I169" s="89"/>
      <c r="J169" s="89"/>
      <c r="K169" s="80"/>
      <c r="L169" s="51"/>
      <c r="M169" s="51"/>
      <c r="N169" s="51"/>
      <c r="P169" s="40">
        <f t="shared" si="8"/>
        <v>1058</v>
      </c>
    </row>
    <row r="170" spans="1:16" x14ac:dyDescent="0.2">
      <c r="A170" s="45">
        <v>179</v>
      </c>
      <c r="B170" s="85">
        <v>51.73</v>
      </c>
      <c r="C170" s="40">
        <f>'soust.uk.JMK př.č.2'!$O$111+'soust.uk.JMK př.č.2'!$P$111</f>
        <v>13021</v>
      </c>
      <c r="D170" s="40">
        <f>'soust.uk.JMK př.č.2'!$L$111</f>
        <v>74</v>
      </c>
      <c r="E170" s="40">
        <f t="shared" si="6"/>
        <v>4152</v>
      </c>
      <c r="F170" s="40">
        <f t="shared" si="7"/>
        <v>3021</v>
      </c>
      <c r="G170" s="78"/>
      <c r="H170" s="80"/>
      <c r="I170" s="89"/>
      <c r="J170" s="89"/>
      <c r="K170" s="80"/>
      <c r="L170" s="51"/>
      <c r="M170" s="51"/>
      <c r="N170" s="51"/>
      <c r="P170" s="40">
        <f t="shared" si="8"/>
        <v>1057</v>
      </c>
    </row>
    <row r="171" spans="1:16" x14ac:dyDescent="0.2">
      <c r="A171" s="45">
        <v>180</v>
      </c>
      <c r="B171" s="85">
        <v>51.79</v>
      </c>
      <c r="C171" s="40">
        <f>'soust.uk.JMK př.č.2'!$O$111+'soust.uk.JMK př.č.2'!$P$111</f>
        <v>13021</v>
      </c>
      <c r="D171" s="40">
        <f>'soust.uk.JMK př.č.2'!$L$111</f>
        <v>74</v>
      </c>
      <c r="E171" s="40">
        <f t="shared" si="6"/>
        <v>4147</v>
      </c>
      <c r="F171" s="40">
        <f t="shared" si="7"/>
        <v>3017</v>
      </c>
      <c r="G171" s="78"/>
      <c r="H171" s="80"/>
      <c r="I171" s="89"/>
      <c r="J171" s="89"/>
      <c r="K171" s="80"/>
      <c r="L171" s="51"/>
      <c r="M171" s="51"/>
      <c r="N171" s="51"/>
      <c r="P171" s="40">
        <f t="shared" si="8"/>
        <v>1056</v>
      </c>
    </row>
    <row r="172" spans="1:16" x14ac:dyDescent="0.2">
      <c r="A172" s="45">
        <v>181</v>
      </c>
      <c r="B172" s="85">
        <v>51.84</v>
      </c>
      <c r="C172" s="40">
        <f>'soust.uk.JMK př.č.2'!$O$111+'soust.uk.JMK př.č.2'!$P$111</f>
        <v>13021</v>
      </c>
      <c r="D172" s="40">
        <f>'soust.uk.JMK př.č.2'!$L$111</f>
        <v>74</v>
      </c>
      <c r="E172" s="40">
        <f t="shared" si="6"/>
        <v>4143</v>
      </c>
      <c r="F172" s="40">
        <f t="shared" si="7"/>
        <v>3014</v>
      </c>
      <c r="G172" s="78"/>
      <c r="H172" s="80"/>
      <c r="I172" s="89"/>
      <c r="J172" s="89"/>
      <c r="K172" s="80"/>
      <c r="L172" s="51"/>
      <c r="M172" s="51"/>
      <c r="N172" s="51"/>
      <c r="P172" s="40">
        <f t="shared" si="8"/>
        <v>1055</v>
      </c>
    </row>
    <row r="173" spans="1:16" x14ac:dyDescent="0.2">
      <c r="A173" s="45">
        <v>182</v>
      </c>
      <c r="B173" s="85">
        <v>51.9</v>
      </c>
      <c r="C173" s="40">
        <f>'soust.uk.JMK př.č.2'!$O$111+'soust.uk.JMK př.č.2'!$P$111</f>
        <v>13021</v>
      </c>
      <c r="D173" s="40">
        <f>'soust.uk.JMK př.č.2'!$L$111</f>
        <v>74</v>
      </c>
      <c r="E173" s="40">
        <f t="shared" si="6"/>
        <v>4139</v>
      </c>
      <c r="F173" s="40">
        <f t="shared" si="7"/>
        <v>3011</v>
      </c>
      <c r="G173" s="78"/>
      <c r="H173" s="80"/>
      <c r="I173" s="89"/>
      <c r="J173" s="89"/>
      <c r="K173" s="80"/>
      <c r="L173" s="51"/>
      <c r="M173" s="51"/>
      <c r="N173" s="51"/>
      <c r="P173" s="40">
        <f t="shared" si="8"/>
        <v>1054</v>
      </c>
    </row>
    <row r="174" spans="1:16" x14ac:dyDescent="0.2">
      <c r="A174" s="45">
        <v>183</v>
      </c>
      <c r="B174" s="85">
        <v>51.95</v>
      </c>
      <c r="C174" s="40">
        <f>'soust.uk.JMK př.č.2'!$O$111+'soust.uk.JMK př.č.2'!$P$111</f>
        <v>13021</v>
      </c>
      <c r="D174" s="40">
        <f>'soust.uk.JMK př.č.2'!$L$111</f>
        <v>74</v>
      </c>
      <c r="E174" s="40">
        <f t="shared" si="6"/>
        <v>4135</v>
      </c>
      <c r="F174" s="40">
        <f t="shared" si="7"/>
        <v>3008</v>
      </c>
      <c r="G174" s="78"/>
      <c r="H174" s="80"/>
      <c r="I174" s="89"/>
      <c r="J174" s="89"/>
      <c r="K174" s="80"/>
      <c r="L174" s="51"/>
      <c r="M174" s="51"/>
      <c r="N174" s="51"/>
      <c r="P174" s="40">
        <f t="shared" si="8"/>
        <v>1053</v>
      </c>
    </row>
    <row r="175" spans="1:16" x14ac:dyDescent="0.2">
      <c r="A175" s="45">
        <v>184</v>
      </c>
      <c r="B175" s="85">
        <v>52.01</v>
      </c>
      <c r="C175" s="40">
        <f>'soust.uk.JMK př.č.2'!$O$111+'soust.uk.JMK př.č.2'!$P$111</f>
        <v>13021</v>
      </c>
      <c r="D175" s="40">
        <f>'soust.uk.JMK př.č.2'!$L$111</f>
        <v>74</v>
      </c>
      <c r="E175" s="40">
        <f t="shared" si="6"/>
        <v>4129</v>
      </c>
      <c r="F175" s="40">
        <f t="shared" si="7"/>
        <v>3004</v>
      </c>
      <c r="G175" s="78"/>
      <c r="H175" s="80"/>
      <c r="I175" s="89"/>
      <c r="J175" s="89"/>
      <c r="K175" s="80"/>
      <c r="L175" s="51"/>
      <c r="M175" s="51"/>
      <c r="N175" s="51"/>
      <c r="P175" s="40">
        <f t="shared" si="8"/>
        <v>1051</v>
      </c>
    </row>
    <row r="176" spans="1:16" x14ac:dyDescent="0.2">
      <c r="A176" s="45">
        <v>185</v>
      </c>
      <c r="B176" s="85">
        <v>52.06</v>
      </c>
      <c r="C176" s="40">
        <f>'soust.uk.JMK př.č.2'!$O$111+'soust.uk.JMK př.č.2'!$P$111</f>
        <v>13021</v>
      </c>
      <c r="D176" s="40">
        <f>'soust.uk.JMK př.č.2'!$L$111</f>
        <v>74</v>
      </c>
      <c r="E176" s="40">
        <f t="shared" si="6"/>
        <v>4125</v>
      </c>
      <c r="F176" s="40">
        <f t="shared" si="7"/>
        <v>3001</v>
      </c>
      <c r="G176" s="78"/>
      <c r="H176" s="80"/>
      <c r="I176" s="89"/>
      <c r="J176" s="89"/>
      <c r="K176" s="80"/>
      <c r="L176" s="51"/>
      <c r="M176" s="51"/>
      <c r="N176" s="51"/>
      <c r="P176" s="40">
        <f t="shared" si="8"/>
        <v>1050</v>
      </c>
    </row>
    <row r="177" spans="1:16" x14ac:dyDescent="0.2">
      <c r="A177" s="45">
        <v>186</v>
      </c>
      <c r="B177" s="85">
        <v>52.12</v>
      </c>
      <c r="C177" s="40">
        <f>'soust.uk.JMK př.č.2'!$O$111+'soust.uk.JMK př.č.2'!$P$111</f>
        <v>13021</v>
      </c>
      <c r="D177" s="40">
        <f>'soust.uk.JMK př.č.2'!$L$111</f>
        <v>74</v>
      </c>
      <c r="E177" s="40">
        <f t="shared" si="6"/>
        <v>4121</v>
      </c>
      <c r="F177" s="40">
        <f t="shared" si="7"/>
        <v>2998</v>
      </c>
      <c r="G177" s="78"/>
      <c r="H177" s="80"/>
      <c r="I177" s="89"/>
      <c r="J177" s="89"/>
      <c r="K177" s="80"/>
      <c r="L177" s="51"/>
      <c r="M177" s="51"/>
      <c r="N177" s="51"/>
      <c r="P177" s="40">
        <f t="shared" si="8"/>
        <v>1049</v>
      </c>
    </row>
    <row r="178" spans="1:16" x14ac:dyDescent="0.2">
      <c r="A178" s="45">
        <v>187</v>
      </c>
      <c r="B178" s="85">
        <v>52.17</v>
      </c>
      <c r="C178" s="40">
        <f>'soust.uk.JMK př.č.2'!$O$111+'soust.uk.JMK př.č.2'!$P$111</f>
        <v>13021</v>
      </c>
      <c r="D178" s="40">
        <f>'soust.uk.JMK př.č.2'!$L$111</f>
        <v>74</v>
      </c>
      <c r="E178" s="40">
        <f t="shared" si="6"/>
        <v>4117</v>
      </c>
      <c r="F178" s="40">
        <f t="shared" si="7"/>
        <v>2995</v>
      </c>
      <c r="G178" s="78"/>
      <c r="H178" s="80"/>
      <c r="I178" s="89"/>
      <c r="J178" s="89"/>
      <c r="K178" s="80"/>
      <c r="L178" s="51"/>
      <c r="M178" s="51"/>
      <c r="N178" s="51"/>
      <c r="P178" s="40">
        <f t="shared" si="8"/>
        <v>1048</v>
      </c>
    </row>
    <row r="179" spans="1:16" x14ac:dyDescent="0.2">
      <c r="A179" s="45">
        <v>188</v>
      </c>
      <c r="B179" s="85">
        <v>52.22</v>
      </c>
      <c r="C179" s="40">
        <f>'soust.uk.JMK př.č.2'!$O$111+'soust.uk.JMK př.č.2'!$P$111</f>
        <v>13021</v>
      </c>
      <c r="D179" s="40">
        <f>'soust.uk.JMK př.č.2'!$L$111</f>
        <v>74</v>
      </c>
      <c r="E179" s="40">
        <f t="shared" si="6"/>
        <v>4113</v>
      </c>
      <c r="F179" s="40">
        <f t="shared" si="7"/>
        <v>2992</v>
      </c>
      <c r="G179" s="78"/>
      <c r="H179" s="80"/>
      <c r="I179" s="89"/>
      <c r="J179" s="89"/>
      <c r="K179" s="80"/>
      <c r="L179" s="51"/>
      <c r="M179" s="51"/>
      <c r="N179" s="51"/>
      <c r="P179" s="40">
        <f t="shared" si="8"/>
        <v>1047</v>
      </c>
    </row>
    <row r="180" spans="1:16" x14ac:dyDescent="0.2">
      <c r="A180" s="45">
        <v>189</v>
      </c>
      <c r="B180" s="85">
        <v>52.28</v>
      </c>
      <c r="C180" s="40">
        <f>'soust.uk.JMK př.č.2'!$O$111+'soust.uk.JMK př.č.2'!$P$111</f>
        <v>13021</v>
      </c>
      <c r="D180" s="40">
        <f>'soust.uk.JMK př.č.2'!$L$111</f>
        <v>74</v>
      </c>
      <c r="E180" s="40">
        <f t="shared" si="6"/>
        <v>4109</v>
      </c>
      <c r="F180" s="40">
        <f t="shared" si="7"/>
        <v>2989</v>
      </c>
      <c r="G180" s="78"/>
      <c r="H180" s="80"/>
      <c r="I180" s="89"/>
      <c r="J180" s="89"/>
      <c r="K180" s="80"/>
      <c r="L180" s="51"/>
      <c r="M180" s="51"/>
      <c r="N180" s="51"/>
      <c r="P180" s="40">
        <f t="shared" si="8"/>
        <v>1046</v>
      </c>
    </row>
    <row r="181" spans="1:16" x14ac:dyDescent="0.2">
      <c r="A181" s="45">
        <v>190</v>
      </c>
      <c r="B181" s="85">
        <v>52.33</v>
      </c>
      <c r="C181" s="40">
        <f>'soust.uk.JMK př.č.2'!$O$111+'soust.uk.JMK př.č.2'!$P$111</f>
        <v>13021</v>
      </c>
      <c r="D181" s="40">
        <f>'soust.uk.JMK př.č.2'!$L$111</f>
        <v>74</v>
      </c>
      <c r="E181" s="40">
        <f t="shared" si="6"/>
        <v>4105</v>
      </c>
      <c r="F181" s="40">
        <f t="shared" si="7"/>
        <v>2986</v>
      </c>
      <c r="G181" s="78"/>
      <c r="H181" s="80"/>
      <c r="I181" s="89"/>
      <c r="J181" s="89"/>
      <c r="K181" s="80"/>
      <c r="L181" s="51"/>
      <c r="M181" s="51"/>
      <c r="N181" s="51"/>
      <c r="P181" s="40">
        <f t="shared" si="8"/>
        <v>1045</v>
      </c>
    </row>
    <row r="182" spans="1:16" x14ac:dyDescent="0.2">
      <c r="A182" s="45">
        <v>191</v>
      </c>
      <c r="B182" s="85">
        <v>52.39</v>
      </c>
      <c r="C182" s="40">
        <f>'soust.uk.JMK př.č.2'!$O$111+'soust.uk.JMK př.č.2'!$P$111</f>
        <v>13021</v>
      </c>
      <c r="D182" s="40">
        <f>'soust.uk.JMK př.č.2'!$L$111</f>
        <v>74</v>
      </c>
      <c r="E182" s="40">
        <f t="shared" si="6"/>
        <v>4100</v>
      </c>
      <c r="F182" s="40">
        <f t="shared" si="7"/>
        <v>2982</v>
      </c>
      <c r="G182" s="78"/>
      <c r="H182" s="80"/>
      <c r="I182" s="89"/>
      <c r="J182" s="89"/>
      <c r="K182" s="80"/>
      <c r="L182" s="51"/>
      <c r="M182" s="51"/>
      <c r="N182" s="51"/>
      <c r="P182" s="40">
        <f t="shared" si="8"/>
        <v>1044</v>
      </c>
    </row>
    <row r="183" spans="1:16" x14ac:dyDescent="0.2">
      <c r="A183" s="45">
        <v>192</v>
      </c>
      <c r="B183" s="85">
        <v>52.44</v>
      </c>
      <c r="C183" s="40">
        <f>'soust.uk.JMK př.č.2'!$O$111+'soust.uk.JMK př.č.2'!$P$111</f>
        <v>13021</v>
      </c>
      <c r="D183" s="40">
        <f>'soust.uk.JMK př.č.2'!$L$111</f>
        <v>74</v>
      </c>
      <c r="E183" s="40">
        <f t="shared" si="6"/>
        <v>4097</v>
      </c>
      <c r="F183" s="40">
        <f t="shared" si="7"/>
        <v>2980</v>
      </c>
      <c r="G183" s="78"/>
      <c r="H183" s="80"/>
      <c r="I183" s="89"/>
      <c r="J183" s="89"/>
      <c r="K183" s="80"/>
      <c r="L183" s="51"/>
      <c r="M183" s="51"/>
      <c r="N183" s="51"/>
      <c r="P183" s="40">
        <f t="shared" si="8"/>
        <v>1043</v>
      </c>
    </row>
    <row r="184" spans="1:16" x14ac:dyDescent="0.2">
      <c r="A184" s="45">
        <v>193</v>
      </c>
      <c r="B184" s="85">
        <v>52.5</v>
      </c>
      <c r="C184" s="40">
        <f>'soust.uk.JMK př.č.2'!$O$111+'soust.uk.JMK př.č.2'!$P$111</f>
        <v>13021</v>
      </c>
      <c r="D184" s="40">
        <f>'soust.uk.JMK př.č.2'!$L$111</f>
        <v>74</v>
      </c>
      <c r="E184" s="40">
        <f t="shared" si="6"/>
        <v>4092</v>
      </c>
      <c r="F184" s="40">
        <f t="shared" si="7"/>
        <v>2976</v>
      </c>
      <c r="G184" s="78"/>
      <c r="H184" s="80"/>
      <c r="I184" s="89"/>
      <c r="J184" s="89"/>
      <c r="K184" s="80"/>
      <c r="L184" s="51"/>
      <c r="M184" s="51"/>
      <c r="N184" s="51"/>
      <c r="P184" s="40">
        <f t="shared" si="8"/>
        <v>1042</v>
      </c>
    </row>
    <row r="185" spans="1:16" x14ac:dyDescent="0.2">
      <c r="A185" s="45">
        <v>194</v>
      </c>
      <c r="B185" s="85">
        <v>52.55</v>
      </c>
      <c r="C185" s="40">
        <f>'soust.uk.JMK př.č.2'!$O$111+'soust.uk.JMK př.č.2'!$P$111</f>
        <v>13021</v>
      </c>
      <c r="D185" s="40">
        <f>'soust.uk.JMK př.č.2'!$L$111</f>
        <v>74</v>
      </c>
      <c r="E185" s="40">
        <f t="shared" si="6"/>
        <v>4088</v>
      </c>
      <c r="F185" s="40">
        <f t="shared" si="7"/>
        <v>2973</v>
      </c>
      <c r="G185" s="78"/>
      <c r="H185" s="80"/>
      <c r="I185" s="89"/>
      <c r="J185" s="89"/>
      <c r="K185" s="80"/>
      <c r="L185" s="51"/>
      <c r="M185" s="51"/>
      <c r="N185" s="51"/>
      <c r="P185" s="40">
        <f t="shared" si="8"/>
        <v>1041</v>
      </c>
    </row>
    <row r="186" spans="1:16" x14ac:dyDescent="0.2">
      <c r="A186" s="45">
        <v>195</v>
      </c>
      <c r="B186" s="85">
        <v>52.61</v>
      </c>
      <c r="C186" s="40">
        <f>'soust.uk.JMK př.č.2'!$O$111+'soust.uk.JMK př.č.2'!$P$111</f>
        <v>13021</v>
      </c>
      <c r="D186" s="40">
        <f>'soust.uk.JMK př.č.2'!$L$111</f>
        <v>74</v>
      </c>
      <c r="E186" s="40">
        <f t="shared" si="6"/>
        <v>4084</v>
      </c>
      <c r="F186" s="40">
        <f t="shared" si="7"/>
        <v>2970</v>
      </c>
      <c r="G186" s="78"/>
      <c r="H186" s="80"/>
      <c r="I186" s="89"/>
      <c r="J186" s="89"/>
      <c r="K186" s="80"/>
      <c r="L186" s="51"/>
      <c r="M186" s="51"/>
      <c r="N186" s="51"/>
      <c r="P186" s="40">
        <f t="shared" si="8"/>
        <v>1040</v>
      </c>
    </row>
    <row r="187" spans="1:16" x14ac:dyDescent="0.2">
      <c r="A187" s="45">
        <v>196</v>
      </c>
      <c r="B187" s="85">
        <v>52.66</v>
      </c>
      <c r="C187" s="40">
        <f>'soust.uk.JMK př.č.2'!$O$111+'soust.uk.JMK př.č.2'!$P$111</f>
        <v>13021</v>
      </c>
      <c r="D187" s="40">
        <f>'soust.uk.JMK př.č.2'!$L$111</f>
        <v>74</v>
      </c>
      <c r="E187" s="40">
        <f t="shared" si="6"/>
        <v>4079</v>
      </c>
      <c r="F187" s="40">
        <f t="shared" si="7"/>
        <v>2967</v>
      </c>
      <c r="G187" s="78"/>
      <c r="H187" s="80"/>
      <c r="I187" s="89"/>
      <c r="J187" s="89"/>
      <c r="K187" s="80"/>
      <c r="L187" s="51"/>
      <c r="M187" s="51"/>
      <c r="N187" s="51"/>
      <c r="P187" s="40">
        <f t="shared" si="8"/>
        <v>1038</v>
      </c>
    </row>
    <row r="188" spans="1:16" x14ac:dyDescent="0.2">
      <c r="A188" s="45">
        <v>197</v>
      </c>
      <c r="B188" s="85">
        <v>52.71</v>
      </c>
      <c r="C188" s="40">
        <f>'soust.uk.JMK př.č.2'!$O$111+'soust.uk.JMK př.č.2'!$P$111</f>
        <v>13021</v>
      </c>
      <c r="D188" s="40">
        <f>'soust.uk.JMK př.č.2'!$L$111</f>
        <v>74</v>
      </c>
      <c r="E188" s="40">
        <f t="shared" si="6"/>
        <v>4075</v>
      </c>
      <c r="F188" s="40">
        <f t="shared" si="7"/>
        <v>2964</v>
      </c>
      <c r="G188" s="78"/>
      <c r="H188" s="80"/>
      <c r="I188" s="89"/>
      <c r="J188" s="89"/>
      <c r="K188" s="80"/>
      <c r="L188" s="51"/>
      <c r="M188" s="51"/>
      <c r="N188" s="51"/>
      <c r="P188" s="40">
        <f t="shared" si="8"/>
        <v>1037</v>
      </c>
    </row>
    <row r="189" spans="1:16" x14ac:dyDescent="0.2">
      <c r="A189" s="45">
        <v>198</v>
      </c>
      <c r="B189" s="85">
        <v>52.77</v>
      </c>
      <c r="C189" s="40">
        <f>'soust.uk.JMK př.č.2'!$O$111+'soust.uk.JMK př.č.2'!$P$111</f>
        <v>13021</v>
      </c>
      <c r="D189" s="40">
        <f>'soust.uk.JMK př.č.2'!$L$111</f>
        <v>74</v>
      </c>
      <c r="E189" s="40">
        <f t="shared" si="6"/>
        <v>4071</v>
      </c>
      <c r="F189" s="40">
        <f t="shared" si="7"/>
        <v>2961</v>
      </c>
      <c r="G189" s="78"/>
      <c r="H189" s="80"/>
      <c r="I189" s="89"/>
      <c r="J189" s="89"/>
      <c r="K189" s="80"/>
      <c r="L189" s="51"/>
      <c r="M189" s="51"/>
      <c r="N189" s="51"/>
      <c r="P189" s="40">
        <f t="shared" si="8"/>
        <v>1036</v>
      </c>
    </row>
    <row r="190" spans="1:16" x14ac:dyDescent="0.2">
      <c r="A190" s="45">
        <v>199</v>
      </c>
      <c r="B190" s="85">
        <v>52.82</v>
      </c>
      <c r="C190" s="40">
        <f>'soust.uk.JMK př.č.2'!$O$111+'soust.uk.JMK př.č.2'!$P$111</f>
        <v>13021</v>
      </c>
      <c r="D190" s="40">
        <f>'soust.uk.JMK př.č.2'!$L$111</f>
        <v>74</v>
      </c>
      <c r="E190" s="40">
        <f t="shared" si="6"/>
        <v>4067</v>
      </c>
      <c r="F190" s="40">
        <f t="shared" si="7"/>
        <v>2958</v>
      </c>
      <c r="G190" s="78"/>
      <c r="H190" s="80"/>
      <c r="I190" s="89"/>
      <c r="J190" s="89"/>
      <c r="K190" s="80"/>
      <c r="L190" s="51"/>
      <c r="M190" s="51"/>
      <c r="N190" s="51"/>
      <c r="P190" s="40">
        <f t="shared" si="8"/>
        <v>1035</v>
      </c>
    </row>
    <row r="191" spans="1:16" x14ac:dyDescent="0.2">
      <c r="A191" s="45">
        <v>200</v>
      </c>
      <c r="B191" s="85">
        <v>52.88</v>
      </c>
      <c r="C191" s="40">
        <f>'soust.uk.JMK př.č.2'!$O$111+'soust.uk.JMK př.č.2'!$P$111</f>
        <v>13021</v>
      </c>
      <c r="D191" s="40">
        <f>'soust.uk.JMK př.č.2'!$L$111</f>
        <v>74</v>
      </c>
      <c r="E191" s="40">
        <f t="shared" si="6"/>
        <v>4063</v>
      </c>
      <c r="F191" s="40">
        <f t="shared" si="7"/>
        <v>2955</v>
      </c>
      <c r="G191" s="78"/>
      <c r="H191" s="80"/>
      <c r="I191" s="89"/>
      <c r="J191" s="89"/>
      <c r="K191" s="80"/>
      <c r="L191" s="51"/>
      <c r="M191" s="51"/>
      <c r="N191" s="51"/>
      <c r="P191" s="40">
        <f t="shared" si="8"/>
        <v>1034</v>
      </c>
    </row>
    <row r="192" spans="1:16" x14ac:dyDescent="0.2">
      <c r="A192" s="45">
        <v>201</v>
      </c>
      <c r="B192" s="85">
        <v>52.93</v>
      </c>
      <c r="C192" s="40">
        <f>'soust.uk.JMK př.č.2'!$O$111+'soust.uk.JMK př.č.2'!$P$111</f>
        <v>13021</v>
      </c>
      <c r="D192" s="40">
        <f>'soust.uk.JMK př.č.2'!$L$111</f>
        <v>74</v>
      </c>
      <c r="E192" s="40">
        <f t="shared" si="6"/>
        <v>4059</v>
      </c>
      <c r="F192" s="40">
        <f t="shared" si="7"/>
        <v>2952</v>
      </c>
      <c r="G192" s="78"/>
      <c r="H192" s="80"/>
      <c r="I192" s="89"/>
      <c r="J192" s="89"/>
      <c r="K192" s="80"/>
      <c r="L192" s="51"/>
      <c r="M192" s="51"/>
      <c r="N192" s="51"/>
      <c r="P192" s="40">
        <f t="shared" si="8"/>
        <v>1033</v>
      </c>
    </row>
    <row r="193" spans="1:16" x14ac:dyDescent="0.2">
      <c r="A193" s="45">
        <v>202</v>
      </c>
      <c r="B193" s="85">
        <v>52.98</v>
      </c>
      <c r="C193" s="40">
        <f>'soust.uk.JMK př.č.2'!$O$111+'soust.uk.JMK př.č.2'!$P$111</f>
        <v>13021</v>
      </c>
      <c r="D193" s="40">
        <f>'soust.uk.JMK př.č.2'!$L$111</f>
        <v>74</v>
      </c>
      <c r="E193" s="40">
        <f t="shared" si="6"/>
        <v>4055</v>
      </c>
      <c r="F193" s="40">
        <f t="shared" si="7"/>
        <v>2949</v>
      </c>
      <c r="G193" s="78"/>
      <c r="H193" s="80"/>
      <c r="I193" s="89"/>
      <c r="J193" s="89"/>
      <c r="K193" s="80"/>
      <c r="L193" s="51"/>
      <c r="M193" s="51"/>
      <c r="N193" s="51"/>
      <c r="P193" s="40">
        <f t="shared" si="8"/>
        <v>1032</v>
      </c>
    </row>
    <row r="194" spans="1:16" x14ac:dyDescent="0.2">
      <c r="A194" s="45">
        <v>203</v>
      </c>
      <c r="B194" s="85">
        <v>53.04</v>
      </c>
      <c r="C194" s="40">
        <f>'soust.uk.JMK př.č.2'!$O$111+'soust.uk.JMK př.č.2'!$P$111</f>
        <v>13021</v>
      </c>
      <c r="D194" s="40">
        <f>'soust.uk.JMK př.č.2'!$L$111</f>
        <v>74</v>
      </c>
      <c r="E194" s="40">
        <f t="shared" si="6"/>
        <v>4051</v>
      </c>
      <c r="F194" s="40">
        <f t="shared" si="7"/>
        <v>2946</v>
      </c>
      <c r="G194" s="78"/>
      <c r="H194" s="80"/>
      <c r="I194" s="89"/>
      <c r="J194" s="89"/>
      <c r="K194" s="80"/>
      <c r="L194" s="51"/>
      <c r="M194" s="51"/>
      <c r="N194" s="51"/>
      <c r="P194" s="40">
        <f t="shared" si="8"/>
        <v>1031</v>
      </c>
    </row>
    <row r="195" spans="1:16" x14ac:dyDescent="0.2">
      <c r="A195" s="45">
        <v>204</v>
      </c>
      <c r="B195" s="85">
        <v>53.09</v>
      </c>
      <c r="C195" s="40">
        <f>'soust.uk.JMK př.č.2'!$O$111+'soust.uk.JMK př.č.2'!$P$111</f>
        <v>13021</v>
      </c>
      <c r="D195" s="40">
        <f>'soust.uk.JMK př.č.2'!$L$111</f>
        <v>74</v>
      </c>
      <c r="E195" s="40">
        <f t="shared" si="6"/>
        <v>4047</v>
      </c>
      <c r="F195" s="40">
        <f t="shared" si="7"/>
        <v>2943</v>
      </c>
      <c r="G195" s="78"/>
      <c r="H195" s="80"/>
      <c r="I195" s="89"/>
      <c r="J195" s="89"/>
      <c r="K195" s="80"/>
      <c r="L195" s="51"/>
      <c r="M195" s="51"/>
      <c r="N195" s="51"/>
      <c r="P195" s="40">
        <f t="shared" si="8"/>
        <v>1030</v>
      </c>
    </row>
    <row r="196" spans="1:16" x14ac:dyDescent="0.2">
      <c r="A196" s="45">
        <v>205</v>
      </c>
      <c r="B196" s="85">
        <v>53.15</v>
      </c>
      <c r="C196" s="40">
        <f>'soust.uk.JMK př.č.2'!$O$111+'soust.uk.JMK př.č.2'!$P$111</f>
        <v>13021</v>
      </c>
      <c r="D196" s="40">
        <f>'soust.uk.JMK př.č.2'!$L$111</f>
        <v>74</v>
      </c>
      <c r="E196" s="40">
        <f t="shared" si="6"/>
        <v>4043</v>
      </c>
      <c r="F196" s="40">
        <f t="shared" si="7"/>
        <v>2940</v>
      </c>
      <c r="G196" s="78"/>
      <c r="H196" s="80"/>
      <c r="I196" s="89"/>
      <c r="J196" s="89"/>
      <c r="K196" s="80"/>
      <c r="L196" s="51"/>
      <c r="M196" s="51"/>
      <c r="N196" s="51"/>
      <c r="P196" s="40">
        <f t="shared" si="8"/>
        <v>1029</v>
      </c>
    </row>
    <row r="197" spans="1:16" x14ac:dyDescent="0.2">
      <c r="A197" s="45">
        <v>206</v>
      </c>
      <c r="B197" s="85">
        <v>53.2</v>
      </c>
      <c r="C197" s="40">
        <f>'soust.uk.JMK př.č.2'!$O$111+'soust.uk.JMK př.č.2'!$P$111</f>
        <v>13021</v>
      </c>
      <c r="D197" s="40">
        <f>'soust.uk.JMK př.č.2'!$L$111</f>
        <v>74</v>
      </c>
      <c r="E197" s="40">
        <f t="shared" ref="E197:E260" si="9">SUM(F197,P197,D197)</f>
        <v>4039</v>
      </c>
      <c r="F197" s="40">
        <f t="shared" si="7"/>
        <v>2937</v>
      </c>
      <c r="G197" s="78"/>
      <c r="H197" s="80"/>
      <c r="I197" s="89"/>
      <c r="J197" s="89"/>
      <c r="K197" s="80"/>
      <c r="L197" s="51"/>
      <c r="M197" s="51"/>
      <c r="N197" s="51"/>
      <c r="P197" s="40">
        <f t="shared" si="8"/>
        <v>1028</v>
      </c>
    </row>
    <row r="198" spans="1:16" x14ac:dyDescent="0.2">
      <c r="A198" s="45">
        <v>207</v>
      </c>
      <c r="B198" s="85">
        <v>53.25</v>
      </c>
      <c r="C198" s="40">
        <f>'soust.uk.JMK př.č.2'!$O$111+'soust.uk.JMK př.č.2'!$P$111</f>
        <v>13021</v>
      </c>
      <c r="D198" s="40">
        <f>'soust.uk.JMK př.č.2'!$L$111</f>
        <v>74</v>
      </c>
      <c r="E198" s="40">
        <f t="shared" si="9"/>
        <v>4035</v>
      </c>
      <c r="F198" s="40">
        <f t="shared" ref="F198:F261" si="10">ROUND(1/B198*C198*12,0)</f>
        <v>2934</v>
      </c>
      <c r="G198" s="78"/>
      <c r="H198" s="80"/>
      <c r="I198" s="89"/>
      <c r="J198" s="89"/>
      <c r="K198" s="80"/>
      <c r="L198" s="51"/>
      <c r="M198" s="51"/>
      <c r="N198" s="51"/>
      <c r="P198" s="40">
        <f t="shared" ref="P198:P261" si="11">ROUND((F198*35%),0)</f>
        <v>1027</v>
      </c>
    </row>
    <row r="199" spans="1:16" x14ac:dyDescent="0.2">
      <c r="A199" s="45">
        <v>208</v>
      </c>
      <c r="B199" s="85">
        <v>53.31</v>
      </c>
      <c r="C199" s="40">
        <f>'soust.uk.JMK př.č.2'!$O$111+'soust.uk.JMK př.č.2'!$P$111</f>
        <v>13021</v>
      </c>
      <c r="D199" s="40">
        <f>'soust.uk.JMK př.č.2'!$L$111</f>
        <v>74</v>
      </c>
      <c r="E199" s="40">
        <f t="shared" si="9"/>
        <v>4031</v>
      </c>
      <c r="F199" s="40">
        <f t="shared" si="10"/>
        <v>2931</v>
      </c>
      <c r="G199" s="78"/>
      <c r="H199" s="80"/>
      <c r="I199" s="89"/>
      <c r="J199" s="89"/>
      <c r="K199" s="80"/>
      <c r="L199" s="51"/>
      <c r="M199" s="51"/>
      <c r="N199" s="51"/>
      <c r="P199" s="40">
        <f t="shared" si="11"/>
        <v>1026</v>
      </c>
    </row>
    <row r="200" spans="1:16" x14ac:dyDescent="0.2">
      <c r="A200" s="45">
        <v>209</v>
      </c>
      <c r="B200" s="85">
        <v>53.36</v>
      </c>
      <c r="C200" s="40">
        <f>'soust.uk.JMK př.č.2'!$O$111+'soust.uk.JMK př.č.2'!$P$111</f>
        <v>13021</v>
      </c>
      <c r="D200" s="40">
        <f>'soust.uk.JMK př.č.2'!$L$111</f>
        <v>74</v>
      </c>
      <c r="E200" s="40">
        <f t="shared" si="9"/>
        <v>4027</v>
      </c>
      <c r="F200" s="40">
        <f t="shared" si="10"/>
        <v>2928</v>
      </c>
      <c r="G200" s="78"/>
      <c r="H200" s="80"/>
      <c r="I200" s="89"/>
      <c r="J200" s="89"/>
      <c r="K200" s="80"/>
      <c r="L200" s="51"/>
      <c r="M200" s="51"/>
      <c r="N200" s="51"/>
      <c r="P200" s="40">
        <f t="shared" si="11"/>
        <v>1025</v>
      </c>
    </row>
    <row r="201" spans="1:16" x14ac:dyDescent="0.2">
      <c r="A201" s="45">
        <v>210</v>
      </c>
      <c r="B201" s="85">
        <v>53.42</v>
      </c>
      <c r="C201" s="40">
        <f>'soust.uk.JMK př.č.2'!$O$111+'soust.uk.JMK př.č.2'!$P$111</f>
        <v>13021</v>
      </c>
      <c r="D201" s="40">
        <f>'soust.uk.JMK př.č.2'!$L$111</f>
        <v>74</v>
      </c>
      <c r="E201" s="40">
        <f t="shared" si="9"/>
        <v>4023</v>
      </c>
      <c r="F201" s="40">
        <f t="shared" si="10"/>
        <v>2925</v>
      </c>
      <c r="G201" s="78"/>
      <c r="H201" s="80"/>
      <c r="I201" s="89"/>
      <c r="J201" s="89"/>
      <c r="K201" s="80"/>
      <c r="L201" s="51"/>
      <c r="M201" s="51"/>
      <c r="N201" s="51"/>
      <c r="P201" s="40">
        <f t="shared" si="11"/>
        <v>1024</v>
      </c>
    </row>
    <row r="202" spans="1:16" x14ac:dyDescent="0.2">
      <c r="A202" s="45">
        <v>211</v>
      </c>
      <c r="B202" s="85">
        <v>53.47</v>
      </c>
      <c r="C202" s="40">
        <f>'soust.uk.JMK př.č.2'!$O$111+'soust.uk.JMK př.č.2'!$P$111</f>
        <v>13021</v>
      </c>
      <c r="D202" s="40">
        <f>'soust.uk.JMK př.č.2'!$L$111</f>
        <v>74</v>
      </c>
      <c r="E202" s="40">
        <f t="shared" si="9"/>
        <v>4019</v>
      </c>
      <c r="F202" s="40">
        <f t="shared" si="10"/>
        <v>2922</v>
      </c>
      <c r="G202" s="78"/>
      <c r="H202" s="80"/>
      <c r="I202" s="89"/>
      <c r="J202" s="89"/>
      <c r="K202" s="80"/>
      <c r="L202" s="51"/>
      <c r="M202" s="51"/>
      <c r="N202" s="51"/>
      <c r="P202" s="40">
        <f t="shared" si="11"/>
        <v>1023</v>
      </c>
    </row>
    <row r="203" spans="1:16" x14ac:dyDescent="0.2">
      <c r="A203" s="45">
        <v>212</v>
      </c>
      <c r="B203" s="85">
        <v>53.53</v>
      </c>
      <c r="C203" s="40">
        <f>'soust.uk.JMK př.č.2'!$O$111+'soust.uk.JMK př.č.2'!$P$111</f>
        <v>13021</v>
      </c>
      <c r="D203" s="40">
        <f>'soust.uk.JMK př.č.2'!$L$111</f>
        <v>74</v>
      </c>
      <c r="E203" s="40">
        <f t="shared" si="9"/>
        <v>4015</v>
      </c>
      <c r="F203" s="40">
        <f t="shared" si="10"/>
        <v>2919</v>
      </c>
      <c r="G203" s="78"/>
      <c r="H203" s="80"/>
      <c r="I203" s="89"/>
      <c r="J203" s="89"/>
      <c r="K203" s="80"/>
      <c r="L203" s="51"/>
      <c r="M203" s="51"/>
      <c r="N203" s="51"/>
      <c r="P203" s="40">
        <f t="shared" si="11"/>
        <v>1022</v>
      </c>
    </row>
    <row r="204" spans="1:16" x14ac:dyDescent="0.2">
      <c r="A204" s="45">
        <v>213</v>
      </c>
      <c r="B204" s="85">
        <v>53.58</v>
      </c>
      <c r="C204" s="40">
        <f>'soust.uk.JMK př.č.2'!$O$111+'soust.uk.JMK př.č.2'!$P$111</f>
        <v>13021</v>
      </c>
      <c r="D204" s="40">
        <f>'soust.uk.JMK př.č.2'!$L$111</f>
        <v>74</v>
      </c>
      <c r="E204" s="40">
        <f t="shared" si="9"/>
        <v>4011</v>
      </c>
      <c r="F204" s="40">
        <f t="shared" si="10"/>
        <v>2916</v>
      </c>
      <c r="G204" s="78"/>
      <c r="H204" s="80"/>
      <c r="I204" s="89"/>
      <c r="J204" s="89"/>
      <c r="K204" s="80"/>
      <c r="L204" s="51"/>
      <c r="M204" s="51"/>
      <c r="N204" s="51"/>
      <c r="P204" s="40">
        <f t="shared" si="11"/>
        <v>1021</v>
      </c>
    </row>
    <row r="205" spans="1:16" x14ac:dyDescent="0.2">
      <c r="A205" s="45">
        <v>214</v>
      </c>
      <c r="B205" s="85">
        <v>53.63</v>
      </c>
      <c r="C205" s="40">
        <f>'soust.uk.JMK př.č.2'!$O$111+'soust.uk.JMK př.č.2'!$P$111</f>
        <v>13021</v>
      </c>
      <c r="D205" s="40">
        <f>'soust.uk.JMK př.č.2'!$L$111</f>
        <v>74</v>
      </c>
      <c r="E205" s="40">
        <f t="shared" si="9"/>
        <v>4008</v>
      </c>
      <c r="F205" s="40">
        <f t="shared" si="10"/>
        <v>2914</v>
      </c>
      <c r="G205" s="78"/>
      <c r="H205" s="80"/>
      <c r="I205" s="89"/>
      <c r="J205" s="89"/>
      <c r="K205" s="80"/>
      <c r="L205" s="51"/>
      <c r="M205" s="51"/>
      <c r="N205" s="51"/>
      <c r="P205" s="40">
        <f t="shared" si="11"/>
        <v>1020</v>
      </c>
    </row>
    <row r="206" spans="1:16" x14ac:dyDescent="0.2">
      <c r="A206" s="45">
        <v>215</v>
      </c>
      <c r="B206" s="85">
        <v>53.69</v>
      </c>
      <c r="C206" s="40">
        <f>'soust.uk.JMK př.č.2'!$O$111+'soust.uk.JMK př.č.2'!$P$111</f>
        <v>13021</v>
      </c>
      <c r="D206" s="40">
        <f>'soust.uk.JMK př.č.2'!$L$111</f>
        <v>74</v>
      </c>
      <c r="E206" s="40">
        <f t="shared" si="9"/>
        <v>4003</v>
      </c>
      <c r="F206" s="40">
        <f t="shared" si="10"/>
        <v>2910</v>
      </c>
      <c r="G206" s="78"/>
      <c r="H206" s="80"/>
      <c r="I206" s="89"/>
      <c r="J206" s="89"/>
      <c r="K206" s="80"/>
      <c r="L206" s="51"/>
      <c r="M206" s="51"/>
      <c r="N206" s="51"/>
      <c r="P206" s="40">
        <f t="shared" si="11"/>
        <v>1019</v>
      </c>
    </row>
    <row r="207" spans="1:16" x14ac:dyDescent="0.2">
      <c r="A207" s="45">
        <v>216</v>
      </c>
      <c r="B207" s="85">
        <v>53.74</v>
      </c>
      <c r="C207" s="40">
        <f>'soust.uk.JMK př.č.2'!$O$111+'soust.uk.JMK př.č.2'!$P$111</f>
        <v>13021</v>
      </c>
      <c r="D207" s="40">
        <f>'soust.uk.JMK př.č.2'!$L$111</f>
        <v>74</v>
      </c>
      <c r="E207" s="40">
        <f t="shared" si="9"/>
        <v>4000</v>
      </c>
      <c r="F207" s="40">
        <f t="shared" si="10"/>
        <v>2908</v>
      </c>
      <c r="G207" s="78"/>
      <c r="H207" s="80"/>
      <c r="I207" s="89"/>
      <c r="J207" s="89"/>
      <c r="K207" s="80"/>
      <c r="L207" s="51"/>
      <c r="M207" s="51"/>
      <c r="N207" s="51"/>
      <c r="P207" s="40">
        <f t="shared" si="11"/>
        <v>1018</v>
      </c>
    </row>
    <row r="208" spans="1:16" x14ac:dyDescent="0.2">
      <c r="A208" s="45">
        <v>217</v>
      </c>
      <c r="B208" s="85">
        <v>53.8</v>
      </c>
      <c r="C208" s="40">
        <f>'soust.uk.JMK př.č.2'!$O$111+'soust.uk.JMK př.č.2'!$P$111</f>
        <v>13021</v>
      </c>
      <c r="D208" s="40">
        <f>'soust.uk.JMK př.č.2'!$L$111</f>
        <v>74</v>
      </c>
      <c r="E208" s="40">
        <f t="shared" si="9"/>
        <v>3994</v>
      </c>
      <c r="F208" s="40">
        <f t="shared" si="10"/>
        <v>2904</v>
      </c>
      <c r="G208" s="78"/>
      <c r="H208" s="80"/>
      <c r="I208" s="89"/>
      <c r="J208" s="89"/>
      <c r="K208" s="80"/>
      <c r="L208" s="51"/>
      <c r="M208" s="51"/>
      <c r="N208" s="51"/>
      <c r="P208" s="40">
        <f t="shared" si="11"/>
        <v>1016</v>
      </c>
    </row>
    <row r="209" spans="1:16" x14ac:dyDescent="0.2">
      <c r="A209" s="45">
        <v>218</v>
      </c>
      <c r="B209" s="85">
        <v>53.85</v>
      </c>
      <c r="C209" s="40">
        <f>'soust.uk.JMK př.č.2'!$O$111+'soust.uk.JMK př.č.2'!$P$111</f>
        <v>13021</v>
      </c>
      <c r="D209" s="40">
        <f>'soust.uk.JMK př.č.2'!$L$111</f>
        <v>74</v>
      </c>
      <c r="E209" s="40">
        <f t="shared" si="9"/>
        <v>3992</v>
      </c>
      <c r="F209" s="40">
        <f t="shared" si="10"/>
        <v>2902</v>
      </c>
      <c r="G209" s="78"/>
      <c r="H209" s="80"/>
      <c r="I209" s="89"/>
      <c r="J209" s="89"/>
      <c r="K209" s="80"/>
      <c r="L209" s="51"/>
      <c r="M209" s="51"/>
      <c r="N209" s="51"/>
      <c r="P209" s="40">
        <f t="shared" si="11"/>
        <v>1016</v>
      </c>
    </row>
    <row r="210" spans="1:16" x14ac:dyDescent="0.2">
      <c r="A210" s="45">
        <v>219</v>
      </c>
      <c r="B210" s="85">
        <v>53.9</v>
      </c>
      <c r="C210" s="40">
        <f>'soust.uk.JMK př.č.2'!$O$111+'soust.uk.JMK př.č.2'!$P$111</f>
        <v>13021</v>
      </c>
      <c r="D210" s="40">
        <f>'soust.uk.JMK př.č.2'!$L$111</f>
        <v>74</v>
      </c>
      <c r="E210" s="40">
        <f t="shared" si="9"/>
        <v>3988</v>
      </c>
      <c r="F210" s="40">
        <f t="shared" si="10"/>
        <v>2899</v>
      </c>
      <c r="G210" s="78"/>
      <c r="H210" s="80"/>
      <c r="I210" s="89"/>
      <c r="J210" s="89"/>
      <c r="K210" s="80"/>
      <c r="L210" s="51"/>
      <c r="M210" s="51"/>
      <c r="N210" s="51"/>
      <c r="P210" s="40">
        <f t="shared" si="11"/>
        <v>1015</v>
      </c>
    </row>
    <row r="211" spans="1:16" x14ac:dyDescent="0.2">
      <c r="A211" s="45">
        <v>220</v>
      </c>
      <c r="B211" s="85">
        <v>53.96</v>
      </c>
      <c r="C211" s="40">
        <f>'soust.uk.JMK př.č.2'!$O$111+'soust.uk.JMK př.č.2'!$P$111</f>
        <v>13021</v>
      </c>
      <c r="D211" s="40">
        <f>'soust.uk.JMK př.č.2'!$L$111</f>
        <v>74</v>
      </c>
      <c r="E211" s="40">
        <f t="shared" si="9"/>
        <v>3984</v>
      </c>
      <c r="F211" s="40">
        <f t="shared" si="10"/>
        <v>2896</v>
      </c>
      <c r="G211" s="78"/>
      <c r="H211" s="80"/>
      <c r="I211" s="89"/>
      <c r="J211" s="89"/>
      <c r="K211" s="80"/>
      <c r="L211" s="51"/>
      <c r="M211" s="51"/>
      <c r="N211" s="51"/>
      <c r="P211" s="40">
        <f t="shared" si="11"/>
        <v>1014</v>
      </c>
    </row>
    <row r="212" spans="1:16" x14ac:dyDescent="0.2">
      <c r="A212" s="45">
        <v>221</v>
      </c>
      <c r="B212" s="85">
        <v>54.01</v>
      </c>
      <c r="C212" s="40">
        <f>'soust.uk.JMK př.č.2'!$O$111+'soust.uk.JMK př.č.2'!$P$111</f>
        <v>13021</v>
      </c>
      <c r="D212" s="40">
        <f>'soust.uk.JMK př.č.2'!$L$111</f>
        <v>74</v>
      </c>
      <c r="E212" s="40">
        <f t="shared" si="9"/>
        <v>3980</v>
      </c>
      <c r="F212" s="40">
        <f t="shared" si="10"/>
        <v>2893</v>
      </c>
      <c r="G212" s="78"/>
      <c r="H212" s="80"/>
      <c r="I212" s="89"/>
      <c r="J212" s="89"/>
      <c r="K212" s="80"/>
      <c r="L212" s="51"/>
      <c r="M212" s="51"/>
      <c r="N212" s="51"/>
      <c r="P212" s="40">
        <f t="shared" si="11"/>
        <v>1013</v>
      </c>
    </row>
    <row r="213" spans="1:16" x14ac:dyDescent="0.2">
      <c r="A213" s="45">
        <v>222</v>
      </c>
      <c r="B213" s="85">
        <v>54.07</v>
      </c>
      <c r="C213" s="40">
        <f>'soust.uk.JMK př.č.2'!$O$111+'soust.uk.JMK př.č.2'!$P$111</f>
        <v>13021</v>
      </c>
      <c r="D213" s="40">
        <f>'soust.uk.JMK př.č.2'!$L$111</f>
        <v>74</v>
      </c>
      <c r="E213" s="40">
        <f t="shared" si="9"/>
        <v>3976</v>
      </c>
      <c r="F213" s="40">
        <f t="shared" si="10"/>
        <v>2890</v>
      </c>
      <c r="G213" s="78"/>
      <c r="H213" s="80"/>
      <c r="I213" s="89"/>
      <c r="J213" s="89"/>
      <c r="K213" s="80"/>
      <c r="L213" s="51"/>
      <c r="M213" s="51"/>
      <c r="N213" s="51"/>
      <c r="P213" s="40">
        <f t="shared" si="11"/>
        <v>1012</v>
      </c>
    </row>
    <row r="214" spans="1:16" x14ac:dyDescent="0.2">
      <c r="A214" s="45">
        <v>223</v>
      </c>
      <c r="B214" s="85">
        <v>54.12</v>
      </c>
      <c r="C214" s="40">
        <f>'soust.uk.JMK př.č.2'!$O$111+'soust.uk.JMK př.č.2'!$P$111</f>
        <v>13021</v>
      </c>
      <c r="D214" s="40">
        <f>'soust.uk.JMK př.č.2'!$L$111</f>
        <v>74</v>
      </c>
      <c r="E214" s="40">
        <f t="shared" si="9"/>
        <v>3971</v>
      </c>
      <c r="F214" s="40">
        <f t="shared" si="10"/>
        <v>2887</v>
      </c>
      <c r="G214" s="78"/>
      <c r="H214" s="80"/>
      <c r="I214" s="89"/>
      <c r="J214" s="89"/>
      <c r="K214" s="80"/>
      <c r="L214" s="51"/>
      <c r="M214" s="51"/>
      <c r="N214" s="51"/>
      <c r="P214" s="40">
        <f t="shared" si="11"/>
        <v>1010</v>
      </c>
    </row>
    <row r="215" spans="1:16" x14ac:dyDescent="0.2">
      <c r="A215" s="45">
        <v>224</v>
      </c>
      <c r="B215" s="85">
        <v>54.18</v>
      </c>
      <c r="C215" s="40">
        <f>'soust.uk.JMK př.č.2'!$O$111+'soust.uk.JMK př.č.2'!$P$111</f>
        <v>13021</v>
      </c>
      <c r="D215" s="40">
        <f>'soust.uk.JMK př.č.2'!$L$111</f>
        <v>74</v>
      </c>
      <c r="E215" s="40">
        <f t="shared" si="9"/>
        <v>3967</v>
      </c>
      <c r="F215" s="40">
        <f t="shared" si="10"/>
        <v>2884</v>
      </c>
      <c r="G215" s="78"/>
      <c r="H215" s="80"/>
      <c r="I215" s="89"/>
      <c r="J215" s="89"/>
      <c r="K215" s="80"/>
      <c r="L215" s="51"/>
      <c r="M215" s="51"/>
      <c r="N215" s="51"/>
      <c r="P215" s="40">
        <f t="shared" si="11"/>
        <v>1009</v>
      </c>
    </row>
    <row r="216" spans="1:16" x14ac:dyDescent="0.2">
      <c r="A216" s="45">
        <v>225</v>
      </c>
      <c r="B216" s="85">
        <v>54.23</v>
      </c>
      <c r="C216" s="40">
        <f>'soust.uk.JMK př.č.2'!$O$111+'soust.uk.JMK př.č.2'!$P$111</f>
        <v>13021</v>
      </c>
      <c r="D216" s="40">
        <f>'soust.uk.JMK př.č.2'!$L$111</f>
        <v>74</v>
      </c>
      <c r="E216" s="40">
        <f t="shared" si="9"/>
        <v>3963</v>
      </c>
      <c r="F216" s="40">
        <f t="shared" si="10"/>
        <v>2881</v>
      </c>
      <c r="G216" s="78"/>
      <c r="H216" s="80"/>
      <c r="I216" s="89"/>
      <c r="J216" s="89"/>
      <c r="K216" s="80"/>
      <c r="L216" s="51"/>
      <c r="M216" s="51"/>
      <c r="N216" s="51"/>
      <c r="P216" s="40">
        <f t="shared" si="11"/>
        <v>1008</v>
      </c>
    </row>
    <row r="217" spans="1:16" x14ac:dyDescent="0.2">
      <c r="A217" s="45">
        <v>226</v>
      </c>
      <c r="B217" s="85">
        <v>54.29</v>
      </c>
      <c r="C217" s="40">
        <f>'soust.uk.JMK př.č.2'!$O$111+'soust.uk.JMK př.č.2'!$P$111</f>
        <v>13021</v>
      </c>
      <c r="D217" s="40">
        <f>'soust.uk.JMK př.č.2'!$L$111</f>
        <v>74</v>
      </c>
      <c r="E217" s="40">
        <f t="shared" si="9"/>
        <v>3959</v>
      </c>
      <c r="F217" s="40">
        <f t="shared" si="10"/>
        <v>2878</v>
      </c>
      <c r="G217" s="78"/>
      <c r="H217" s="80"/>
      <c r="I217" s="89"/>
      <c r="J217" s="89"/>
      <c r="K217" s="80"/>
      <c r="L217" s="51"/>
      <c r="M217" s="51"/>
      <c r="N217" s="51"/>
      <c r="P217" s="40">
        <f t="shared" si="11"/>
        <v>1007</v>
      </c>
    </row>
    <row r="218" spans="1:16" x14ac:dyDescent="0.2">
      <c r="A218" s="45">
        <v>227</v>
      </c>
      <c r="B218" s="85">
        <v>54.34</v>
      </c>
      <c r="C218" s="40">
        <f>'soust.uk.JMK př.č.2'!$O$111+'soust.uk.JMK př.č.2'!$P$111</f>
        <v>13021</v>
      </c>
      <c r="D218" s="40">
        <f>'soust.uk.JMK př.č.2'!$L$111</f>
        <v>74</v>
      </c>
      <c r="E218" s="40">
        <f t="shared" si="9"/>
        <v>3955</v>
      </c>
      <c r="F218" s="40">
        <f t="shared" si="10"/>
        <v>2875</v>
      </c>
      <c r="G218" s="78"/>
      <c r="H218" s="80"/>
      <c r="I218" s="89"/>
      <c r="J218" s="89"/>
      <c r="K218" s="80"/>
      <c r="L218" s="51"/>
      <c r="M218" s="51"/>
      <c r="N218" s="51"/>
      <c r="P218" s="40">
        <f t="shared" si="11"/>
        <v>1006</v>
      </c>
    </row>
    <row r="219" spans="1:16" x14ac:dyDescent="0.2">
      <c r="A219" s="45">
        <v>228</v>
      </c>
      <c r="B219" s="85">
        <v>54.39</v>
      </c>
      <c r="C219" s="40">
        <f>'soust.uk.JMK př.č.2'!$O$111+'soust.uk.JMK př.č.2'!$P$111</f>
        <v>13021</v>
      </c>
      <c r="D219" s="40">
        <f>'soust.uk.JMK př.č.2'!$L$111</f>
        <v>74</v>
      </c>
      <c r="E219" s="40">
        <f t="shared" si="9"/>
        <v>3953</v>
      </c>
      <c r="F219" s="40">
        <f t="shared" si="10"/>
        <v>2873</v>
      </c>
      <c r="G219" s="78"/>
      <c r="H219" s="80"/>
      <c r="I219" s="89"/>
      <c r="J219" s="89"/>
      <c r="K219" s="80"/>
      <c r="L219" s="51"/>
      <c r="M219" s="51"/>
      <c r="N219" s="51"/>
      <c r="P219" s="40">
        <f t="shared" si="11"/>
        <v>1006</v>
      </c>
    </row>
    <row r="220" spans="1:16" x14ac:dyDescent="0.2">
      <c r="A220" s="45">
        <v>229</v>
      </c>
      <c r="B220" s="85">
        <v>54.45</v>
      </c>
      <c r="C220" s="40">
        <f>'soust.uk.JMK př.č.2'!$O$111+'soust.uk.JMK př.č.2'!$P$111</f>
        <v>13021</v>
      </c>
      <c r="D220" s="40">
        <f>'soust.uk.JMK př.č.2'!$L$111</f>
        <v>74</v>
      </c>
      <c r="E220" s="40">
        <f t="shared" si="9"/>
        <v>3949</v>
      </c>
      <c r="F220" s="40">
        <f t="shared" si="10"/>
        <v>2870</v>
      </c>
      <c r="G220" s="78"/>
      <c r="H220" s="80"/>
      <c r="I220" s="89"/>
      <c r="J220" s="89"/>
      <c r="K220" s="80"/>
      <c r="L220" s="51"/>
      <c r="M220" s="51"/>
      <c r="N220" s="51"/>
      <c r="P220" s="40">
        <f t="shared" si="11"/>
        <v>1005</v>
      </c>
    </row>
    <row r="221" spans="1:16" x14ac:dyDescent="0.2">
      <c r="A221" s="45">
        <v>230</v>
      </c>
      <c r="B221" s="85">
        <v>54.5</v>
      </c>
      <c r="C221" s="40">
        <f>'soust.uk.JMK př.č.2'!$O$111+'soust.uk.JMK př.č.2'!$P$111</f>
        <v>13021</v>
      </c>
      <c r="D221" s="40">
        <f>'soust.uk.JMK př.č.2'!$L$111</f>
        <v>74</v>
      </c>
      <c r="E221" s="40">
        <f t="shared" si="9"/>
        <v>3944</v>
      </c>
      <c r="F221" s="40">
        <f t="shared" si="10"/>
        <v>2867</v>
      </c>
      <c r="G221" s="78"/>
      <c r="H221" s="80"/>
      <c r="I221" s="89"/>
      <c r="J221" s="89"/>
      <c r="K221" s="80"/>
      <c r="L221" s="51"/>
      <c r="M221" s="51"/>
      <c r="N221" s="51"/>
      <c r="P221" s="40">
        <f t="shared" si="11"/>
        <v>1003</v>
      </c>
    </row>
    <row r="222" spans="1:16" x14ac:dyDescent="0.2">
      <c r="A222" s="45">
        <v>231</v>
      </c>
      <c r="B222" s="85">
        <v>54.56</v>
      </c>
      <c r="C222" s="40">
        <f>'soust.uk.JMK př.č.2'!$O$111+'soust.uk.JMK př.č.2'!$P$111</f>
        <v>13021</v>
      </c>
      <c r="D222" s="40">
        <f>'soust.uk.JMK př.č.2'!$L$111</f>
        <v>74</v>
      </c>
      <c r="E222" s="40">
        <f t="shared" si="9"/>
        <v>3940</v>
      </c>
      <c r="F222" s="40">
        <f t="shared" si="10"/>
        <v>2864</v>
      </c>
      <c r="G222" s="78"/>
      <c r="H222" s="80"/>
      <c r="I222" s="89"/>
      <c r="J222" s="89"/>
      <c r="K222" s="80"/>
      <c r="L222" s="51"/>
      <c r="M222" s="51"/>
      <c r="N222" s="51"/>
      <c r="P222" s="40">
        <f t="shared" si="11"/>
        <v>1002</v>
      </c>
    </row>
    <row r="223" spans="1:16" x14ac:dyDescent="0.2">
      <c r="A223" s="45">
        <v>232</v>
      </c>
      <c r="B223" s="85">
        <v>54.61</v>
      </c>
      <c r="C223" s="40">
        <f>'soust.uk.JMK př.č.2'!$O$111+'soust.uk.JMK př.č.2'!$P$111</f>
        <v>13021</v>
      </c>
      <c r="D223" s="40">
        <f>'soust.uk.JMK př.č.2'!$L$111</f>
        <v>74</v>
      </c>
      <c r="E223" s="40">
        <f t="shared" si="9"/>
        <v>3936</v>
      </c>
      <c r="F223" s="40">
        <f t="shared" si="10"/>
        <v>2861</v>
      </c>
      <c r="G223" s="78"/>
      <c r="H223" s="80"/>
      <c r="I223" s="89"/>
      <c r="J223" s="89"/>
      <c r="K223" s="80"/>
      <c r="L223" s="51"/>
      <c r="M223" s="51"/>
      <c r="N223" s="51"/>
      <c r="P223" s="40">
        <f t="shared" si="11"/>
        <v>1001</v>
      </c>
    </row>
    <row r="224" spans="1:16" x14ac:dyDescent="0.2">
      <c r="A224" s="45">
        <v>233</v>
      </c>
      <c r="B224" s="85">
        <v>54.67</v>
      </c>
      <c r="C224" s="40">
        <f>'soust.uk.JMK př.č.2'!$O$111+'soust.uk.JMK př.č.2'!$P$111</f>
        <v>13021</v>
      </c>
      <c r="D224" s="40">
        <f>'soust.uk.JMK př.č.2'!$L$111</f>
        <v>74</v>
      </c>
      <c r="E224" s="40">
        <f t="shared" si="9"/>
        <v>3932</v>
      </c>
      <c r="F224" s="40">
        <f t="shared" si="10"/>
        <v>2858</v>
      </c>
      <c r="G224" s="78"/>
      <c r="H224" s="80"/>
      <c r="I224" s="89"/>
      <c r="J224" s="89"/>
      <c r="K224" s="80"/>
      <c r="L224" s="51"/>
      <c r="M224" s="51"/>
      <c r="N224" s="51"/>
      <c r="P224" s="40">
        <f t="shared" si="11"/>
        <v>1000</v>
      </c>
    </row>
    <row r="225" spans="1:16" x14ac:dyDescent="0.2">
      <c r="A225" s="45">
        <v>234</v>
      </c>
      <c r="B225" s="85">
        <v>54.72</v>
      </c>
      <c r="C225" s="40">
        <f>'soust.uk.JMK př.č.2'!$O$111+'soust.uk.JMK př.č.2'!$P$111</f>
        <v>13021</v>
      </c>
      <c r="D225" s="40">
        <f>'soust.uk.JMK př.č.2'!$L$111</f>
        <v>74</v>
      </c>
      <c r="E225" s="40">
        <f t="shared" si="9"/>
        <v>3928</v>
      </c>
      <c r="F225" s="40">
        <f t="shared" si="10"/>
        <v>2855</v>
      </c>
      <c r="G225" s="78"/>
      <c r="H225" s="80"/>
      <c r="I225" s="89"/>
      <c r="J225" s="89"/>
      <c r="K225" s="80"/>
      <c r="L225" s="51"/>
      <c r="M225" s="51"/>
      <c r="N225" s="51"/>
      <c r="P225" s="40">
        <f t="shared" si="11"/>
        <v>999</v>
      </c>
    </row>
    <row r="226" spans="1:16" x14ac:dyDescent="0.2">
      <c r="A226" s="45">
        <v>235</v>
      </c>
      <c r="B226" s="85">
        <v>54.78</v>
      </c>
      <c r="C226" s="40">
        <f>'soust.uk.JMK př.č.2'!$O$111+'soust.uk.JMK př.č.2'!$P$111</f>
        <v>13021</v>
      </c>
      <c r="D226" s="40">
        <f>'soust.uk.JMK př.č.2'!$L$111</f>
        <v>74</v>
      </c>
      <c r="E226" s="40">
        <f t="shared" si="9"/>
        <v>3924</v>
      </c>
      <c r="F226" s="40">
        <f t="shared" si="10"/>
        <v>2852</v>
      </c>
      <c r="G226" s="78"/>
      <c r="H226" s="80"/>
      <c r="I226" s="89"/>
      <c r="J226" s="89"/>
      <c r="K226" s="80"/>
      <c r="L226" s="51"/>
      <c r="M226" s="51"/>
      <c r="N226" s="51"/>
      <c r="P226" s="40">
        <f t="shared" si="11"/>
        <v>998</v>
      </c>
    </row>
    <row r="227" spans="1:16" x14ac:dyDescent="0.2">
      <c r="A227" s="45">
        <v>236</v>
      </c>
      <c r="B227" s="85">
        <v>54.83</v>
      </c>
      <c r="C227" s="40">
        <f>'soust.uk.JMK př.č.2'!$O$111+'soust.uk.JMK př.č.2'!$P$111</f>
        <v>13021</v>
      </c>
      <c r="D227" s="40">
        <f>'soust.uk.JMK př.č.2'!$L$111</f>
        <v>74</v>
      </c>
      <c r="E227" s="40">
        <f t="shared" si="9"/>
        <v>3922</v>
      </c>
      <c r="F227" s="40">
        <f t="shared" si="10"/>
        <v>2850</v>
      </c>
      <c r="G227" s="78"/>
      <c r="H227" s="80"/>
      <c r="I227" s="89"/>
      <c r="J227" s="89"/>
      <c r="K227" s="80"/>
      <c r="L227" s="51"/>
      <c r="M227" s="51"/>
      <c r="N227" s="51"/>
      <c r="P227" s="40">
        <f t="shared" si="11"/>
        <v>998</v>
      </c>
    </row>
    <row r="228" spans="1:16" x14ac:dyDescent="0.2">
      <c r="A228" s="45">
        <v>237</v>
      </c>
      <c r="B228" s="85">
        <v>54.89</v>
      </c>
      <c r="C228" s="40">
        <f>'soust.uk.JMK př.č.2'!$O$111+'soust.uk.JMK př.č.2'!$P$111</f>
        <v>13021</v>
      </c>
      <c r="D228" s="40">
        <f>'soust.uk.JMK př.č.2'!$L$111</f>
        <v>74</v>
      </c>
      <c r="E228" s="40">
        <f t="shared" si="9"/>
        <v>3917</v>
      </c>
      <c r="F228" s="40">
        <f t="shared" si="10"/>
        <v>2847</v>
      </c>
      <c r="G228" s="78"/>
      <c r="H228" s="80"/>
      <c r="I228" s="89"/>
      <c r="J228" s="89"/>
      <c r="K228" s="80"/>
      <c r="L228" s="51"/>
      <c r="M228" s="51"/>
      <c r="N228" s="51"/>
      <c r="P228" s="40">
        <f t="shared" si="11"/>
        <v>996</v>
      </c>
    </row>
    <row r="229" spans="1:16" x14ac:dyDescent="0.2">
      <c r="A229" s="45">
        <v>238</v>
      </c>
      <c r="B229" s="85">
        <v>54.94</v>
      </c>
      <c r="C229" s="40">
        <f>'soust.uk.JMK př.č.2'!$O$111+'soust.uk.JMK př.č.2'!$P$111</f>
        <v>13021</v>
      </c>
      <c r="D229" s="40">
        <f>'soust.uk.JMK př.č.2'!$L$111</f>
        <v>74</v>
      </c>
      <c r="E229" s="40">
        <f t="shared" si="9"/>
        <v>3913</v>
      </c>
      <c r="F229" s="40">
        <f t="shared" si="10"/>
        <v>2844</v>
      </c>
      <c r="G229" s="78"/>
      <c r="H229" s="80"/>
      <c r="I229" s="89"/>
      <c r="J229" s="89"/>
      <c r="K229" s="80"/>
      <c r="L229" s="51"/>
      <c r="M229" s="51"/>
      <c r="N229" s="51"/>
      <c r="P229" s="40">
        <f t="shared" si="11"/>
        <v>995</v>
      </c>
    </row>
    <row r="230" spans="1:16" x14ac:dyDescent="0.2">
      <c r="A230" s="45">
        <v>239</v>
      </c>
      <c r="B230" s="85">
        <v>54.99</v>
      </c>
      <c r="C230" s="40">
        <f>'soust.uk.JMK př.č.2'!$O$111+'soust.uk.JMK př.č.2'!$P$111</f>
        <v>13021</v>
      </c>
      <c r="D230" s="40">
        <f>'soust.uk.JMK př.č.2'!$L$111</f>
        <v>74</v>
      </c>
      <c r="E230" s="40">
        <f t="shared" si="9"/>
        <v>3909</v>
      </c>
      <c r="F230" s="40">
        <f t="shared" si="10"/>
        <v>2841</v>
      </c>
      <c r="G230" s="78"/>
      <c r="H230" s="80"/>
      <c r="I230" s="89"/>
      <c r="J230" s="89"/>
      <c r="K230" s="80"/>
      <c r="L230" s="51"/>
      <c r="M230" s="51"/>
      <c r="N230" s="51"/>
      <c r="P230" s="40">
        <f t="shared" si="11"/>
        <v>994</v>
      </c>
    </row>
    <row r="231" spans="1:16" x14ac:dyDescent="0.2">
      <c r="A231" s="45">
        <v>240</v>
      </c>
      <c r="B231" s="85">
        <v>55.05</v>
      </c>
      <c r="C231" s="40">
        <f>'soust.uk.JMK př.č.2'!$O$111+'soust.uk.JMK př.č.2'!$P$111</f>
        <v>13021</v>
      </c>
      <c r="D231" s="40">
        <f>'soust.uk.JMK př.č.2'!$L$111</f>
        <v>74</v>
      </c>
      <c r="E231" s="40">
        <f t="shared" si="9"/>
        <v>3905</v>
      </c>
      <c r="F231" s="40">
        <f t="shared" si="10"/>
        <v>2838</v>
      </c>
      <c r="G231" s="78"/>
      <c r="H231" s="80"/>
      <c r="I231" s="89"/>
      <c r="J231" s="89"/>
      <c r="K231" s="80"/>
      <c r="L231" s="51"/>
      <c r="M231" s="51"/>
      <c r="N231" s="51"/>
      <c r="P231" s="40">
        <f t="shared" si="11"/>
        <v>993</v>
      </c>
    </row>
    <row r="232" spans="1:16" x14ac:dyDescent="0.2">
      <c r="A232" s="45">
        <v>241</v>
      </c>
      <c r="B232" s="85">
        <v>55.1</v>
      </c>
      <c r="C232" s="40">
        <f>'soust.uk.JMK př.č.2'!$O$111+'soust.uk.JMK př.č.2'!$P$111</f>
        <v>13021</v>
      </c>
      <c r="D232" s="40">
        <f>'soust.uk.JMK př.č.2'!$L$111</f>
        <v>74</v>
      </c>
      <c r="E232" s="40">
        <f t="shared" si="9"/>
        <v>3903</v>
      </c>
      <c r="F232" s="40">
        <f t="shared" si="10"/>
        <v>2836</v>
      </c>
      <c r="G232" s="78"/>
      <c r="H232" s="80"/>
      <c r="I232" s="89"/>
      <c r="J232" s="89"/>
      <c r="K232" s="80"/>
      <c r="L232" s="51"/>
      <c r="M232" s="51"/>
      <c r="N232" s="51"/>
      <c r="P232" s="40">
        <f t="shared" si="11"/>
        <v>993</v>
      </c>
    </row>
    <row r="233" spans="1:16" x14ac:dyDescent="0.2">
      <c r="A233" s="45">
        <v>242</v>
      </c>
      <c r="B233" s="85">
        <v>55.16</v>
      </c>
      <c r="C233" s="40">
        <f>'soust.uk.JMK př.č.2'!$O$111+'soust.uk.JMK př.č.2'!$P$111</f>
        <v>13021</v>
      </c>
      <c r="D233" s="40">
        <f>'soust.uk.JMK př.č.2'!$L$111</f>
        <v>74</v>
      </c>
      <c r="E233" s="40">
        <f t="shared" si="9"/>
        <v>3899</v>
      </c>
      <c r="F233" s="40">
        <f t="shared" si="10"/>
        <v>2833</v>
      </c>
      <c r="G233" s="78"/>
      <c r="H233" s="80"/>
      <c r="I233" s="89"/>
      <c r="J233" s="89"/>
      <c r="K233" s="80"/>
      <c r="L233" s="51"/>
      <c r="M233" s="51"/>
      <c r="N233" s="51"/>
      <c r="P233" s="40">
        <f t="shared" si="11"/>
        <v>992</v>
      </c>
    </row>
    <row r="234" spans="1:16" x14ac:dyDescent="0.2">
      <c r="A234" s="45">
        <v>243</v>
      </c>
      <c r="B234" s="85">
        <v>55.21</v>
      </c>
      <c r="C234" s="40">
        <f>'soust.uk.JMK př.č.2'!$O$111+'soust.uk.JMK př.č.2'!$P$111</f>
        <v>13021</v>
      </c>
      <c r="D234" s="40">
        <f>'soust.uk.JMK př.č.2'!$L$111</f>
        <v>74</v>
      </c>
      <c r="E234" s="40">
        <f t="shared" si="9"/>
        <v>3895</v>
      </c>
      <c r="F234" s="40">
        <f t="shared" si="10"/>
        <v>2830</v>
      </c>
      <c r="G234" s="78"/>
      <c r="H234" s="80"/>
      <c r="I234" s="89"/>
      <c r="J234" s="89"/>
      <c r="K234" s="80"/>
      <c r="L234" s="51"/>
      <c r="M234" s="51"/>
      <c r="N234" s="51"/>
      <c r="P234" s="40">
        <f t="shared" si="11"/>
        <v>991</v>
      </c>
    </row>
    <row r="235" spans="1:16" x14ac:dyDescent="0.2">
      <c r="A235" s="45">
        <v>244</v>
      </c>
      <c r="B235" s="85">
        <v>55.27</v>
      </c>
      <c r="C235" s="40">
        <f>'soust.uk.JMK př.č.2'!$O$111+'soust.uk.JMK př.č.2'!$P$111</f>
        <v>13021</v>
      </c>
      <c r="D235" s="40">
        <f>'soust.uk.JMK př.č.2'!$L$111</f>
        <v>74</v>
      </c>
      <c r="E235" s="40">
        <f t="shared" si="9"/>
        <v>3890</v>
      </c>
      <c r="F235" s="40">
        <f t="shared" si="10"/>
        <v>2827</v>
      </c>
      <c r="G235" s="78"/>
      <c r="H235" s="80"/>
      <c r="I235" s="89"/>
      <c r="J235" s="89"/>
      <c r="K235" s="80"/>
      <c r="L235" s="51"/>
      <c r="M235" s="51"/>
      <c r="N235" s="51"/>
      <c r="P235" s="40">
        <f t="shared" si="11"/>
        <v>989</v>
      </c>
    </row>
    <row r="236" spans="1:16" x14ac:dyDescent="0.2">
      <c r="A236" s="45">
        <v>245</v>
      </c>
      <c r="B236" s="85">
        <v>55.32</v>
      </c>
      <c r="C236" s="40">
        <f>'soust.uk.JMK př.č.2'!$O$111+'soust.uk.JMK př.č.2'!$P$111</f>
        <v>13021</v>
      </c>
      <c r="D236" s="40">
        <f>'soust.uk.JMK př.č.2'!$L$111</f>
        <v>74</v>
      </c>
      <c r="E236" s="40">
        <f t="shared" si="9"/>
        <v>3888</v>
      </c>
      <c r="F236" s="40">
        <f t="shared" si="10"/>
        <v>2825</v>
      </c>
      <c r="G236" s="78"/>
      <c r="H236" s="80"/>
      <c r="I236" s="89"/>
      <c r="J236" s="89"/>
      <c r="K236" s="80"/>
      <c r="L236" s="51"/>
      <c r="M236" s="51"/>
      <c r="N236" s="51"/>
      <c r="P236" s="40">
        <f t="shared" si="11"/>
        <v>989</v>
      </c>
    </row>
    <row r="237" spans="1:16" x14ac:dyDescent="0.2">
      <c r="A237" s="45">
        <v>246</v>
      </c>
      <c r="B237" s="85">
        <v>55.38</v>
      </c>
      <c r="C237" s="40">
        <f>'soust.uk.JMK př.č.2'!$O$111+'soust.uk.JMK př.č.2'!$P$111</f>
        <v>13021</v>
      </c>
      <c r="D237" s="40">
        <f>'soust.uk.JMK př.č.2'!$L$111</f>
        <v>74</v>
      </c>
      <c r="E237" s="40">
        <f t="shared" si="9"/>
        <v>3882</v>
      </c>
      <c r="F237" s="40">
        <f t="shared" si="10"/>
        <v>2821</v>
      </c>
      <c r="G237" s="78"/>
      <c r="H237" s="80"/>
      <c r="I237" s="89"/>
      <c r="J237" s="89"/>
      <c r="K237" s="80"/>
      <c r="L237" s="51"/>
      <c r="M237" s="51"/>
      <c r="N237" s="51"/>
      <c r="P237" s="40">
        <f t="shared" si="11"/>
        <v>987</v>
      </c>
    </row>
    <row r="238" spans="1:16" x14ac:dyDescent="0.2">
      <c r="A238" s="45">
        <v>247</v>
      </c>
      <c r="B238" s="85">
        <v>55.43</v>
      </c>
      <c r="C238" s="40">
        <f>'soust.uk.JMK př.č.2'!$O$111+'soust.uk.JMK př.č.2'!$P$111</f>
        <v>13021</v>
      </c>
      <c r="D238" s="40">
        <f>'soust.uk.JMK př.č.2'!$L$111</f>
        <v>74</v>
      </c>
      <c r="E238" s="40">
        <f t="shared" si="9"/>
        <v>3880</v>
      </c>
      <c r="F238" s="40">
        <f t="shared" si="10"/>
        <v>2819</v>
      </c>
      <c r="G238" s="78"/>
      <c r="H238" s="80"/>
      <c r="I238" s="89"/>
      <c r="J238" s="89"/>
      <c r="K238" s="80"/>
      <c r="L238" s="51"/>
      <c r="M238" s="51"/>
      <c r="N238" s="51"/>
      <c r="P238" s="40">
        <f t="shared" si="11"/>
        <v>987</v>
      </c>
    </row>
    <row r="239" spans="1:16" x14ac:dyDescent="0.2">
      <c r="A239" s="45">
        <v>248</v>
      </c>
      <c r="B239" s="85">
        <v>55.49</v>
      </c>
      <c r="C239" s="40">
        <f>'soust.uk.JMK př.č.2'!$O$111+'soust.uk.JMK př.č.2'!$P$111</f>
        <v>13021</v>
      </c>
      <c r="D239" s="40">
        <f>'soust.uk.JMK př.č.2'!$L$111</f>
        <v>74</v>
      </c>
      <c r="E239" s="40">
        <f t="shared" si="9"/>
        <v>3876</v>
      </c>
      <c r="F239" s="40">
        <f t="shared" si="10"/>
        <v>2816</v>
      </c>
      <c r="G239" s="78"/>
      <c r="H239" s="80"/>
      <c r="I239" s="89"/>
      <c r="J239" s="89"/>
      <c r="K239" s="80"/>
      <c r="L239" s="51"/>
      <c r="M239" s="51"/>
      <c r="N239" s="51"/>
      <c r="P239" s="40">
        <f t="shared" si="11"/>
        <v>986</v>
      </c>
    </row>
    <row r="240" spans="1:16" x14ac:dyDescent="0.2">
      <c r="A240" s="45">
        <v>249</v>
      </c>
      <c r="B240" s="85">
        <v>55.54</v>
      </c>
      <c r="C240" s="40">
        <f>'soust.uk.JMK př.č.2'!$O$111+'soust.uk.JMK př.č.2'!$P$111</f>
        <v>13021</v>
      </c>
      <c r="D240" s="40">
        <f>'soust.uk.JMK př.č.2'!$L$111</f>
        <v>74</v>
      </c>
      <c r="E240" s="40">
        <f t="shared" si="9"/>
        <v>3872</v>
      </c>
      <c r="F240" s="40">
        <f t="shared" si="10"/>
        <v>2813</v>
      </c>
      <c r="G240" s="78"/>
      <c r="H240" s="80"/>
      <c r="I240" s="89"/>
      <c r="J240" s="89"/>
      <c r="K240" s="80"/>
      <c r="L240" s="51"/>
      <c r="M240" s="51"/>
      <c r="N240" s="51"/>
      <c r="P240" s="40">
        <f t="shared" si="11"/>
        <v>985</v>
      </c>
    </row>
    <row r="241" spans="1:16" x14ac:dyDescent="0.2">
      <c r="A241" s="45">
        <v>250</v>
      </c>
      <c r="B241" s="85">
        <v>55.6</v>
      </c>
      <c r="C241" s="40">
        <f>'soust.uk.JMK př.č.2'!$O$111+'soust.uk.JMK př.č.2'!$P$111</f>
        <v>13021</v>
      </c>
      <c r="D241" s="40">
        <f>'soust.uk.JMK př.č.2'!$L$111</f>
        <v>74</v>
      </c>
      <c r="E241" s="40">
        <f t="shared" si="9"/>
        <v>3868</v>
      </c>
      <c r="F241" s="40">
        <f t="shared" si="10"/>
        <v>2810</v>
      </c>
      <c r="G241" s="78"/>
      <c r="H241" s="80"/>
      <c r="I241" s="89"/>
      <c r="J241" s="89"/>
      <c r="K241" s="80"/>
      <c r="L241" s="51"/>
      <c r="M241" s="51"/>
      <c r="N241" s="51"/>
      <c r="P241" s="40">
        <f t="shared" si="11"/>
        <v>984</v>
      </c>
    </row>
    <row r="242" spans="1:16" x14ac:dyDescent="0.2">
      <c r="A242" s="45">
        <v>251</v>
      </c>
      <c r="B242" s="85">
        <v>55.65</v>
      </c>
      <c r="C242" s="40">
        <f>'soust.uk.JMK př.č.2'!$O$111+'soust.uk.JMK př.č.2'!$P$111</f>
        <v>13021</v>
      </c>
      <c r="D242" s="40">
        <f>'soust.uk.JMK př.č.2'!$L$111</f>
        <v>74</v>
      </c>
      <c r="E242" s="40">
        <f t="shared" si="9"/>
        <v>3865</v>
      </c>
      <c r="F242" s="40">
        <f t="shared" si="10"/>
        <v>2808</v>
      </c>
      <c r="G242" s="78"/>
      <c r="H242" s="80"/>
      <c r="I242" s="89"/>
      <c r="J242" s="89"/>
      <c r="K242" s="80"/>
      <c r="L242" s="51"/>
      <c r="M242" s="51"/>
      <c r="N242" s="51"/>
      <c r="P242" s="40">
        <f t="shared" si="11"/>
        <v>983</v>
      </c>
    </row>
    <row r="243" spans="1:16" x14ac:dyDescent="0.2">
      <c r="A243" s="45">
        <v>252</v>
      </c>
      <c r="B243" s="85">
        <v>55.71</v>
      </c>
      <c r="C243" s="40">
        <f>'soust.uk.JMK př.č.2'!$O$111+'soust.uk.JMK př.č.2'!$P$111</f>
        <v>13021</v>
      </c>
      <c r="D243" s="40">
        <f>'soust.uk.JMK př.č.2'!$L$111</f>
        <v>74</v>
      </c>
      <c r="E243" s="40">
        <f t="shared" si="9"/>
        <v>3861</v>
      </c>
      <c r="F243" s="40">
        <f t="shared" si="10"/>
        <v>2805</v>
      </c>
      <c r="G243" s="78"/>
      <c r="H243" s="80"/>
      <c r="I243" s="89"/>
      <c r="J243" s="89"/>
      <c r="K243" s="80"/>
      <c r="L243" s="51"/>
      <c r="M243" s="51"/>
      <c r="N243" s="51"/>
      <c r="P243" s="40">
        <f t="shared" si="11"/>
        <v>982</v>
      </c>
    </row>
    <row r="244" spans="1:16" x14ac:dyDescent="0.2">
      <c r="A244" s="45">
        <v>253</v>
      </c>
      <c r="B244" s="85">
        <v>55.76</v>
      </c>
      <c r="C244" s="40">
        <f>'soust.uk.JMK př.č.2'!$O$111+'soust.uk.JMK př.č.2'!$P$111</f>
        <v>13021</v>
      </c>
      <c r="D244" s="40">
        <f>'soust.uk.JMK př.č.2'!$L$111</f>
        <v>74</v>
      </c>
      <c r="E244" s="40">
        <f t="shared" si="9"/>
        <v>3857</v>
      </c>
      <c r="F244" s="40">
        <f t="shared" si="10"/>
        <v>2802</v>
      </c>
      <c r="G244" s="78"/>
      <c r="H244" s="80"/>
      <c r="I244" s="89"/>
      <c r="J244" s="89"/>
      <c r="K244" s="80"/>
      <c r="L244" s="51"/>
      <c r="M244" s="51"/>
      <c r="N244" s="51"/>
      <c r="P244" s="40">
        <f t="shared" si="11"/>
        <v>981</v>
      </c>
    </row>
    <row r="245" spans="1:16" x14ac:dyDescent="0.2">
      <c r="A245" s="45">
        <v>254</v>
      </c>
      <c r="B245" s="85">
        <v>55.82</v>
      </c>
      <c r="C245" s="40">
        <f>'soust.uk.JMK př.č.2'!$O$111+'soust.uk.JMK př.č.2'!$P$111</f>
        <v>13021</v>
      </c>
      <c r="D245" s="40">
        <f>'soust.uk.JMK př.č.2'!$L$111</f>
        <v>74</v>
      </c>
      <c r="E245" s="40">
        <f t="shared" si="9"/>
        <v>3853</v>
      </c>
      <c r="F245" s="40">
        <f t="shared" si="10"/>
        <v>2799</v>
      </c>
      <c r="G245" s="78"/>
      <c r="H245" s="80"/>
      <c r="I245" s="89"/>
      <c r="J245" s="89"/>
      <c r="K245" s="80"/>
      <c r="L245" s="51"/>
      <c r="M245" s="51"/>
      <c r="N245" s="51"/>
      <c r="P245" s="40">
        <f t="shared" si="11"/>
        <v>980</v>
      </c>
    </row>
    <row r="246" spans="1:16" x14ac:dyDescent="0.2">
      <c r="A246" s="45">
        <v>255</v>
      </c>
      <c r="B246" s="85">
        <v>55.87</v>
      </c>
      <c r="C246" s="40">
        <f>'soust.uk.JMK př.č.2'!$O$111+'soust.uk.JMK př.č.2'!$P$111</f>
        <v>13021</v>
      </c>
      <c r="D246" s="40">
        <f>'soust.uk.JMK př.č.2'!$L$111</f>
        <v>74</v>
      </c>
      <c r="E246" s="40">
        <f t="shared" si="9"/>
        <v>3850</v>
      </c>
      <c r="F246" s="40">
        <f t="shared" si="10"/>
        <v>2797</v>
      </c>
      <c r="G246" s="78"/>
      <c r="H246" s="80"/>
      <c r="I246" s="89"/>
      <c r="J246" s="89"/>
      <c r="K246" s="80"/>
      <c r="L246" s="51"/>
      <c r="M246" s="51"/>
      <c r="N246" s="51"/>
      <c r="P246" s="40">
        <f t="shared" si="11"/>
        <v>979</v>
      </c>
    </row>
    <row r="247" spans="1:16" x14ac:dyDescent="0.2">
      <c r="A247" s="45">
        <v>256</v>
      </c>
      <c r="B247" s="85">
        <v>55.93</v>
      </c>
      <c r="C247" s="40">
        <f>'soust.uk.JMK př.č.2'!$O$111+'soust.uk.JMK př.č.2'!$P$111</f>
        <v>13021</v>
      </c>
      <c r="D247" s="40">
        <f>'soust.uk.JMK př.č.2'!$L$111</f>
        <v>74</v>
      </c>
      <c r="E247" s="40">
        <f t="shared" si="9"/>
        <v>3846</v>
      </c>
      <c r="F247" s="40">
        <f t="shared" si="10"/>
        <v>2794</v>
      </c>
      <c r="G247" s="78"/>
      <c r="H247" s="80"/>
      <c r="I247" s="89"/>
      <c r="J247" s="89"/>
      <c r="K247" s="80"/>
      <c r="L247" s="51"/>
      <c r="M247" s="51"/>
      <c r="N247" s="51"/>
      <c r="P247" s="40">
        <f t="shared" si="11"/>
        <v>978</v>
      </c>
    </row>
    <row r="248" spans="1:16" x14ac:dyDescent="0.2">
      <c r="A248" s="45">
        <v>257</v>
      </c>
      <c r="B248" s="85">
        <v>55.98</v>
      </c>
      <c r="C248" s="40">
        <f>'soust.uk.JMK př.č.2'!$O$111+'soust.uk.JMK př.č.2'!$P$111</f>
        <v>13021</v>
      </c>
      <c r="D248" s="40">
        <f>'soust.uk.JMK př.č.2'!$L$111</f>
        <v>74</v>
      </c>
      <c r="E248" s="40">
        <f t="shared" si="9"/>
        <v>3842</v>
      </c>
      <c r="F248" s="40">
        <f t="shared" si="10"/>
        <v>2791</v>
      </c>
      <c r="G248" s="78"/>
      <c r="H248" s="80"/>
      <c r="I248" s="89"/>
      <c r="J248" s="89"/>
      <c r="K248" s="80"/>
      <c r="L248" s="51"/>
      <c r="M248" s="51"/>
      <c r="N248" s="51"/>
      <c r="P248" s="40">
        <f t="shared" si="11"/>
        <v>977</v>
      </c>
    </row>
    <row r="249" spans="1:16" x14ac:dyDescent="0.2">
      <c r="A249" s="45">
        <v>258</v>
      </c>
      <c r="B249" s="85">
        <v>56.04</v>
      </c>
      <c r="C249" s="40">
        <f>'soust.uk.JMK př.č.2'!$O$111+'soust.uk.JMK př.č.2'!$P$111</f>
        <v>13021</v>
      </c>
      <c r="D249" s="40">
        <f>'soust.uk.JMK př.č.2'!$L$111</f>
        <v>74</v>
      </c>
      <c r="E249" s="40">
        <f t="shared" si="9"/>
        <v>3838</v>
      </c>
      <c r="F249" s="40">
        <f t="shared" si="10"/>
        <v>2788</v>
      </c>
      <c r="G249" s="78"/>
      <c r="H249" s="80"/>
      <c r="I249" s="89"/>
      <c r="J249" s="89"/>
      <c r="K249" s="80"/>
      <c r="L249" s="51"/>
      <c r="M249" s="51"/>
      <c r="N249" s="51"/>
      <c r="P249" s="40">
        <f t="shared" si="11"/>
        <v>976</v>
      </c>
    </row>
    <row r="250" spans="1:16" x14ac:dyDescent="0.2">
      <c r="A250" s="45">
        <v>259</v>
      </c>
      <c r="B250" s="85">
        <v>56.09</v>
      </c>
      <c r="C250" s="40">
        <f>'soust.uk.JMK př.č.2'!$O$111+'soust.uk.JMK př.č.2'!$P$111</f>
        <v>13021</v>
      </c>
      <c r="D250" s="40">
        <f>'soust.uk.JMK př.č.2'!$L$111</f>
        <v>74</v>
      </c>
      <c r="E250" s="40">
        <f t="shared" si="9"/>
        <v>3835</v>
      </c>
      <c r="F250" s="40">
        <f t="shared" si="10"/>
        <v>2786</v>
      </c>
      <c r="G250" s="78"/>
      <c r="H250" s="80"/>
      <c r="I250" s="89"/>
      <c r="J250" s="89"/>
      <c r="K250" s="80"/>
      <c r="L250" s="51"/>
      <c r="M250" s="51"/>
      <c r="N250" s="51"/>
      <c r="P250" s="40">
        <f t="shared" si="11"/>
        <v>975</v>
      </c>
    </row>
    <row r="251" spans="1:16" x14ac:dyDescent="0.2">
      <c r="A251" s="45">
        <v>260</v>
      </c>
      <c r="B251" s="85">
        <v>56.15</v>
      </c>
      <c r="C251" s="40">
        <f>'soust.uk.JMK př.č.2'!$O$111+'soust.uk.JMK př.č.2'!$P$111</f>
        <v>13021</v>
      </c>
      <c r="D251" s="40">
        <f>'soust.uk.JMK př.č.2'!$L$111</f>
        <v>74</v>
      </c>
      <c r="E251" s="40">
        <f t="shared" si="9"/>
        <v>3831</v>
      </c>
      <c r="F251" s="40">
        <f t="shared" si="10"/>
        <v>2783</v>
      </c>
      <c r="G251" s="78"/>
      <c r="H251" s="80"/>
      <c r="I251" s="89"/>
      <c r="J251" s="89"/>
      <c r="K251" s="80"/>
      <c r="L251" s="51"/>
      <c r="M251" s="51"/>
      <c r="N251" s="51"/>
      <c r="P251" s="40">
        <f t="shared" si="11"/>
        <v>974</v>
      </c>
    </row>
    <row r="252" spans="1:16" x14ac:dyDescent="0.2">
      <c r="A252" s="45">
        <v>261</v>
      </c>
      <c r="B252" s="85">
        <v>56.2</v>
      </c>
      <c r="C252" s="40">
        <f>'soust.uk.JMK př.č.2'!$O$111+'soust.uk.JMK př.č.2'!$P$111</f>
        <v>13021</v>
      </c>
      <c r="D252" s="40">
        <f>'soust.uk.JMK př.č.2'!$L$111</f>
        <v>74</v>
      </c>
      <c r="E252" s="40">
        <f t="shared" si="9"/>
        <v>3827</v>
      </c>
      <c r="F252" s="40">
        <f t="shared" si="10"/>
        <v>2780</v>
      </c>
      <c r="G252" s="78"/>
      <c r="H252" s="80"/>
      <c r="I252" s="89"/>
      <c r="J252" s="89"/>
      <c r="K252" s="80"/>
      <c r="L252" s="51"/>
      <c r="M252" s="51"/>
      <c r="N252" s="51"/>
      <c r="P252" s="40">
        <f t="shared" si="11"/>
        <v>973</v>
      </c>
    </row>
    <row r="253" spans="1:16" x14ac:dyDescent="0.2">
      <c r="A253" s="45">
        <v>262</v>
      </c>
      <c r="B253" s="85">
        <v>56.26</v>
      </c>
      <c r="C253" s="40">
        <f>'soust.uk.JMK př.č.2'!$O$111+'soust.uk.JMK př.č.2'!$P$111</f>
        <v>13021</v>
      </c>
      <c r="D253" s="40">
        <f>'soust.uk.JMK př.č.2'!$L$111</f>
        <v>74</v>
      </c>
      <c r="E253" s="40">
        <f t="shared" si="9"/>
        <v>3823</v>
      </c>
      <c r="F253" s="40">
        <f t="shared" si="10"/>
        <v>2777</v>
      </c>
      <c r="G253" s="78"/>
      <c r="H253" s="80"/>
      <c r="I253" s="89"/>
      <c r="J253" s="89"/>
      <c r="K253" s="80"/>
      <c r="L253" s="51"/>
      <c r="M253" s="51"/>
      <c r="N253" s="51"/>
      <c r="P253" s="40">
        <f t="shared" si="11"/>
        <v>972</v>
      </c>
    </row>
    <row r="254" spans="1:16" x14ac:dyDescent="0.2">
      <c r="A254" s="45">
        <v>263</v>
      </c>
      <c r="B254" s="85">
        <v>56.31</v>
      </c>
      <c r="C254" s="40">
        <f>'soust.uk.JMK př.č.2'!$O$111+'soust.uk.JMK př.č.2'!$P$111</f>
        <v>13021</v>
      </c>
      <c r="D254" s="40">
        <f>'soust.uk.JMK př.č.2'!$L$111</f>
        <v>74</v>
      </c>
      <c r="E254" s="40">
        <f t="shared" si="9"/>
        <v>3820</v>
      </c>
      <c r="F254" s="40">
        <f t="shared" si="10"/>
        <v>2775</v>
      </c>
      <c r="G254" s="78"/>
      <c r="H254" s="80"/>
      <c r="I254" s="89"/>
      <c r="J254" s="89"/>
      <c r="K254" s="80"/>
      <c r="L254" s="51"/>
      <c r="M254" s="51"/>
      <c r="N254" s="51"/>
      <c r="P254" s="40">
        <f t="shared" si="11"/>
        <v>971</v>
      </c>
    </row>
    <row r="255" spans="1:16" x14ac:dyDescent="0.2">
      <c r="A255" s="45">
        <v>264</v>
      </c>
      <c r="B255" s="85">
        <v>56.36</v>
      </c>
      <c r="C255" s="40">
        <f>'soust.uk.JMK př.č.2'!$O$111+'soust.uk.JMK př.č.2'!$P$111</f>
        <v>13021</v>
      </c>
      <c r="D255" s="40">
        <f>'soust.uk.JMK př.č.2'!$L$111</f>
        <v>74</v>
      </c>
      <c r="E255" s="40">
        <f t="shared" si="9"/>
        <v>3816</v>
      </c>
      <c r="F255" s="40">
        <f t="shared" si="10"/>
        <v>2772</v>
      </c>
      <c r="G255" s="78"/>
      <c r="H255" s="80"/>
      <c r="I255" s="89"/>
      <c r="J255" s="89"/>
      <c r="K255" s="80"/>
      <c r="L255" s="51"/>
      <c r="M255" s="51"/>
      <c r="N255" s="51"/>
      <c r="P255" s="40">
        <f t="shared" si="11"/>
        <v>970</v>
      </c>
    </row>
    <row r="256" spans="1:16" x14ac:dyDescent="0.2">
      <c r="A256" s="45">
        <v>265</v>
      </c>
      <c r="B256" s="85">
        <v>56.42</v>
      </c>
      <c r="C256" s="40">
        <f>'soust.uk.JMK př.č.2'!$O$111+'soust.uk.JMK př.č.2'!$P$111</f>
        <v>13021</v>
      </c>
      <c r="D256" s="40">
        <f>'soust.uk.JMK př.č.2'!$L$111</f>
        <v>74</v>
      </c>
      <c r="E256" s="40">
        <f t="shared" si="9"/>
        <v>3812</v>
      </c>
      <c r="F256" s="40">
        <f t="shared" si="10"/>
        <v>2769</v>
      </c>
      <c r="G256" s="78"/>
      <c r="H256" s="80"/>
      <c r="I256" s="89"/>
      <c r="J256" s="89"/>
      <c r="K256" s="80"/>
      <c r="L256" s="51"/>
      <c r="M256" s="51"/>
      <c r="N256" s="51"/>
      <c r="P256" s="40">
        <f t="shared" si="11"/>
        <v>969</v>
      </c>
    </row>
    <row r="257" spans="1:16" x14ac:dyDescent="0.2">
      <c r="A257" s="45">
        <v>266</v>
      </c>
      <c r="B257" s="85">
        <v>56.47</v>
      </c>
      <c r="C257" s="40">
        <f>'soust.uk.JMK př.č.2'!$O$111+'soust.uk.JMK př.č.2'!$P$111</f>
        <v>13021</v>
      </c>
      <c r="D257" s="40">
        <f>'soust.uk.JMK př.č.2'!$L$111</f>
        <v>74</v>
      </c>
      <c r="E257" s="40">
        <f t="shared" si="9"/>
        <v>3809</v>
      </c>
      <c r="F257" s="40">
        <f t="shared" si="10"/>
        <v>2767</v>
      </c>
      <c r="G257" s="78"/>
      <c r="H257" s="80"/>
      <c r="I257" s="89"/>
      <c r="J257" s="89"/>
      <c r="K257" s="80"/>
      <c r="L257" s="51"/>
      <c r="M257" s="51"/>
      <c r="N257" s="51"/>
      <c r="P257" s="40">
        <f t="shared" si="11"/>
        <v>968</v>
      </c>
    </row>
    <row r="258" spans="1:16" x14ac:dyDescent="0.2">
      <c r="A258" s="45">
        <v>267</v>
      </c>
      <c r="B258" s="85">
        <v>56.53</v>
      </c>
      <c r="C258" s="40">
        <f>'soust.uk.JMK př.č.2'!$O$111+'soust.uk.JMK př.č.2'!$P$111</f>
        <v>13021</v>
      </c>
      <c r="D258" s="40">
        <f>'soust.uk.JMK př.č.2'!$L$111</f>
        <v>74</v>
      </c>
      <c r="E258" s="40">
        <f t="shared" si="9"/>
        <v>3805</v>
      </c>
      <c r="F258" s="40">
        <f t="shared" si="10"/>
        <v>2764</v>
      </c>
      <c r="G258" s="78"/>
      <c r="H258" s="80"/>
      <c r="I258" s="89"/>
      <c r="J258" s="89"/>
      <c r="K258" s="80"/>
      <c r="L258" s="51"/>
      <c r="M258" s="51"/>
      <c r="N258" s="51"/>
      <c r="P258" s="40">
        <f t="shared" si="11"/>
        <v>967</v>
      </c>
    </row>
    <row r="259" spans="1:16" x14ac:dyDescent="0.2">
      <c r="A259" s="45">
        <v>268</v>
      </c>
      <c r="B259" s="85">
        <v>56.58</v>
      </c>
      <c r="C259" s="40">
        <f>'soust.uk.JMK př.č.2'!$O$111+'soust.uk.JMK př.č.2'!$P$111</f>
        <v>13021</v>
      </c>
      <c r="D259" s="40">
        <f>'soust.uk.JMK př.č.2'!$L$111</f>
        <v>74</v>
      </c>
      <c r="E259" s="40">
        <f t="shared" si="9"/>
        <v>3803</v>
      </c>
      <c r="F259" s="40">
        <f t="shared" si="10"/>
        <v>2762</v>
      </c>
      <c r="G259" s="78"/>
      <c r="H259" s="80"/>
      <c r="I259" s="89"/>
      <c r="J259" s="89"/>
      <c r="K259" s="80"/>
      <c r="L259" s="51"/>
      <c r="M259" s="51"/>
      <c r="N259" s="51"/>
      <c r="P259" s="40">
        <f t="shared" si="11"/>
        <v>967</v>
      </c>
    </row>
    <row r="260" spans="1:16" x14ac:dyDescent="0.2">
      <c r="A260" s="45">
        <v>269</v>
      </c>
      <c r="B260" s="85">
        <v>56.64</v>
      </c>
      <c r="C260" s="40">
        <f>'soust.uk.JMK př.č.2'!$O$111+'soust.uk.JMK př.č.2'!$P$111</f>
        <v>13021</v>
      </c>
      <c r="D260" s="40">
        <f>'soust.uk.JMK př.č.2'!$L$111</f>
        <v>74</v>
      </c>
      <c r="E260" s="40">
        <f t="shared" si="9"/>
        <v>3799</v>
      </c>
      <c r="F260" s="40">
        <f t="shared" si="10"/>
        <v>2759</v>
      </c>
      <c r="G260" s="78"/>
      <c r="H260" s="80"/>
      <c r="I260" s="89"/>
      <c r="J260" s="89"/>
      <c r="K260" s="80"/>
      <c r="L260" s="51"/>
      <c r="M260" s="51"/>
      <c r="N260" s="51"/>
      <c r="P260" s="40">
        <f t="shared" si="11"/>
        <v>966</v>
      </c>
    </row>
    <row r="261" spans="1:16" x14ac:dyDescent="0.2">
      <c r="A261" s="45">
        <v>270</v>
      </c>
      <c r="B261" s="85">
        <v>56.69</v>
      </c>
      <c r="C261" s="40">
        <f>'soust.uk.JMK př.č.2'!$O$111+'soust.uk.JMK př.č.2'!$P$111</f>
        <v>13021</v>
      </c>
      <c r="D261" s="40">
        <f>'soust.uk.JMK př.č.2'!$L$111</f>
        <v>74</v>
      </c>
      <c r="E261" s="40">
        <f t="shared" ref="E261:E324" si="12">SUM(F261,P261,D261)</f>
        <v>3795</v>
      </c>
      <c r="F261" s="40">
        <f t="shared" si="10"/>
        <v>2756</v>
      </c>
      <c r="G261" s="78"/>
      <c r="H261" s="80"/>
      <c r="I261" s="89"/>
      <c r="J261" s="89"/>
      <c r="K261" s="80"/>
      <c r="L261" s="51"/>
      <c r="M261" s="51"/>
      <c r="N261" s="51"/>
      <c r="P261" s="40">
        <f t="shared" si="11"/>
        <v>965</v>
      </c>
    </row>
    <row r="262" spans="1:16" x14ac:dyDescent="0.2">
      <c r="A262" s="45">
        <v>271</v>
      </c>
      <c r="B262" s="85">
        <v>56.75</v>
      </c>
      <c r="C262" s="40">
        <f>'soust.uk.JMK př.č.2'!$O$111+'soust.uk.JMK př.č.2'!$P$111</f>
        <v>13021</v>
      </c>
      <c r="D262" s="40">
        <f>'soust.uk.JMK př.č.2'!$L$111</f>
        <v>74</v>
      </c>
      <c r="E262" s="40">
        <f t="shared" si="12"/>
        <v>3791</v>
      </c>
      <c r="F262" s="40">
        <f t="shared" ref="F262:F325" si="13">ROUND(1/B262*C262*12,0)</f>
        <v>2753</v>
      </c>
      <c r="G262" s="78"/>
      <c r="H262" s="80"/>
      <c r="I262" s="89"/>
      <c r="J262" s="89"/>
      <c r="K262" s="80"/>
      <c r="L262" s="51"/>
      <c r="M262" s="51"/>
      <c r="N262" s="51"/>
      <c r="P262" s="40">
        <f t="shared" ref="P262:P325" si="14">ROUND((F262*35%),0)</f>
        <v>964</v>
      </c>
    </row>
    <row r="263" spans="1:16" x14ac:dyDescent="0.2">
      <c r="A263" s="45">
        <v>272</v>
      </c>
      <c r="B263" s="85">
        <v>56.8</v>
      </c>
      <c r="C263" s="40">
        <f>'soust.uk.JMK př.č.2'!$O$111+'soust.uk.JMK př.č.2'!$P$111</f>
        <v>13021</v>
      </c>
      <c r="D263" s="40">
        <f>'soust.uk.JMK př.č.2'!$L$111</f>
        <v>74</v>
      </c>
      <c r="E263" s="40">
        <f t="shared" si="12"/>
        <v>3788</v>
      </c>
      <c r="F263" s="40">
        <f t="shared" si="13"/>
        <v>2751</v>
      </c>
      <c r="G263" s="78"/>
      <c r="H263" s="80"/>
      <c r="I263" s="89"/>
      <c r="J263" s="89"/>
      <c r="K263" s="80"/>
      <c r="L263" s="51"/>
      <c r="M263" s="51"/>
      <c r="N263" s="51"/>
      <c r="P263" s="40">
        <f t="shared" si="14"/>
        <v>963</v>
      </c>
    </row>
    <row r="264" spans="1:16" x14ac:dyDescent="0.2">
      <c r="A264" s="45">
        <v>273</v>
      </c>
      <c r="B264" s="85">
        <v>56.86</v>
      </c>
      <c r="C264" s="40">
        <f>'soust.uk.JMK př.č.2'!$O$111+'soust.uk.JMK př.č.2'!$P$111</f>
        <v>13021</v>
      </c>
      <c r="D264" s="40">
        <f>'soust.uk.JMK př.č.2'!$L$111</f>
        <v>74</v>
      </c>
      <c r="E264" s="40">
        <f t="shared" si="12"/>
        <v>3784</v>
      </c>
      <c r="F264" s="40">
        <f t="shared" si="13"/>
        <v>2748</v>
      </c>
      <c r="G264" s="78"/>
      <c r="H264" s="80"/>
      <c r="I264" s="89"/>
      <c r="J264" s="89"/>
      <c r="K264" s="80"/>
      <c r="L264" s="51"/>
      <c r="M264" s="51"/>
      <c r="N264" s="51"/>
      <c r="P264" s="40">
        <f t="shared" si="14"/>
        <v>962</v>
      </c>
    </row>
    <row r="265" spans="1:16" x14ac:dyDescent="0.2">
      <c r="A265" s="45">
        <v>274</v>
      </c>
      <c r="B265" s="85">
        <v>56.91</v>
      </c>
      <c r="C265" s="40">
        <f>'soust.uk.JMK př.č.2'!$O$111+'soust.uk.JMK př.č.2'!$P$111</f>
        <v>13021</v>
      </c>
      <c r="D265" s="40">
        <f>'soust.uk.JMK př.č.2'!$L$111</f>
        <v>74</v>
      </c>
      <c r="E265" s="40">
        <f t="shared" si="12"/>
        <v>3781</v>
      </c>
      <c r="F265" s="40">
        <f t="shared" si="13"/>
        <v>2746</v>
      </c>
      <c r="G265" s="78"/>
      <c r="H265" s="80"/>
      <c r="I265" s="89"/>
      <c r="J265" s="89"/>
      <c r="K265" s="80"/>
      <c r="L265" s="51"/>
      <c r="M265" s="51"/>
      <c r="N265" s="51"/>
      <c r="P265" s="40">
        <f t="shared" si="14"/>
        <v>961</v>
      </c>
    </row>
    <row r="266" spans="1:16" x14ac:dyDescent="0.2">
      <c r="A266" s="45">
        <v>275</v>
      </c>
      <c r="B266" s="85">
        <v>56.97</v>
      </c>
      <c r="C266" s="40">
        <f>'soust.uk.JMK př.č.2'!$O$111+'soust.uk.JMK př.č.2'!$P$111</f>
        <v>13021</v>
      </c>
      <c r="D266" s="40">
        <f>'soust.uk.JMK př.č.2'!$L$111</f>
        <v>74</v>
      </c>
      <c r="E266" s="40">
        <f t="shared" si="12"/>
        <v>3777</v>
      </c>
      <c r="F266" s="40">
        <f t="shared" si="13"/>
        <v>2743</v>
      </c>
      <c r="G266" s="78"/>
      <c r="H266" s="80"/>
      <c r="I266" s="89"/>
      <c r="J266" s="89"/>
      <c r="K266" s="80"/>
      <c r="L266" s="51"/>
      <c r="M266" s="51"/>
      <c r="N266" s="51"/>
      <c r="P266" s="40">
        <f t="shared" si="14"/>
        <v>960</v>
      </c>
    </row>
    <row r="267" spans="1:16" x14ac:dyDescent="0.2">
      <c r="A267" s="45">
        <v>276</v>
      </c>
      <c r="B267" s="85">
        <v>57.02</v>
      </c>
      <c r="C267" s="40">
        <f>'soust.uk.JMK př.č.2'!$O$111+'soust.uk.JMK př.č.2'!$P$111</f>
        <v>13021</v>
      </c>
      <c r="D267" s="40">
        <f>'soust.uk.JMK př.č.2'!$L$111</f>
        <v>74</v>
      </c>
      <c r="E267" s="40">
        <f t="shared" si="12"/>
        <v>3773</v>
      </c>
      <c r="F267" s="40">
        <f t="shared" si="13"/>
        <v>2740</v>
      </c>
      <c r="G267" s="78"/>
      <c r="H267" s="80"/>
      <c r="I267" s="89"/>
      <c r="J267" s="89"/>
      <c r="K267" s="80"/>
      <c r="L267" s="51"/>
      <c r="M267" s="51"/>
      <c r="N267" s="51"/>
      <c r="P267" s="40">
        <f t="shared" si="14"/>
        <v>959</v>
      </c>
    </row>
    <row r="268" spans="1:16" x14ac:dyDescent="0.2">
      <c r="A268" s="45">
        <v>277</v>
      </c>
      <c r="B268" s="85">
        <v>57.07</v>
      </c>
      <c r="C268" s="40">
        <f>'soust.uk.JMK př.č.2'!$O$111+'soust.uk.JMK př.č.2'!$P$111</f>
        <v>13021</v>
      </c>
      <c r="D268" s="40">
        <f>'soust.uk.JMK př.č.2'!$L$111</f>
        <v>74</v>
      </c>
      <c r="E268" s="40">
        <f t="shared" si="12"/>
        <v>3770</v>
      </c>
      <c r="F268" s="40">
        <f t="shared" si="13"/>
        <v>2738</v>
      </c>
      <c r="G268" s="78"/>
      <c r="H268" s="80"/>
      <c r="I268" s="89"/>
      <c r="J268" s="89"/>
      <c r="K268" s="80"/>
      <c r="L268" s="51"/>
      <c r="M268" s="51"/>
      <c r="N268" s="51"/>
      <c r="P268" s="40">
        <f t="shared" si="14"/>
        <v>958</v>
      </c>
    </row>
    <row r="269" spans="1:16" x14ac:dyDescent="0.2">
      <c r="A269" s="45">
        <v>278</v>
      </c>
      <c r="B269" s="85">
        <v>57.13</v>
      </c>
      <c r="C269" s="40">
        <f>'soust.uk.JMK př.č.2'!$O$111+'soust.uk.JMK př.č.2'!$P$111</f>
        <v>13021</v>
      </c>
      <c r="D269" s="40">
        <f>'soust.uk.JMK př.č.2'!$L$111</f>
        <v>74</v>
      </c>
      <c r="E269" s="40">
        <f t="shared" si="12"/>
        <v>3766</v>
      </c>
      <c r="F269" s="40">
        <f t="shared" si="13"/>
        <v>2735</v>
      </c>
      <c r="G269" s="78"/>
      <c r="H269" s="80"/>
      <c r="I269" s="89"/>
      <c r="J269" s="89"/>
      <c r="K269" s="80"/>
      <c r="L269" s="51"/>
      <c r="M269" s="51"/>
      <c r="N269" s="51"/>
      <c r="P269" s="40">
        <f t="shared" si="14"/>
        <v>957</v>
      </c>
    </row>
    <row r="270" spans="1:16" x14ac:dyDescent="0.2">
      <c r="A270" s="45">
        <v>279</v>
      </c>
      <c r="B270" s="85">
        <v>57.18</v>
      </c>
      <c r="C270" s="40">
        <f>'soust.uk.JMK př.č.2'!$O$111+'soust.uk.JMK př.č.2'!$P$111</f>
        <v>13021</v>
      </c>
      <c r="D270" s="40">
        <f>'soust.uk.JMK př.č.2'!$L$111</f>
        <v>74</v>
      </c>
      <c r="E270" s="40">
        <f t="shared" si="12"/>
        <v>3764</v>
      </c>
      <c r="F270" s="40">
        <f t="shared" si="13"/>
        <v>2733</v>
      </c>
      <c r="G270" s="78"/>
      <c r="H270" s="80"/>
      <c r="I270" s="89"/>
      <c r="J270" s="89"/>
      <c r="K270" s="80"/>
      <c r="L270" s="51"/>
      <c r="M270" s="51"/>
      <c r="N270" s="51"/>
      <c r="P270" s="40">
        <f t="shared" si="14"/>
        <v>957</v>
      </c>
    </row>
    <row r="271" spans="1:16" x14ac:dyDescent="0.2">
      <c r="A271" s="45">
        <v>280</v>
      </c>
      <c r="B271" s="85">
        <v>57.24</v>
      </c>
      <c r="C271" s="40">
        <f>'soust.uk.JMK př.č.2'!$O$111+'soust.uk.JMK př.č.2'!$P$111</f>
        <v>13021</v>
      </c>
      <c r="D271" s="40">
        <f>'soust.uk.JMK př.č.2'!$L$111</f>
        <v>74</v>
      </c>
      <c r="E271" s="40">
        <f t="shared" si="12"/>
        <v>3760</v>
      </c>
      <c r="F271" s="40">
        <f t="shared" si="13"/>
        <v>2730</v>
      </c>
      <c r="G271" s="78"/>
      <c r="H271" s="80"/>
      <c r="I271" s="89"/>
      <c r="J271" s="89"/>
      <c r="K271" s="80"/>
      <c r="L271" s="51"/>
      <c r="M271" s="51"/>
      <c r="N271" s="51"/>
      <c r="P271" s="40">
        <f t="shared" si="14"/>
        <v>956</v>
      </c>
    </row>
    <row r="272" spans="1:16" x14ac:dyDescent="0.2">
      <c r="A272" s="45">
        <v>281</v>
      </c>
      <c r="B272" s="85">
        <v>57.29</v>
      </c>
      <c r="C272" s="40">
        <f>'soust.uk.JMK př.č.2'!$O$111+'soust.uk.JMK př.č.2'!$P$111</f>
        <v>13021</v>
      </c>
      <c r="D272" s="40">
        <f>'soust.uk.JMK př.č.2'!$L$111</f>
        <v>74</v>
      </c>
      <c r="E272" s="40">
        <f t="shared" si="12"/>
        <v>3755</v>
      </c>
      <c r="F272" s="40">
        <f t="shared" si="13"/>
        <v>2727</v>
      </c>
      <c r="G272" s="78"/>
      <c r="H272" s="80"/>
      <c r="I272" s="89"/>
      <c r="J272" s="89"/>
      <c r="K272" s="80"/>
      <c r="L272" s="51"/>
      <c r="M272" s="51"/>
      <c r="N272" s="51"/>
      <c r="P272" s="40">
        <f t="shared" si="14"/>
        <v>954</v>
      </c>
    </row>
    <row r="273" spans="1:16" x14ac:dyDescent="0.2">
      <c r="A273" s="45">
        <v>282</v>
      </c>
      <c r="B273" s="85">
        <v>57.35</v>
      </c>
      <c r="C273" s="40">
        <f>'soust.uk.JMK př.č.2'!$O$111+'soust.uk.JMK př.č.2'!$P$111</f>
        <v>13021</v>
      </c>
      <c r="D273" s="40">
        <f>'soust.uk.JMK př.č.2'!$L$111</f>
        <v>74</v>
      </c>
      <c r="E273" s="40">
        <f t="shared" si="12"/>
        <v>3753</v>
      </c>
      <c r="F273" s="40">
        <f t="shared" si="13"/>
        <v>2725</v>
      </c>
      <c r="G273" s="78"/>
      <c r="H273" s="80"/>
      <c r="I273" s="89"/>
      <c r="J273" s="89"/>
      <c r="K273" s="80"/>
      <c r="L273" s="51"/>
      <c r="M273" s="51"/>
      <c r="N273" s="51"/>
      <c r="P273" s="40">
        <f t="shared" si="14"/>
        <v>954</v>
      </c>
    </row>
    <row r="274" spans="1:16" x14ac:dyDescent="0.2">
      <c r="A274" s="45">
        <v>283</v>
      </c>
      <c r="B274" s="85">
        <v>57.4</v>
      </c>
      <c r="C274" s="40">
        <f>'soust.uk.JMK př.č.2'!$O$111+'soust.uk.JMK př.č.2'!$P$111</f>
        <v>13021</v>
      </c>
      <c r="D274" s="40">
        <f>'soust.uk.JMK př.č.2'!$L$111</f>
        <v>74</v>
      </c>
      <c r="E274" s="40">
        <f t="shared" si="12"/>
        <v>3749</v>
      </c>
      <c r="F274" s="40">
        <f t="shared" si="13"/>
        <v>2722</v>
      </c>
      <c r="G274" s="78"/>
      <c r="H274" s="80"/>
      <c r="I274" s="89"/>
      <c r="J274" s="89"/>
      <c r="K274" s="80"/>
      <c r="L274" s="51"/>
      <c r="M274" s="51"/>
      <c r="N274" s="51"/>
      <c r="P274" s="40">
        <f t="shared" si="14"/>
        <v>953</v>
      </c>
    </row>
    <row r="275" spans="1:16" x14ac:dyDescent="0.2">
      <c r="A275" s="45">
        <v>284</v>
      </c>
      <c r="B275" s="85">
        <v>57.45</v>
      </c>
      <c r="C275" s="40">
        <f>'soust.uk.JMK př.č.2'!$O$111+'soust.uk.JMK př.č.2'!$P$111</f>
        <v>13021</v>
      </c>
      <c r="D275" s="40">
        <f>'soust.uk.JMK př.č.2'!$L$111</f>
        <v>74</v>
      </c>
      <c r="E275" s="40">
        <f t="shared" si="12"/>
        <v>3746</v>
      </c>
      <c r="F275" s="40">
        <f t="shared" si="13"/>
        <v>2720</v>
      </c>
      <c r="G275" s="78"/>
      <c r="H275" s="80"/>
      <c r="I275" s="89"/>
      <c r="J275" s="89"/>
      <c r="K275" s="80"/>
      <c r="L275" s="51"/>
      <c r="M275" s="51"/>
      <c r="N275" s="51"/>
      <c r="P275" s="40">
        <f t="shared" si="14"/>
        <v>952</v>
      </c>
    </row>
    <row r="276" spans="1:16" x14ac:dyDescent="0.2">
      <c r="A276" s="45">
        <v>285</v>
      </c>
      <c r="B276" s="85">
        <v>57.51</v>
      </c>
      <c r="C276" s="40">
        <f>'soust.uk.JMK př.č.2'!$O$111+'soust.uk.JMK př.č.2'!$P$111</f>
        <v>13021</v>
      </c>
      <c r="D276" s="40">
        <f>'soust.uk.JMK př.č.2'!$L$111</f>
        <v>74</v>
      </c>
      <c r="E276" s="40">
        <f t="shared" si="12"/>
        <v>3742</v>
      </c>
      <c r="F276" s="40">
        <f t="shared" si="13"/>
        <v>2717</v>
      </c>
      <c r="G276" s="78"/>
      <c r="H276" s="80"/>
      <c r="I276" s="89"/>
      <c r="J276" s="89"/>
      <c r="K276" s="80"/>
      <c r="L276" s="51"/>
      <c r="M276" s="51"/>
      <c r="N276" s="51"/>
      <c r="P276" s="40">
        <f t="shared" si="14"/>
        <v>951</v>
      </c>
    </row>
    <row r="277" spans="1:16" x14ac:dyDescent="0.2">
      <c r="A277" s="45">
        <v>286</v>
      </c>
      <c r="B277" s="85">
        <v>57.56</v>
      </c>
      <c r="C277" s="40">
        <f>'soust.uk.JMK př.č.2'!$O$111+'soust.uk.JMK př.č.2'!$P$111</f>
        <v>13021</v>
      </c>
      <c r="D277" s="40">
        <f>'soust.uk.JMK př.č.2'!$L$111</f>
        <v>74</v>
      </c>
      <c r="E277" s="40">
        <f t="shared" si="12"/>
        <v>3739</v>
      </c>
      <c r="F277" s="40">
        <f t="shared" si="13"/>
        <v>2715</v>
      </c>
      <c r="G277" s="78"/>
      <c r="H277" s="80"/>
      <c r="I277" s="89"/>
      <c r="J277" s="89"/>
      <c r="K277" s="80"/>
      <c r="L277" s="51"/>
      <c r="M277" s="51"/>
      <c r="N277" s="51"/>
      <c r="P277" s="40">
        <f t="shared" si="14"/>
        <v>950</v>
      </c>
    </row>
    <row r="278" spans="1:16" x14ac:dyDescent="0.2">
      <c r="A278" s="45">
        <v>287</v>
      </c>
      <c r="B278" s="85">
        <v>57.62</v>
      </c>
      <c r="C278" s="40">
        <f>'soust.uk.JMK př.č.2'!$O$111+'soust.uk.JMK př.č.2'!$P$111</f>
        <v>13021</v>
      </c>
      <c r="D278" s="40">
        <f>'soust.uk.JMK př.č.2'!$L$111</f>
        <v>74</v>
      </c>
      <c r="E278" s="40">
        <f t="shared" si="12"/>
        <v>3735</v>
      </c>
      <c r="F278" s="40">
        <f t="shared" si="13"/>
        <v>2712</v>
      </c>
      <c r="G278" s="78"/>
      <c r="H278" s="80"/>
      <c r="I278" s="89"/>
      <c r="J278" s="89"/>
      <c r="K278" s="80"/>
      <c r="L278" s="51"/>
      <c r="M278" s="51"/>
      <c r="N278" s="51"/>
      <c r="P278" s="40">
        <f t="shared" si="14"/>
        <v>949</v>
      </c>
    </row>
    <row r="279" spans="1:16" x14ac:dyDescent="0.2">
      <c r="A279" s="45">
        <v>288</v>
      </c>
      <c r="B279" s="85">
        <v>57.67</v>
      </c>
      <c r="C279" s="40">
        <f>'soust.uk.JMK př.č.2'!$O$111+'soust.uk.JMK př.č.2'!$P$111</f>
        <v>13021</v>
      </c>
      <c r="D279" s="40">
        <f>'soust.uk.JMK př.č.2'!$L$111</f>
        <v>74</v>
      </c>
      <c r="E279" s="40">
        <f t="shared" si="12"/>
        <v>3731</v>
      </c>
      <c r="F279" s="40">
        <f t="shared" si="13"/>
        <v>2709</v>
      </c>
      <c r="G279" s="78"/>
      <c r="H279" s="80"/>
      <c r="I279" s="89"/>
      <c r="J279" s="89"/>
      <c r="K279" s="80"/>
      <c r="L279" s="51"/>
      <c r="M279" s="51"/>
      <c r="N279" s="51"/>
      <c r="P279" s="40">
        <f t="shared" si="14"/>
        <v>948</v>
      </c>
    </row>
    <row r="280" spans="1:16" x14ac:dyDescent="0.2">
      <c r="A280" s="45">
        <v>289</v>
      </c>
      <c r="B280" s="85">
        <v>57.72</v>
      </c>
      <c r="C280" s="40">
        <f>'soust.uk.JMK př.č.2'!$O$111+'soust.uk.JMK př.č.2'!$P$111</f>
        <v>13021</v>
      </c>
      <c r="D280" s="40">
        <f>'soust.uk.JMK př.č.2'!$L$111</f>
        <v>74</v>
      </c>
      <c r="E280" s="40">
        <f t="shared" si="12"/>
        <v>3728</v>
      </c>
      <c r="F280" s="40">
        <f t="shared" si="13"/>
        <v>2707</v>
      </c>
      <c r="G280" s="78"/>
      <c r="H280" s="80"/>
      <c r="I280" s="89"/>
      <c r="J280" s="89"/>
      <c r="K280" s="80"/>
      <c r="L280" s="51"/>
      <c r="M280" s="51"/>
      <c r="N280" s="51"/>
      <c r="P280" s="40">
        <f t="shared" si="14"/>
        <v>947</v>
      </c>
    </row>
    <row r="281" spans="1:16" x14ac:dyDescent="0.2">
      <c r="A281" s="45">
        <v>290</v>
      </c>
      <c r="B281" s="85">
        <v>57.78</v>
      </c>
      <c r="C281" s="40">
        <f>'soust.uk.JMK př.č.2'!$O$111+'soust.uk.JMK př.č.2'!$P$111</f>
        <v>13021</v>
      </c>
      <c r="D281" s="40">
        <f>'soust.uk.JMK př.č.2'!$L$111</f>
        <v>74</v>
      </c>
      <c r="E281" s="40">
        <f t="shared" si="12"/>
        <v>3724</v>
      </c>
      <c r="F281" s="40">
        <f t="shared" si="13"/>
        <v>2704</v>
      </c>
      <c r="G281" s="78"/>
      <c r="H281" s="80"/>
      <c r="I281" s="89"/>
      <c r="J281" s="89"/>
      <c r="K281" s="80"/>
      <c r="L281" s="51"/>
      <c r="M281" s="51"/>
      <c r="N281" s="51"/>
      <c r="P281" s="40">
        <f t="shared" si="14"/>
        <v>946</v>
      </c>
    </row>
    <row r="282" spans="1:16" x14ac:dyDescent="0.2">
      <c r="A282" s="45">
        <v>291</v>
      </c>
      <c r="B282" s="85">
        <v>57.83</v>
      </c>
      <c r="C282" s="40">
        <f>'soust.uk.JMK př.č.2'!$O$111+'soust.uk.JMK př.č.2'!$P$111</f>
        <v>13021</v>
      </c>
      <c r="D282" s="40">
        <f>'soust.uk.JMK př.č.2'!$L$111</f>
        <v>74</v>
      </c>
      <c r="E282" s="40">
        <f t="shared" si="12"/>
        <v>3722</v>
      </c>
      <c r="F282" s="40">
        <f t="shared" si="13"/>
        <v>2702</v>
      </c>
      <c r="G282" s="78"/>
      <c r="H282" s="80"/>
      <c r="I282" s="89"/>
      <c r="J282" s="89"/>
      <c r="K282" s="80"/>
      <c r="L282" s="51"/>
      <c r="M282" s="51"/>
      <c r="N282" s="51"/>
      <c r="P282" s="40">
        <f t="shared" si="14"/>
        <v>946</v>
      </c>
    </row>
    <row r="283" spans="1:16" x14ac:dyDescent="0.2">
      <c r="A283" s="45">
        <v>292</v>
      </c>
      <c r="B283" s="85">
        <v>57.88</v>
      </c>
      <c r="C283" s="40">
        <f>'soust.uk.JMK př.č.2'!$O$111+'soust.uk.JMK př.č.2'!$P$111</f>
        <v>13021</v>
      </c>
      <c r="D283" s="40">
        <f>'soust.uk.JMK př.č.2'!$L$111</f>
        <v>74</v>
      </c>
      <c r="E283" s="40">
        <f t="shared" si="12"/>
        <v>3719</v>
      </c>
      <c r="F283" s="40">
        <f t="shared" si="13"/>
        <v>2700</v>
      </c>
      <c r="G283" s="78"/>
      <c r="H283" s="80"/>
      <c r="I283" s="89"/>
      <c r="J283" s="89"/>
      <c r="K283" s="80"/>
      <c r="L283" s="51"/>
      <c r="M283" s="51"/>
      <c r="N283" s="51"/>
      <c r="P283" s="40">
        <f t="shared" si="14"/>
        <v>945</v>
      </c>
    </row>
    <row r="284" spans="1:16" x14ac:dyDescent="0.2">
      <c r="A284" s="45">
        <v>293</v>
      </c>
      <c r="B284" s="85">
        <v>57.94</v>
      </c>
      <c r="C284" s="40">
        <f>'soust.uk.JMK př.č.2'!$O$111+'soust.uk.JMK př.č.2'!$P$111</f>
        <v>13021</v>
      </c>
      <c r="D284" s="40">
        <f>'soust.uk.JMK př.č.2'!$L$111</f>
        <v>74</v>
      </c>
      <c r="E284" s="40">
        <f t="shared" si="12"/>
        <v>3715</v>
      </c>
      <c r="F284" s="40">
        <f t="shared" si="13"/>
        <v>2697</v>
      </c>
      <c r="G284" s="78"/>
      <c r="H284" s="80"/>
      <c r="I284" s="89"/>
      <c r="J284" s="89"/>
      <c r="K284" s="80"/>
      <c r="L284" s="51"/>
      <c r="M284" s="51"/>
      <c r="N284" s="51"/>
      <c r="P284" s="40">
        <f t="shared" si="14"/>
        <v>944</v>
      </c>
    </row>
    <row r="285" spans="1:16" x14ac:dyDescent="0.2">
      <c r="A285" s="45">
        <v>294</v>
      </c>
      <c r="B285" s="85">
        <v>57.99</v>
      </c>
      <c r="C285" s="40">
        <f>'soust.uk.JMK př.č.2'!$O$111+'soust.uk.JMK př.č.2'!$P$111</f>
        <v>13021</v>
      </c>
      <c r="D285" s="40">
        <f>'soust.uk.JMK př.č.2'!$L$111</f>
        <v>74</v>
      </c>
      <c r="E285" s="40">
        <f t="shared" si="12"/>
        <v>3711</v>
      </c>
      <c r="F285" s="40">
        <f t="shared" si="13"/>
        <v>2694</v>
      </c>
      <c r="G285" s="78"/>
      <c r="H285" s="80"/>
      <c r="I285" s="89"/>
      <c r="J285" s="89"/>
      <c r="K285" s="80"/>
      <c r="L285" s="51"/>
      <c r="M285" s="51"/>
      <c r="N285" s="51"/>
      <c r="P285" s="40">
        <f t="shared" si="14"/>
        <v>943</v>
      </c>
    </row>
    <row r="286" spans="1:16" x14ac:dyDescent="0.2">
      <c r="A286" s="45">
        <v>295</v>
      </c>
      <c r="B286" s="85">
        <v>58.04</v>
      </c>
      <c r="C286" s="40">
        <f>'soust.uk.JMK př.č.2'!$O$111+'soust.uk.JMK př.č.2'!$P$111</f>
        <v>13021</v>
      </c>
      <c r="D286" s="40">
        <f>'soust.uk.JMK př.č.2'!$L$111</f>
        <v>74</v>
      </c>
      <c r="E286" s="40">
        <f t="shared" si="12"/>
        <v>3708</v>
      </c>
      <c r="F286" s="40">
        <f t="shared" si="13"/>
        <v>2692</v>
      </c>
      <c r="G286" s="78"/>
      <c r="H286" s="80"/>
      <c r="I286" s="89"/>
      <c r="J286" s="89"/>
      <c r="K286" s="80"/>
      <c r="L286" s="51"/>
      <c r="M286" s="51"/>
      <c r="N286" s="51"/>
      <c r="P286" s="40">
        <f t="shared" si="14"/>
        <v>942</v>
      </c>
    </row>
    <row r="287" spans="1:16" x14ac:dyDescent="0.2">
      <c r="A287" s="45">
        <v>296</v>
      </c>
      <c r="B287" s="85">
        <v>58.1</v>
      </c>
      <c r="C287" s="40">
        <f>'soust.uk.JMK př.č.2'!$O$111+'soust.uk.JMK př.č.2'!$P$111</f>
        <v>13021</v>
      </c>
      <c r="D287" s="40">
        <f>'soust.uk.JMK př.č.2'!$L$111</f>
        <v>74</v>
      </c>
      <c r="E287" s="40">
        <f t="shared" si="12"/>
        <v>3704</v>
      </c>
      <c r="F287" s="40">
        <f t="shared" si="13"/>
        <v>2689</v>
      </c>
      <c r="G287" s="78"/>
      <c r="H287" s="80"/>
      <c r="I287" s="89"/>
      <c r="J287" s="89"/>
      <c r="K287" s="80"/>
      <c r="L287" s="51"/>
      <c r="M287" s="51"/>
      <c r="N287" s="51"/>
      <c r="P287" s="40">
        <f t="shared" si="14"/>
        <v>941</v>
      </c>
    </row>
    <row r="288" spans="1:16" x14ac:dyDescent="0.2">
      <c r="A288" s="45">
        <v>297</v>
      </c>
      <c r="B288" s="85">
        <v>58.15</v>
      </c>
      <c r="C288" s="40">
        <f>'soust.uk.JMK př.č.2'!$O$111+'soust.uk.JMK př.č.2'!$P$111</f>
        <v>13021</v>
      </c>
      <c r="D288" s="40">
        <f>'soust.uk.JMK př.č.2'!$L$111</f>
        <v>74</v>
      </c>
      <c r="E288" s="40">
        <f t="shared" si="12"/>
        <v>3701</v>
      </c>
      <c r="F288" s="40">
        <f t="shared" si="13"/>
        <v>2687</v>
      </c>
      <c r="G288" s="78"/>
      <c r="H288" s="80"/>
      <c r="I288" s="89"/>
      <c r="J288" s="89"/>
      <c r="K288" s="80"/>
      <c r="L288" s="51"/>
      <c r="M288" s="51"/>
      <c r="N288" s="51"/>
      <c r="P288" s="40">
        <f t="shared" si="14"/>
        <v>940</v>
      </c>
    </row>
    <row r="289" spans="1:16" x14ac:dyDescent="0.2">
      <c r="A289" s="45">
        <v>298</v>
      </c>
      <c r="B289" s="85">
        <v>58.2</v>
      </c>
      <c r="C289" s="40">
        <f>'soust.uk.JMK př.č.2'!$O$111+'soust.uk.JMK př.č.2'!$P$111</f>
        <v>13021</v>
      </c>
      <c r="D289" s="40">
        <f>'soust.uk.JMK př.č.2'!$L$111</f>
        <v>74</v>
      </c>
      <c r="E289" s="40">
        <f t="shared" si="12"/>
        <v>3699</v>
      </c>
      <c r="F289" s="40">
        <f t="shared" si="13"/>
        <v>2685</v>
      </c>
      <c r="G289" s="78"/>
      <c r="H289" s="80"/>
      <c r="I289" s="89"/>
      <c r="J289" s="89"/>
      <c r="K289" s="80"/>
      <c r="L289" s="51"/>
      <c r="M289" s="51"/>
      <c r="N289" s="51"/>
      <c r="P289" s="40">
        <f t="shared" si="14"/>
        <v>940</v>
      </c>
    </row>
    <row r="290" spans="1:16" x14ac:dyDescent="0.2">
      <c r="A290" s="45">
        <v>299</v>
      </c>
      <c r="B290" s="85">
        <v>58.26</v>
      </c>
      <c r="C290" s="40">
        <f>'soust.uk.JMK př.č.2'!$O$111+'soust.uk.JMK př.č.2'!$P$111</f>
        <v>13021</v>
      </c>
      <c r="D290" s="40">
        <f>'soust.uk.JMK př.č.2'!$L$111</f>
        <v>74</v>
      </c>
      <c r="E290" s="40">
        <f t="shared" si="12"/>
        <v>3695</v>
      </c>
      <c r="F290" s="40">
        <f t="shared" si="13"/>
        <v>2682</v>
      </c>
      <c r="G290" s="78"/>
      <c r="H290" s="80"/>
      <c r="I290" s="89"/>
      <c r="J290" s="89"/>
      <c r="K290" s="80"/>
      <c r="L290" s="51"/>
      <c r="M290" s="51"/>
      <c r="N290" s="51"/>
      <c r="P290" s="40">
        <f t="shared" si="14"/>
        <v>939</v>
      </c>
    </row>
    <row r="291" spans="1:16" x14ac:dyDescent="0.2">
      <c r="A291" s="45">
        <v>300</v>
      </c>
      <c r="B291" s="85">
        <v>58.31</v>
      </c>
      <c r="C291" s="40">
        <f>'soust.uk.JMK př.č.2'!$O$111+'soust.uk.JMK př.č.2'!$P$111</f>
        <v>13021</v>
      </c>
      <c r="D291" s="40">
        <f>'soust.uk.JMK př.č.2'!$L$111</f>
        <v>74</v>
      </c>
      <c r="E291" s="40">
        <f t="shared" si="12"/>
        <v>3692</v>
      </c>
      <c r="F291" s="40">
        <f t="shared" si="13"/>
        <v>2680</v>
      </c>
      <c r="G291" s="78"/>
      <c r="H291" s="80"/>
      <c r="I291" s="89"/>
      <c r="J291" s="89"/>
      <c r="K291" s="80"/>
      <c r="L291" s="51"/>
      <c r="M291" s="51"/>
      <c r="N291" s="51"/>
      <c r="P291" s="40">
        <f t="shared" si="14"/>
        <v>938</v>
      </c>
    </row>
    <row r="292" spans="1:16" x14ac:dyDescent="0.2">
      <c r="A292" s="45">
        <v>301</v>
      </c>
      <c r="B292" s="85">
        <v>58.36</v>
      </c>
      <c r="C292" s="40">
        <f>'soust.uk.JMK př.č.2'!$O$111+'soust.uk.JMK př.č.2'!$P$111</f>
        <v>13021</v>
      </c>
      <c r="D292" s="40">
        <f>'soust.uk.JMK př.č.2'!$L$111</f>
        <v>74</v>
      </c>
      <c r="E292" s="40">
        <f t="shared" si="12"/>
        <v>3688</v>
      </c>
      <c r="F292" s="40">
        <f t="shared" si="13"/>
        <v>2677</v>
      </c>
      <c r="G292" s="78"/>
      <c r="H292" s="80"/>
      <c r="I292" s="89"/>
      <c r="J292" s="89"/>
      <c r="K292" s="80"/>
      <c r="L292" s="51"/>
      <c r="M292" s="51"/>
      <c r="N292" s="51"/>
      <c r="P292" s="40">
        <f t="shared" si="14"/>
        <v>937</v>
      </c>
    </row>
    <row r="293" spans="1:16" x14ac:dyDescent="0.2">
      <c r="A293" s="45">
        <v>302</v>
      </c>
      <c r="B293" s="85">
        <v>58.41</v>
      </c>
      <c r="C293" s="40">
        <f>'soust.uk.JMK př.č.2'!$O$111+'soust.uk.JMK př.č.2'!$P$111</f>
        <v>13021</v>
      </c>
      <c r="D293" s="40">
        <f>'soust.uk.JMK př.č.2'!$L$111</f>
        <v>74</v>
      </c>
      <c r="E293" s="40">
        <f t="shared" si="12"/>
        <v>3685</v>
      </c>
      <c r="F293" s="40">
        <f t="shared" si="13"/>
        <v>2675</v>
      </c>
      <c r="G293" s="78"/>
      <c r="H293" s="80"/>
      <c r="I293" s="89"/>
      <c r="J293" s="89"/>
      <c r="K293" s="80"/>
      <c r="L293" s="51"/>
      <c r="M293" s="51"/>
      <c r="N293" s="51"/>
      <c r="P293" s="40">
        <f t="shared" si="14"/>
        <v>936</v>
      </c>
    </row>
    <row r="294" spans="1:16" x14ac:dyDescent="0.2">
      <c r="A294" s="45">
        <v>303</v>
      </c>
      <c r="B294" s="85">
        <v>58.47</v>
      </c>
      <c r="C294" s="40">
        <f>'soust.uk.JMK př.č.2'!$O$111+'soust.uk.JMK př.č.2'!$P$111</f>
        <v>13021</v>
      </c>
      <c r="D294" s="40">
        <f>'soust.uk.JMK př.č.2'!$L$111</f>
        <v>74</v>
      </c>
      <c r="E294" s="40">
        <f t="shared" si="12"/>
        <v>3681</v>
      </c>
      <c r="F294" s="40">
        <f t="shared" si="13"/>
        <v>2672</v>
      </c>
      <c r="G294" s="78"/>
      <c r="H294" s="80"/>
      <c r="I294" s="89"/>
      <c r="J294" s="89"/>
      <c r="K294" s="80"/>
      <c r="L294" s="51"/>
      <c r="M294" s="51"/>
      <c r="N294" s="51"/>
      <c r="P294" s="40">
        <f t="shared" si="14"/>
        <v>935</v>
      </c>
    </row>
    <row r="295" spans="1:16" x14ac:dyDescent="0.2">
      <c r="A295" s="45">
        <v>304</v>
      </c>
      <c r="B295" s="85">
        <v>58.52</v>
      </c>
      <c r="C295" s="40">
        <f>'soust.uk.JMK př.č.2'!$O$111+'soust.uk.JMK př.č.2'!$P$111</f>
        <v>13021</v>
      </c>
      <c r="D295" s="40">
        <f>'soust.uk.JMK př.č.2'!$L$111</f>
        <v>74</v>
      </c>
      <c r="E295" s="40">
        <f t="shared" si="12"/>
        <v>3679</v>
      </c>
      <c r="F295" s="40">
        <f t="shared" si="13"/>
        <v>2670</v>
      </c>
      <c r="G295" s="78"/>
      <c r="H295" s="80"/>
      <c r="I295" s="89"/>
      <c r="J295" s="89"/>
      <c r="K295" s="80"/>
      <c r="L295" s="51"/>
      <c r="M295" s="51"/>
      <c r="N295" s="51"/>
      <c r="P295" s="40">
        <f t="shared" si="14"/>
        <v>935</v>
      </c>
    </row>
    <row r="296" spans="1:16" x14ac:dyDescent="0.2">
      <c r="A296" s="45">
        <v>305</v>
      </c>
      <c r="B296" s="85">
        <v>58.57</v>
      </c>
      <c r="C296" s="40">
        <f>'soust.uk.JMK př.č.2'!$O$111+'soust.uk.JMK př.č.2'!$P$111</f>
        <v>13021</v>
      </c>
      <c r="D296" s="40">
        <f>'soust.uk.JMK př.č.2'!$L$111</f>
        <v>74</v>
      </c>
      <c r="E296" s="40">
        <f t="shared" si="12"/>
        <v>3676</v>
      </c>
      <c r="F296" s="40">
        <f t="shared" si="13"/>
        <v>2668</v>
      </c>
      <c r="G296" s="78"/>
      <c r="H296" s="80"/>
      <c r="I296" s="89"/>
      <c r="J296" s="89"/>
      <c r="K296" s="80"/>
      <c r="L296" s="51"/>
      <c r="M296" s="51"/>
      <c r="N296" s="51"/>
      <c r="P296" s="40">
        <f t="shared" si="14"/>
        <v>934</v>
      </c>
    </row>
    <row r="297" spans="1:16" x14ac:dyDescent="0.2">
      <c r="A297" s="45">
        <v>306</v>
      </c>
      <c r="B297" s="85">
        <v>58.62</v>
      </c>
      <c r="C297" s="40">
        <f>'soust.uk.JMK př.č.2'!$O$111+'soust.uk.JMK př.č.2'!$P$111</f>
        <v>13021</v>
      </c>
      <c r="D297" s="40">
        <f>'soust.uk.JMK př.č.2'!$L$111</f>
        <v>74</v>
      </c>
      <c r="E297" s="40">
        <f t="shared" si="12"/>
        <v>3673</v>
      </c>
      <c r="F297" s="40">
        <f t="shared" si="13"/>
        <v>2666</v>
      </c>
      <c r="G297" s="78"/>
      <c r="H297" s="80"/>
      <c r="I297" s="89"/>
      <c r="J297" s="89"/>
      <c r="K297" s="80"/>
      <c r="L297" s="51"/>
      <c r="M297" s="51"/>
      <c r="N297" s="51"/>
      <c r="P297" s="40">
        <f t="shared" si="14"/>
        <v>933</v>
      </c>
    </row>
    <row r="298" spans="1:16" x14ac:dyDescent="0.2">
      <c r="A298" s="45">
        <v>307</v>
      </c>
      <c r="B298" s="85">
        <v>58.68</v>
      </c>
      <c r="C298" s="40">
        <f>'soust.uk.JMK př.č.2'!$O$111+'soust.uk.JMK př.č.2'!$P$111</f>
        <v>13021</v>
      </c>
      <c r="D298" s="40">
        <f>'soust.uk.JMK př.č.2'!$L$111</f>
        <v>74</v>
      </c>
      <c r="E298" s="40">
        <f t="shared" si="12"/>
        <v>3669</v>
      </c>
      <c r="F298" s="40">
        <f t="shared" si="13"/>
        <v>2663</v>
      </c>
      <c r="G298" s="78"/>
      <c r="H298" s="80"/>
      <c r="I298" s="89"/>
      <c r="J298" s="89"/>
      <c r="K298" s="80"/>
      <c r="L298" s="51"/>
      <c r="M298" s="51"/>
      <c r="N298" s="51"/>
      <c r="P298" s="40">
        <f t="shared" si="14"/>
        <v>932</v>
      </c>
    </row>
    <row r="299" spans="1:16" x14ac:dyDescent="0.2">
      <c r="A299" s="45">
        <v>308</v>
      </c>
      <c r="B299" s="85">
        <v>58.73</v>
      </c>
      <c r="C299" s="40">
        <f>'soust.uk.JMK př.č.2'!$O$111+'soust.uk.JMK př.č.2'!$P$111</f>
        <v>13021</v>
      </c>
      <c r="D299" s="40">
        <f>'soust.uk.JMK př.č.2'!$L$111</f>
        <v>74</v>
      </c>
      <c r="E299" s="40">
        <f t="shared" si="12"/>
        <v>3666</v>
      </c>
      <c r="F299" s="40">
        <f t="shared" si="13"/>
        <v>2661</v>
      </c>
      <c r="G299" s="78"/>
      <c r="H299" s="80"/>
      <c r="I299" s="89"/>
      <c r="J299" s="89"/>
      <c r="K299" s="80"/>
      <c r="L299" s="51"/>
      <c r="M299" s="51"/>
      <c r="N299" s="51"/>
      <c r="P299" s="40">
        <f t="shared" si="14"/>
        <v>931</v>
      </c>
    </row>
    <row r="300" spans="1:16" x14ac:dyDescent="0.2">
      <c r="A300" s="45">
        <v>309</v>
      </c>
      <c r="B300" s="85">
        <v>58.78</v>
      </c>
      <c r="C300" s="40">
        <f>'soust.uk.JMK př.č.2'!$O$111+'soust.uk.JMK př.č.2'!$P$111</f>
        <v>13021</v>
      </c>
      <c r="D300" s="40">
        <f>'soust.uk.JMK př.č.2'!$L$111</f>
        <v>74</v>
      </c>
      <c r="E300" s="40">
        <f t="shared" si="12"/>
        <v>3662</v>
      </c>
      <c r="F300" s="40">
        <f t="shared" si="13"/>
        <v>2658</v>
      </c>
      <c r="G300" s="78"/>
      <c r="H300" s="80"/>
      <c r="I300" s="89"/>
      <c r="J300" s="89"/>
      <c r="K300" s="80"/>
      <c r="L300" s="51"/>
      <c r="M300" s="51"/>
      <c r="N300" s="51"/>
      <c r="P300" s="40">
        <f t="shared" si="14"/>
        <v>930</v>
      </c>
    </row>
    <row r="301" spans="1:16" x14ac:dyDescent="0.2">
      <c r="A301" s="45">
        <v>310</v>
      </c>
      <c r="B301" s="85">
        <v>58.83</v>
      </c>
      <c r="C301" s="40">
        <f>'soust.uk.JMK př.č.2'!$O$111+'soust.uk.JMK př.č.2'!$P$111</f>
        <v>13021</v>
      </c>
      <c r="D301" s="40">
        <f>'soust.uk.JMK př.č.2'!$L$111</f>
        <v>74</v>
      </c>
      <c r="E301" s="40">
        <f t="shared" si="12"/>
        <v>3660</v>
      </c>
      <c r="F301" s="40">
        <f t="shared" si="13"/>
        <v>2656</v>
      </c>
      <c r="G301" s="78"/>
      <c r="H301" s="80"/>
      <c r="I301" s="89"/>
      <c r="J301" s="89"/>
      <c r="K301" s="80"/>
      <c r="L301" s="51"/>
      <c r="M301" s="51"/>
      <c r="N301" s="51"/>
      <c r="P301" s="40">
        <f t="shared" si="14"/>
        <v>930</v>
      </c>
    </row>
    <row r="302" spans="1:16" x14ac:dyDescent="0.2">
      <c r="A302" s="45">
        <v>311</v>
      </c>
      <c r="B302" s="85">
        <v>58.88</v>
      </c>
      <c r="C302" s="40">
        <f>'soust.uk.JMK př.č.2'!$O$111+'soust.uk.JMK př.č.2'!$P$111</f>
        <v>13021</v>
      </c>
      <c r="D302" s="40">
        <f>'soust.uk.JMK př.č.2'!$L$111</f>
        <v>74</v>
      </c>
      <c r="E302" s="40">
        <f t="shared" si="12"/>
        <v>3657</v>
      </c>
      <c r="F302" s="40">
        <f t="shared" si="13"/>
        <v>2654</v>
      </c>
      <c r="G302" s="78"/>
      <c r="H302" s="80"/>
      <c r="I302" s="89"/>
      <c r="J302" s="89"/>
      <c r="K302" s="80"/>
      <c r="L302" s="51"/>
      <c r="M302" s="51"/>
      <c r="N302" s="51"/>
      <c r="P302" s="40">
        <f t="shared" si="14"/>
        <v>929</v>
      </c>
    </row>
    <row r="303" spans="1:16" x14ac:dyDescent="0.2">
      <c r="A303" s="45">
        <v>312</v>
      </c>
      <c r="B303" s="85">
        <v>58.93</v>
      </c>
      <c r="C303" s="40">
        <f>'soust.uk.JMK př.č.2'!$O$111+'soust.uk.JMK př.č.2'!$P$111</f>
        <v>13021</v>
      </c>
      <c r="D303" s="40">
        <f>'soust.uk.JMK př.č.2'!$L$111</f>
        <v>74</v>
      </c>
      <c r="E303" s="40">
        <f t="shared" si="12"/>
        <v>3653</v>
      </c>
      <c r="F303" s="40">
        <f t="shared" si="13"/>
        <v>2651</v>
      </c>
      <c r="G303" s="78"/>
      <c r="H303" s="80"/>
      <c r="I303" s="89"/>
      <c r="J303" s="89"/>
      <c r="K303" s="80"/>
      <c r="L303" s="51"/>
      <c r="M303" s="51"/>
      <c r="N303" s="51"/>
      <c r="P303" s="40">
        <f t="shared" si="14"/>
        <v>928</v>
      </c>
    </row>
    <row r="304" spans="1:16" x14ac:dyDescent="0.2">
      <c r="A304" s="45">
        <v>313</v>
      </c>
      <c r="B304" s="85">
        <v>58.99</v>
      </c>
      <c r="C304" s="40">
        <f>'soust.uk.JMK př.č.2'!$O$111+'soust.uk.JMK př.č.2'!$P$111</f>
        <v>13021</v>
      </c>
      <c r="D304" s="40">
        <f>'soust.uk.JMK př.č.2'!$L$111</f>
        <v>74</v>
      </c>
      <c r="E304" s="40">
        <f t="shared" si="12"/>
        <v>3650</v>
      </c>
      <c r="F304" s="40">
        <f t="shared" si="13"/>
        <v>2649</v>
      </c>
      <c r="G304" s="78"/>
      <c r="H304" s="80"/>
      <c r="I304" s="89"/>
      <c r="J304" s="89"/>
      <c r="K304" s="80"/>
      <c r="L304" s="51"/>
      <c r="M304" s="51"/>
      <c r="N304" s="51"/>
      <c r="P304" s="40">
        <f t="shared" si="14"/>
        <v>927</v>
      </c>
    </row>
    <row r="305" spans="1:16" x14ac:dyDescent="0.2">
      <c r="A305" s="45">
        <v>314</v>
      </c>
      <c r="B305" s="85">
        <v>59.04</v>
      </c>
      <c r="C305" s="40">
        <f>'soust.uk.JMK př.č.2'!$O$111+'soust.uk.JMK př.č.2'!$P$111</f>
        <v>13021</v>
      </c>
      <c r="D305" s="40">
        <f>'soust.uk.JMK př.č.2'!$L$111</f>
        <v>74</v>
      </c>
      <c r="E305" s="40">
        <f t="shared" si="12"/>
        <v>3647</v>
      </c>
      <c r="F305" s="40">
        <f t="shared" si="13"/>
        <v>2647</v>
      </c>
      <c r="G305" s="78"/>
      <c r="H305" s="80"/>
      <c r="I305" s="89"/>
      <c r="J305" s="89"/>
      <c r="K305" s="80"/>
      <c r="L305" s="51"/>
      <c r="M305" s="51"/>
      <c r="N305" s="51"/>
      <c r="P305" s="40">
        <f t="shared" si="14"/>
        <v>926</v>
      </c>
    </row>
    <row r="306" spans="1:16" x14ac:dyDescent="0.2">
      <c r="A306" s="45">
        <v>315</v>
      </c>
      <c r="B306" s="85">
        <v>59.09</v>
      </c>
      <c r="C306" s="40">
        <f>'soust.uk.JMK př.č.2'!$O$111+'soust.uk.JMK př.č.2'!$P$111</f>
        <v>13021</v>
      </c>
      <c r="D306" s="40">
        <f>'soust.uk.JMK př.č.2'!$L$111</f>
        <v>74</v>
      </c>
      <c r="E306" s="40">
        <f t="shared" si="12"/>
        <v>3643</v>
      </c>
      <c r="F306" s="40">
        <f t="shared" si="13"/>
        <v>2644</v>
      </c>
      <c r="G306" s="78"/>
      <c r="H306" s="80"/>
      <c r="I306" s="89"/>
      <c r="J306" s="89"/>
      <c r="K306" s="80"/>
      <c r="L306" s="51"/>
      <c r="M306" s="51"/>
      <c r="N306" s="51"/>
      <c r="P306" s="40">
        <f t="shared" si="14"/>
        <v>925</v>
      </c>
    </row>
    <row r="307" spans="1:16" x14ac:dyDescent="0.2">
      <c r="A307" s="45">
        <v>316</v>
      </c>
      <c r="B307" s="85">
        <v>59.14</v>
      </c>
      <c r="C307" s="40">
        <f>'soust.uk.JMK př.č.2'!$O$111+'soust.uk.JMK př.č.2'!$P$111</f>
        <v>13021</v>
      </c>
      <c r="D307" s="40">
        <f>'soust.uk.JMK př.č.2'!$L$111</f>
        <v>74</v>
      </c>
      <c r="E307" s="40">
        <f t="shared" si="12"/>
        <v>3641</v>
      </c>
      <c r="F307" s="40">
        <f t="shared" si="13"/>
        <v>2642</v>
      </c>
      <c r="G307" s="78"/>
      <c r="H307" s="80"/>
      <c r="I307" s="89"/>
      <c r="J307" s="89"/>
      <c r="K307" s="80"/>
      <c r="L307" s="51"/>
      <c r="M307" s="51"/>
      <c r="N307" s="51"/>
      <c r="P307" s="40">
        <f t="shared" si="14"/>
        <v>925</v>
      </c>
    </row>
    <row r="308" spans="1:16" x14ac:dyDescent="0.2">
      <c r="A308" s="45">
        <v>317</v>
      </c>
      <c r="B308" s="85">
        <v>59.19</v>
      </c>
      <c r="C308" s="40">
        <f>'soust.uk.JMK př.č.2'!$O$111+'soust.uk.JMK př.č.2'!$P$111</f>
        <v>13021</v>
      </c>
      <c r="D308" s="40">
        <f>'soust.uk.JMK př.č.2'!$L$111</f>
        <v>74</v>
      </c>
      <c r="E308" s="40">
        <f t="shared" si="12"/>
        <v>3638</v>
      </c>
      <c r="F308" s="40">
        <f t="shared" si="13"/>
        <v>2640</v>
      </c>
      <c r="G308" s="78"/>
      <c r="H308" s="80"/>
      <c r="I308" s="89"/>
      <c r="J308" s="89"/>
      <c r="K308" s="80"/>
      <c r="L308" s="51"/>
      <c r="M308" s="51"/>
      <c r="N308" s="51"/>
      <c r="P308" s="40">
        <f t="shared" si="14"/>
        <v>924</v>
      </c>
    </row>
    <row r="309" spans="1:16" x14ac:dyDescent="0.2">
      <c r="A309" s="45">
        <v>318</v>
      </c>
      <c r="B309" s="85">
        <v>59.24</v>
      </c>
      <c r="C309" s="40">
        <f>'soust.uk.JMK př.č.2'!$O$111+'soust.uk.JMK př.č.2'!$P$111</f>
        <v>13021</v>
      </c>
      <c r="D309" s="40">
        <f>'soust.uk.JMK př.č.2'!$L$111</f>
        <v>74</v>
      </c>
      <c r="E309" s="40">
        <f t="shared" si="12"/>
        <v>3635</v>
      </c>
      <c r="F309" s="40">
        <f t="shared" si="13"/>
        <v>2638</v>
      </c>
      <c r="G309" s="78"/>
      <c r="H309" s="80"/>
      <c r="I309" s="89"/>
      <c r="J309" s="89"/>
      <c r="K309" s="80"/>
      <c r="L309" s="51"/>
      <c r="M309" s="51"/>
      <c r="N309" s="51"/>
      <c r="P309" s="40">
        <f t="shared" si="14"/>
        <v>923</v>
      </c>
    </row>
    <row r="310" spans="1:16" x14ac:dyDescent="0.2">
      <c r="A310" s="45">
        <v>319</v>
      </c>
      <c r="B310" s="85">
        <v>59.29</v>
      </c>
      <c r="C310" s="40">
        <f>'soust.uk.JMK př.č.2'!$O$111+'soust.uk.JMK př.č.2'!$P$111</f>
        <v>13021</v>
      </c>
      <c r="D310" s="40">
        <f>'soust.uk.JMK př.č.2'!$L$111</f>
        <v>74</v>
      </c>
      <c r="E310" s="40">
        <f t="shared" si="12"/>
        <v>3631</v>
      </c>
      <c r="F310" s="40">
        <f t="shared" si="13"/>
        <v>2635</v>
      </c>
      <c r="G310" s="78"/>
      <c r="H310" s="80"/>
      <c r="I310" s="89"/>
      <c r="J310" s="89"/>
      <c r="K310" s="80"/>
      <c r="L310" s="51"/>
      <c r="M310" s="51"/>
      <c r="N310" s="51"/>
      <c r="P310" s="40">
        <f t="shared" si="14"/>
        <v>922</v>
      </c>
    </row>
    <row r="311" spans="1:16" x14ac:dyDescent="0.2">
      <c r="A311" s="45">
        <v>320</v>
      </c>
      <c r="B311" s="85">
        <v>59.34</v>
      </c>
      <c r="C311" s="40">
        <f>'soust.uk.JMK př.č.2'!$O$111+'soust.uk.JMK př.č.2'!$P$111</f>
        <v>13021</v>
      </c>
      <c r="D311" s="40">
        <f>'soust.uk.JMK př.č.2'!$L$111</f>
        <v>74</v>
      </c>
      <c r="E311" s="40">
        <f t="shared" si="12"/>
        <v>3629</v>
      </c>
      <c r="F311" s="40">
        <f t="shared" si="13"/>
        <v>2633</v>
      </c>
      <c r="G311" s="78"/>
      <c r="H311" s="80"/>
      <c r="I311" s="89"/>
      <c r="J311" s="89"/>
      <c r="K311" s="80"/>
      <c r="L311" s="51"/>
      <c r="M311" s="51"/>
      <c r="N311" s="51"/>
      <c r="P311" s="40">
        <f t="shared" si="14"/>
        <v>922</v>
      </c>
    </row>
    <row r="312" spans="1:16" x14ac:dyDescent="0.2">
      <c r="A312" s="45">
        <v>321</v>
      </c>
      <c r="B312" s="85">
        <v>59.39</v>
      </c>
      <c r="C312" s="40">
        <f>'soust.uk.JMK př.č.2'!$O$111+'soust.uk.JMK př.č.2'!$P$111</f>
        <v>13021</v>
      </c>
      <c r="D312" s="40">
        <f>'soust.uk.JMK př.č.2'!$L$111</f>
        <v>74</v>
      </c>
      <c r="E312" s="40">
        <f t="shared" si="12"/>
        <v>3626</v>
      </c>
      <c r="F312" s="40">
        <f t="shared" si="13"/>
        <v>2631</v>
      </c>
      <c r="G312" s="78"/>
      <c r="H312" s="80"/>
      <c r="I312" s="89"/>
      <c r="J312" s="89"/>
      <c r="K312" s="80"/>
      <c r="L312" s="51"/>
      <c r="M312" s="51"/>
      <c r="N312" s="51"/>
      <c r="P312" s="40">
        <f t="shared" si="14"/>
        <v>921</v>
      </c>
    </row>
    <row r="313" spans="1:16" x14ac:dyDescent="0.2">
      <c r="A313" s="45">
        <v>322</v>
      </c>
      <c r="B313" s="85">
        <v>59.44</v>
      </c>
      <c r="C313" s="40">
        <f>'soust.uk.JMK př.č.2'!$O$111+'soust.uk.JMK př.č.2'!$P$111</f>
        <v>13021</v>
      </c>
      <c r="D313" s="40">
        <f>'soust.uk.JMK př.č.2'!$L$111</f>
        <v>74</v>
      </c>
      <c r="E313" s="40">
        <f t="shared" si="12"/>
        <v>3623</v>
      </c>
      <c r="F313" s="40">
        <f t="shared" si="13"/>
        <v>2629</v>
      </c>
      <c r="G313" s="78"/>
      <c r="H313" s="80"/>
      <c r="I313" s="89"/>
      <c r="J313" s="89"/>
      <c r="K313" s="80"/>
      <c r="L313" s="51"/>
      <c r="M313" s="51"/>
      <c r="N313" s="51"/>
      <c r="P313" s="40">
        <f t="shared" si="14"/>
        <v>920</v>
      </c>
    </row>
    <row r="314" spans="1:16" x14ac:dyDescent="0.2">
      <c r="A314" s="45">
        <v>323</v>
      </c>
      <c r="B314" s="85">
        <v>59.49</v>
      </c>
      <c r="C314" s="40">
        <f>'soust.uk.JMK př.č.2'!$O$111+'soust.uk.JMK př.č.2'!$P$111</f>
        <v>13021</v>
      </c>
      <c r="D314" s="40">
        <f>'soust.uk.JMK př.č.2'!$L$111</f>
        <v>74</v>
      </c>
      <c r="E314" s="40">
        <f t="shared" si="12"/>
        <v>3620</v>
      </c>
      <c r="F314" s="40">
        <f t="shared" si="13"/>
        <v>2627</v>
      </c>
      <c r="G314" s="78"/>
      <c r="H314" s="80"/>
      <c r="I314" s="89"/>
      <c r="J314" s="89"/>
      <c r="K314" s="80"/>
      <c r="L314" s="51"/>
      <c r="M314" s="51"/>
      <c r="N314" s="51"/>
      <c r="P314" s="40">
        <f t="shared" si="14"/>
        <v>919</v>
      </c>
    </row>
    <row r="315" spans="1:16" x14ac:dyDescent="0.2">
      <c r="A315" s="45">
        <v>324</v>
      </c>
      <c r="B315" s="85">
        <v>59.54</v>
      </c>
      <c r="C315" s="40">
        <f>'soust.uk.JMK př.č.2'!$O$111+'soust.uk.JMK př.č.2'!$P$111</f>
        <v>13021</v>
      </c>
      <c r="D315" s="40">
        <f>'soust.uk.JMK př.č.2'!$L$111</f>
        <v>74</v>
      </c>
      <c r="E315" s="40">
        <f t="shared" si="12"/>
        <v>3616</v>
      </c>
      <c r="F315" s="40">
        <f t="shared" si="13"/>
        <v>2624</v>
      </c>
      <c r="G315" s="78"/>
      <c r="H315" s="80"/>
      <c r="I315" s="89"/>
      <c r="J315" s="89"/>
      <c r="K315" s="80"/>
      <c r="L315" s="51"/>
      <c r="M315" s="51"/>
      <c r="N315" s="51"/>
      <c r="P315" s="40">
        <f t="shared" si="14"/>
        <v>918</v>
      </c>
    </row>
    <row r="316" spans="1:16" x14ac:dyDescent="0.2">
      <c r="A316" s="45">
        <v>325</v>
      </c>
      <c r="B316" s="85">
        <v>59.59</v>
      </c>
      <c r="C316" s="40">
        <f>'soust.uk.JMK př.č.2'!$O$111+'soust.uk.JMK př.č.2'!$P$111</f>
        <v>13021</v>
      </c>
      <c r="D316" s="40">
        <f>'soust.uk.JMK př.č.2'!$L$111</f>
        <v>74</v>
      </c>
      <c r="E316" s="40">
        <f t="shared" si="12"/>
        <v>3614</v>
      </c>
      <c r="F316" s="40">
        <f t="shared" si="13"/>
        <v>2622</v>
      </c>
      <c r="G316" s="78"/>
      <c r="H316" s="80"/>
      <c r="I316" s="89"/>
      <c r="J316" s="89"/>
      <c r="K316" s="80"/>
      <c r="L316" s="51"/>
      <c r="M316" s="51"/>
      <c r="N316" s="51"/>
      <c r="P316" s="40">
        <f t="shared" si="14"/>
        <v>918</v>
      </c>
    </row>
    <row r="317" spans="1:16" x14ac:dyDescent="0.2">
      <c r="A317" s="45">
        <v>326</v>
      </c>
      <c r="B317" s="85">
        <v>59.64</v>
      </c>
      <c r="C317" s="40">
        <f>'soust.uk.JMK př.č.2'!$O$111+'soust.uk.JMK př.č.2'!$P$111</f>
        <v>13021</v>
      </c>
      <c r="D317" s="40">
        <f>'soust.uk.JMK př.č.2'!$L$111</f>
        <v>74</v>
      </c>
      <c r="E317" s="40">
        <f t="shared" si="12"/>
        <v>3611</v>
      </c>
      <c r="F317" s="40">
        <f t="shared" si="13"/>
        <v>2620</v>
      </c>
      <c r="G317" s="78"/>
      <c r="H317" s="80"/>
      <c r="I317" s="89"/>
      <c r="J317" s="89"/>
      <c r="K317" s="80"/>
      <c r="L317" s="51"/>
      <c r="M317" s="51"/>
      <c r="N317" s="51"/>
      <c r="P317" s="40">
        <f t="shared" si="14"/>
        <v>917</v>
      </c>
    </row>
    <row r="318" spans="1:16" x14ac:dyDescent="0.2">
      <c r="A318" s="45">
        <v>327</v>
      </c>
      <c r="B318" s="85">
        <v>59.69</v>
      </c>
      <c r="C318" s="40">
        <f>'soust.uk.JMK př.č.2'!$O$111+'soust.uk.JMK př.č.2'!$P$111</f>
        <v>13021</v>
      </c>
      <c r="D318" s="40">
        <f>'soust.uk.JMK př.č.2'!$L$111</f>
        <v>74</v>
      </c>
      <c r="E318" s="40">
        <f t="shared" si="12"/>
        <v>3608</v>
      </c>
      <c r="F318" s="40">
        <f t="shared" si="13"/>
        <v>2618</v>
      </c>
      <c r="G318" s="78"/>
      <c r="H318" s="80"/>
      <c r="I318" s="89"/>
      <c r="J318" s="89"/>
      <c r="K318" s="80"/>
      <c r="L318" s="51"/>
      <c r="M318" s="51"/>
      <c r="N318" s="51"/>
      <c r="P318" s="40">
        <f t="shared" si="14"/>
        <v>916</v>
      </c>
    </row>
    <row r="319" spans="1:16" x14ac:dyDescent="0.2">
      <c r="A319" s="45">
        <v>328</v>
      </c>
      <c r="B319" s="85">
        <v>59.74</v>
      </c>
      <c r="C319" s="40">
        <f>'soust.uk.JMK př.č.2'!$O$111+'soust.uk.JMK př.č.2'!$P$111</f>
        <v>13021</v>
      </c>
      <c r="D319" s="40">
        <f>'soust.uk.JMK př.č.2'!$L$111</f>
        <v>74</v>
      </c>
      <c r="E319" s="40">
        <f t="shared" si="12"/>
        <v>3606</v>
      </c>
      <c r="F319" s="40">
        <f t="shared" si="13"/>
        <v>2616</v>
      </c>
      <c r="G319" s="78"/>
      <c r="H319" s="80"/>
      <c r="I319" s="89"/>
      <c r="J319" s="89"/>
      <c r="K319" s="80"/>
      <c r="L319" s="51"/>
      <c r="M319" s="51"/>
      <c r="N319" s="51"/>
      <c r="P319" s="40">
        <f t="shared" si="14"/>
        <v>916</v>
      </c>
    </row>
    <row r="320" spans="1:16" x14ac:dyDescent="0.2">
      <c r="A320" s="45">
        <v>329</v>
      </c>
      <c r="B320" s="85">
        <v>59.79</v>
      </c>
      <c r="C320" s="40">
        <f>'soust.uk.JMK př.č.2'!$O$111+'soust.uk.JMK př.č.2'!$P$111</f>
        <v>13021</v>
      </c>
      <c r="D320" s="40">
        <f>'soust.uk.JMK př.č.2'!$L$111</f>
        <v>74</v>
      </c>
      <c r="E320" s="40">
        <f t="shared" si="12"/>
        <v>3602</v>
      </c>
      <c r="F320" s="40">
        <f t="shared" si="13"/>
        <v>2613</v>
      </c>
      <c r="G320" s="78"/>
      <c r="H320" s="80"/>
      <c r="I320" s="89"/>
      <c r="J320" s="89"/>
      <c r="K320" s="80"/>
      <c r="L320" s="51"/>
      <c r="M320" s="51"/>
      <c r="N320" s="51"/>
      <c r="P320" s="40">
        <f t="shared" si="14"/>
        <v>915</v>
      </c>
    </row>
    <row r="321" spans="1:16" x14ac:dyDescent="0.2">
      <c r="A321" s="45">
        <v>330</v>
      </c>
      <c r="B321" s="85">
        <v>59.84</v>
      </c>
      <c r="C321" s="40">
        <f>'soust.uk.JMK př.č.2'!$O$111+'soust.uk.JMK př.č.2'!$P$111</f>
        <v>13021</v>
      </c>
      <c r="D321" s="40">
        <f>'soust.uk.JMK př.č.2'!$L$111</f>
        <v>74</v>
      </c>
      <c r="E321" s="40">
        <f t="shared" si="12"/>
        <v>3599</v>
      </c>
      <c r="F321" s="40">
        <f t="shared" si="13"/>
        <v>2611</v>
      </c>
      <c r="G321" s="78"/>
      <c r="H321" s="80"/>
      <c r="I321" s="89"/>
      <c r="J321" s="89"/>
      <c r="K321" s="80"/>
      <c r="L321" s="51"/>
      <c r="M321" s="51"/>
      <c r="N321" s="51"/>
      <c r="P321" s="40">
        <f t="shared" si="14"/>
        <v>914</v>
      </c>
    </row>
    <row r="322" spans="1:16" x14ac:dyDescent="0.2">
      <c r="A322" s="45">
        <v>331</v>
      </c>
      <c r="B322" s="85">
        <v>59.89</v>
      </c>
      <c r="C322" s="40">
        <f>'soust.uk.JMK př.č.2'!$O$111+'soust.uk.JMK př.č.2'!$P$111</f>
        <v>13021</v>
      </c>
      <c r="D322" s="40">
        <f>'soust.uk.JMK př.č.2'!$L$111</f>
        <v>74</v>
      </c>
      <c r="E322" s="40">
        <f t="shared" si="12"/>
        <v>3596</v>
      </c>
      <c r="F322" s="40">
        <f t="shared" si="13"/>
        <v>2609</v>
      </c>
      <c r="G322" s="78"/>
      <c r="H322" s="80"/>
      <c r="I322" s="89"/>
      <c r="J322" s="89"/>
      <c r="K322" s="80"/>
      <c r="L322" s="51"/>
      <c r="M322" s="51"/>
      <c r="N322" s="51"/>
      <c r="P322" s="40">
        <f t="shared" si="14"/>
        <v>913</v>
      </c>
    </row>
    <row r="323" spans="1:16" x14ac:dyDescent="0.2">
      <c r="A323" s="45">
        <v>332</v>
      </c>
      <c r="B323" s="85">
        <v>59.94</v>
      </c>
      <c r="C323" s="40">
        <f>'soust.uk.JMK př.č.2'!$O$111+'soust.uk.JMK př.č.2'!$P$111</f>
        <v>13021</v>
      </c>
      <c r="D323" s="40">
        <f>'soust.uk.JMK př.č.2'!$L$111</f>
        <v>74</v>
      </c>
      <c r="E323" s="40">
        <f t="shared" si="12"/>
        <v>3593</v>
      </c>
      <c r="F323" s="40">
        <f t="shared" si="13"/>
        <v>2607</v>
      </c>
      <c r="G323" s="78"/>
      <c r="H323" s="80"/>
      <c r="I323" s="89"/>
      <c r="J323" s="89"/>
      <c r="K323" s="80"/>
      <c r="L323" s="51"/>
      <c r="M323" s="51"/>
      <c r="N323" s="51"/>
      <c r="P323" s="40">
        <f t="shared" si="14"/>
        <v>912</v>
      </c>
    </row>
    <row r="324" spans="1:16" x14ac:dyDescent="0.2">
      <c r="A324" s="45">
        <v>333</v>
      </c>
      <c r="B324" s="85">
        <v>59.99</v>
      </c>
      <c r="C324" s="40">
        <f>'soust.uk.JMK př.č.2'!$O$111+'soust.uk.JMK př.č.2'!$P$111</f>
        <v>13021</v>
      </c>
      <c r="D324" s="40">
        <f>'soust.uk.JMK př.č.2'!$L$111</f>
        <v>74</v>
      </c>
      <c r="E324" s="40">
        <f t="shared" si="12"/>
        <v>3591</v>
      </c>
      <c r="F324" s="40">
        <f t="shared" si="13"/>
        <v>2605</v>
      </c>
      <c r="G324" s="78"/>
      <c r="H324" s="80"/>
      <c r="I324" s="89"/>
      <c r="J324" s="89"/>
      <c r="K324" s="80"/>
      <c r="L324" s="51"/>
      <c r="M324" s="51"/>
      <c r="N324" s="51"/>
      <c r="P324" s="40">
        <f t="shared" si="14"/>
        <v>912</v>
      </c>
    </row>
    <row r="325" spans="1:16" x14ac:dyDescent="0.2">
      <c r="A325" s="45">
        <v>334</v>
      </c>
      <c r="B325" s="85">
        <v>60.03</v>
      </c>
      <c r="C325" s="40">
        <f>'soust.uk.JMK př.č.2'!$O$111+'soust.uk.JMK př.č.2'!$P$111</f>
        <v>13021</v>
      </c>
      <c r="D325" s="40">
        <f>'soust.uk.JMK př.č.2'!$L$111</f>
        <v>74</v>
      </c>
      <c r="E325" s="40">
        <f t="shared" ref="E325:E388" si="15">SUM(F325,P325,D325)</f>
        <v>3588</v>
      </c>
      <c r="F325" s="40">
        <f t="shared" si="13"/>
        <v>2603</v>
      </c>
      <c r="G325" s="78"/>
      <c r="H325" s="80"/>
      <c r="I325" s="89"/>
      <c r="J325" s="89"/>
      <c r="K325" s="80"/>
      <c r="L325" s="51"/>
      <c r="M325" s="51"/>
      <c r="N325" s="51"/>
      <c r="P325" s="40">
        <f t="shared" si="14"/>
        <v>911</v>
      </c>
    </row>
    <row r="326" spans="1:16" x14ac:dyDescent="0.2">
      <c r="A326" s="45">
        <v>335</v>
      </c>
      <c r="B326" s="85">
        <v>60.08</v>
      </c>
      <c r="C326" s="40">
        <f>'soust.uk.JMK př.č.2'!$O$111+'soust.uk.JMK př.č.2'!$P$111</f>
        <v>13021</v>
      </c>
      <c r="D326" s="40">
        <f>'soust.uk.JMK př.č.2'!$L$111</f>
        <v>74</v>
      </c>
      <c r="E326" s="40">
        <f t="shared" si="15"/>
        <v>3585</v>
      </c>
      <c r="F326" s="40">
        <f t="shared" ref="F326:F389" si="16">ROUND(1/B326*C326*12,0)</f>
        <v>2601</v>
      </c>
      <c r="G326" s="78"/>
      <c r="H326" s="80"/>
      <c r="I326" s="89"/>
      <c r="J326" s="89"/>
      <c r="K326" s="80"/>
      <c r="L326" s="51"/>
      <c r="M326" s="51"/>
      <c r="N326" s="51"/>
      <c r="P326" s="40">
        <f t="shared" ref="P326:P389" si="17">ROUND((F326*35%),0)</f>
        <v>910</v>
      </c>
    </row>
    <row r="327" spans="1:16" x14ac:dyDescent="0.2">
      <c r="A327" s="45">
        <v>336</v>
      </c>
      <c r="B327" s="85">
        <v>60.13</v>
      </c>
      <c r="C327" s="40">
        <f>'soust.uk.JMK př.č.2'!$O$111+'soust.uk.JMK př.č.2'!$P$111</f>
        <v>13021</v>
      </c>
      <c r="D327" s="40">
        <f>'soust.uk.JMK př.č.2'!$L$111</f>
        <v>74</v>
      </c>
      <c r="E327" s="40">
        <f t="shared" si="15"/>
        <v>3583</v>
      </c>
      <c r="F327" s="40">
        <f t="shared" si="16"/>
        <v>2599</v>
      </c>
      <c r="G327" s="78"/>
      <c r="H327" s="80"/>
      <c r="I327" s="89"/>
      <c r="J327" s="89"/>
      <c r="K327" s="80"/>
      <c r="L327" s="51"/>
      <c r="M327" s="51"/>
      <c r="N327" s="51"/>
      <c r="P327" s="40">
        <f t="shared" si="17"/>
        <v>910</v>
      </c>
    </row>
    <row r="328" spans="1:16" x14ac:dyDescent="0.2">
      <c r="A328" s="45">
        <v>337</v>
      </c>
      <c r="B328" s="85">
        <v>60.18</v>
      </c>
      <c r="C328" s="40">
        <f>'soust.uk.JMK př.č.2'!$O$111+'soust.uk.JMK př.č.2'!$P$111</f>
        <v>13021</v>
      </c>
      <c r="D328" s="40">
        <f>'soust.uk.JMK př.č.2'!$L$111</f>
        <v>74</v>
      </c>
      <c r="E328" s="40">
        <f t="shared" si="15"/>
        <v>3579</v>
      </c>
      <c r="F328" s="40">
        <f t="shared" si="16"/>
        <v>2596</v>
      </c>
      <c r="G328" s="78"/>
      <c r="H328" s="80"/>
      <c r="I328" s="89"/>
      <c r="J328" s="89"/>
      <c r="K328" s="80"/>
      <c r="L328" s="51"/>
      <c r="M328" s="51"/>
      <c r="N328" s="51"/>
      <c r="P328" s="40">
        <f t="shared" si="17"/>
        <v>909</v>
      </c>
    </row>
    <row r="329" spans="1:16" x14ac:dyDescent="0.2">
      <c r="A329" s="45">
        <v>338</v>
      </c>
      <c r="B329" s="85">
        <v>60.23</v>
      </c>
      <c r="C329" s="40">
        <f>'soust.uk.JMK př.č.2'!$O$111+'soust.uk.JMK př.č.2'!$P$111</f>
        <v>13021</v>
      </c>
      <c r="D329" s="40">
        <f>'soust.uk.JMK př.č.2'!$L$111</f>
        <v>74</v>
      </c>
      <c r="E329" s="40">
        <f t="shared" si="15"/>
        <v>3576</v>
      </c>
      <c r="F329" s="40">
        <f t="shared" si="16"/>
        <v>2594</v>
      </c>
      <c r="G329" s="78"/>
      <c r="H329" s="80"/>
      <c r="I329" s="89"/>
      <c r="J329" s="89"/>
      <c r="K329" s="80"/>
      <c r="L329" s="51"/>
      <c r="M329" s="51"/>
      <c r="N329" s="51"/>
      <c r="P329" s="40">
        <f t="shared" si="17"/>
        <v>908</v>
      </c>
    </row>
    <row r="330" spans="1:16" x14ac:dyDescent="0.2">
      <c r="A330" s="45">
        <v>339</v>
      </c>
      <c r="B330" s="85">
        <v>60.27</v>
      </c>
      <c r="C330" s="40">
        <f>'soust.uk.JMK př.č.2'!$O$111+'soust.uk.JMK př.č.2'!$P$111</f>
        <v>13021</v>
      </c>
      <c r="D330" s="40">
        <f>'soust.uk.JMK př.č.2'!$L$111</f>
        <v>74</v>
      </c>
      <c r="E330" s="40">
        <f t="shared" si="15"/>
        <v>3575</v>
      </c>
      <c r="F330" s="40">
        <f t="shared" si="16"/>
        <v>2593</v>
      </c>
      <c r="G330" s="78"/>
      <c r="H330" s="80"/>
      <c r="I330" s="89"/>
      <c r="J330" s="89"/>
      <c r="K330" s="80"/>
      <c r="L330" s="51"/>
      <c r="M330" s="51"/>
      <c r="N330" s="51"/>
      <c r="P330" s="40">
        <f t="shared" si="17"/>
        <v>908</v>
      </c>
    </row>
    <row r="331" spans="1:16" x14ac:dyDescent="0.2">
      <c r="A331" s="45">
        <v>340</v>
      </c>
      <c r="B331" s="85">
        <v>60.32</v>
      </c>
      <c r="C331" s="40">
        <f>'soust.uk.JMK př.č.2'!$O$111+'soust.uk.JMK př.č.2'!$P$111</f>
        <v>13021</v>
      </c>
      <c r="D331" s="40">
        <f>'soust.uk.JMK př.č.2'!$L$111</f>
        <v>74</v>
      </c>
      <c r="E331" s="40">
        <f t="shared" si="15"/>
        <v>3571</v>
      </c>
      <c r="F331" s="40">
        <f t="shared" si="16"/>
        <v>2590</v>
      </c>
      <c r="G331" s="78"/>
      <c r="H331" s="80"/>
      <c r="I331" s="89"/>
      <c r="J331" s="89"/>
      <c r="K331" s="80"/>
      <c r="L331" s="51"/>
      <c r="M331" s="51"/>
      <c r="N331" s="51"/>
      <c r="P331" s="40">
        <f t="shared" si="17"/>
        <v>907</v>
      </c>
    </row>
    <row r="332" spans="1:16" x14ac:dyDescent="0.2">
      <c r="A332" s="45">
        <v>341</v>
      </c>
      <c r="B332" s="85">
        <v>60.37</v>
      </c>
      <c r="C332" s="40">
        <f>'soust.uk.JMK př.č.2'!$O$111+'soust.uk.JMK př.č.2'!$P$111</f>
        <v>13021</v>
      </c>
      <c r="D332" s="40">
        <f>'soust.uk.JMK př.č.2'!$L$111</f>
        <v>74</v>
      </c>
      <c r="E332" s="40">
        <f t="shared" si="15"/>
        <v>3568</v>
      </c>
      <c r="F332" s="40">
        <f t="shared" si="16"/>
        <v>2588</v>
      </c>
      <c r="G332" s="78"/>
      <c r="H332" s="80"/>
      <c r="I332" s="89"/>
      <c r="J332" s="89"/>
      <c r="K332" s="80"/>
      <c r="L332" s="51"/>
      <c r="M332" s="51"/>
      <c r="N332" s="51"/>
      <c r="P332" s="40">
        <f t="shared" si="17"/>
        <v>906</v>
      </c>
    </row>
    <row r="333" spans="1:16" x14ac:dyDescent="0.2">
      <c r="A333" s="45">
        <v>342</v>
      </c>
      <c r="B333" s="85">
        <v>60.42</v>
      </c>
      <c r="C333" s="40">
        <f>'soust.uk.JMK př.č.2'!$O$111+'soust.uk.JMK př.č.2'!$P$111</f>
        <v>13021</v>
      </c>
      <c r="D333" s="40">
        <f>'soust.uk.JMK př.č.2'!$L$111</f>
        <v>74</v>
      </c>
      <c r="E333" s="40">
        <f t="shared" si="15"/>
        <v>3565</v>
      </c>
      <c r="F333" s="40">
        <f t="shared" si="16"/>
        <v>2586</v>
      </c>
      <c r="G333" s="78"/>
      <c r="H333" s="80"/>
      <c r="I333" s="89"/>
      <c r="J333" s="89"/>
      <c r="K333" s="80"/>
      <c r="L333" s="51"/>
      <c r="M333" s="51"/>
      <c r="N333" s="51"/>
      <c r="P333" s="40">
        <f t="shared" si="17"/>
        <v>905</v>
      </c>
    </row>
    <row r="334" spans="1:16" x14ac:dyDescent="0.2">
      <c r="A334" s="45">
        <v>343</v>
      </c>
      <c r="B334" s="85">
        <v>60.46</v>
      </c>
      <c r="C334" s="40">
        <f>'soust.uk.JMK př.č.2'!$O$111+'soust.uk.JMK př.č.2'!$P$111</f>
        <v>13021</v>
      </c>
      <c r="D334" s="40">
        <f>'soust.uk.JMK př.č.2'!$L$111</f>
        <v>74</v>
      </c>
      <c r="E334" s="40">
        <f t="shared" si="15"/>
        <v>3562</v>
      </c>
      <c r="F334" s="40">
        <f t="shared" si="16"/>
        <v>2584</v>
      </c>
      <c r="G334" s="78"/>
      <c r="H334" s="80"/>
      <c r="I334" s="89"/>
      <c r="J334" s="89"/>
      <c r="K334" s="80"/>
      <c r="L334" s="51"/>
      <c r="M334" s="51"/>
      <c r="N334" s="51"/>
      <c r="P334" s="40">
        <f t="shared" si="17"/>
        <v>904</v>
      </c>
    </row>
    <row r="335" spans="1:16" x14ac:dyDescent="0.2">
      <c r="A335" s="45">
        <v>344</v>
      </c>
      <c r="B335" s="85">
        <v>60.51</v>
      </c>
      <c r="C335" s="40">
        <f>'soust.uk.JMK př.č.2'!$O$111+'soust.uk.JMK př.č.2'!$P$111</f>
        <v>13021</v>
      </c>
      <c r="D335" s="40">
        <f>'soust.uk.JMK př.č.2'!$L$111</f>
        <v>74</v>
      </c>
      <c r="E335" s="40">
        <f t="shared" si="15"/>
        <v>3560</v>
      </c>
      <c r="F335" s="40">
        <f t="shared" si="16"/>
        <v>2582</v>
      </c>
      <c r="G335" s="78"/>
      <c r="H335" s="80"/>
      <c r="I335" s="89"/>
      <c r="J335" s="89"/>
      <c r="K335" s="80"/>
      <c r="L335" s="51"/>
      <c r="M335" s="51"/>
      <c r="N335" s="51"/>
      <c r="P335" s="40">
        <f t="shared" si="17"/>
        <v>904</v>
      </c>
    </row>
    <row r="336" spans="1:16" x14ac:dyDescent="0.2">
      <c r="A336" s="45">
        <v>345</v>
      </c>
      <c r="B336" s="85">
        <v>60.56</v>
      </c>
      <c r="C336" s="40">
        <f>'soust.uk.JMK př.č.2'!$O$111+'soust.uk.JMK př.č.2'!$P$111</f>
        <v>13021</v>
      </c>
      <c r="D336" s="40">
        <f>'soust.uk.JMK př.č.2'!$L$111</f>
        <v>74</v>
      </c>
      <c r="E336" s="40">
        <f t="shared" si="15"/>
        <v>3557</v>
      </c>
      <c r="F336" s="40">
        <f t="shared" si="16"/>
        <v>2580</v>
      </c>
      <c r="G336" s="78"/>
      <c r="H336" s="80"/>
      <c r="I336" s="89"/>
      <c r="J336" s="89"/>
      <c r="K336" s="80"/>
      <c r="L336" s="51"/>
      <c r="M336" s="51"/>
      <c r="N336" s="51"/>
      <c r="P336" s="40">
        <f t="shared" si="17"/>
        <v>903</v>
      </c>
    </row>
    <row r="337" spans="1:16" x14ac:dyDescent="0.2">
      <c r="A337" s="45">
        <v>346</v>
      </c>
      <c r="B337" s="85">
        <v>60.6</v>
      </c>
      <c r="C337" s="40">
        <f>'soust.uk.JMK př.č.2'!$O$111+'soust.uk.JMK př.č.2'!$P$111</f>
        <v>13021</v>
      </c>
      <c r="D337" s="40">
        <f>'soust.uk.JMK př.č.2'!$L$111</f>
        <v>74</v>
      </c>
      <c r="E337" s="40">
        <f t="shared" si="15"/>
        <v>3554</v>
      </c>
      <c r="F337" s="40">
        <f t="shared" si="16"/>
        <v>2578</v>
      </c>
      <c r="G337" s="78"/>
      <c r="H337" s="80"/>
      <c r="I337" s="89"/>
      <c r="J337" s="89"/>
      <c r="K337" s="80"/>
      <c r="L337" s="51"/>
      <c r="M337" s="51"/>
      <c r="N337" s="51"/>
      <c r="P337" s="40">
        <f t="shared" si="17"/>
        <v>902</v>
      </c>
    </row>
    <row r="338" spans="1:16" x14ac:dyDescent="0.2">
      <c r="A338" s="45">
        <v>347</v>
      </c>
      <c r="B338" s="85">
        <v>60.65</v>
      </c>
      <c r="C338" s="40">
        <f>'soust.uk.JMK př.č.2'!$O$111+'soust.uk.JMK př.č.2'!$P$111</f>
        <v>13021</v>
      </c>
      <c r="D338" s="40">
        <f>'soust.uk.JMK př.č.2'!$L$111</f>
        <v>74</v>
      </c>
      <c r="E338" s="40">
        <f t="shared" si="15"/>
        <v>3552</v>
      </c>
      <c r="F338" s="40">
        <f t="shared" si="16"/>
        <v>2576</v>
      </c>
      <c r="G338" s="78"/>
      <c r="H338" s="80"/>
      <c r="I338" s="89"/>
      <c r="J338" s="89"/>
      <c r="K338" s="80"/>
      <c r="L338" s="51"/>
      <c r="M338" s="51"/>
      <c r="N338" s="51"/>
      <c r="P338" s="40">
        <f t="shared" si="17"/>
        <v>902</v>
      </c>
    </row>
    <row r="339" spans="1:16" x14ac:dyDescent="0.2">
      <c r="A339" s="45">
        <v>348</v>
      </c>
      <c r="B339" s="85">
        <v>60.7</v>
      </c>
      <c r="C339" s="40">
        <f>'soust.uk.JMK př.č.2'!$O$111+'soust.uk.JMK př.č.2'!$P$111</f>
        <v>13021</v>
      </c>
      <c r="D339" s="40">
        <f>'soust.uk.JMK př.č.2'!$L$111</f>
        <v>74</v>
      </c>
      <c r="E339" s="40">
        <f t="shared" si="15"/>
        <v>3549</v>
      </c>
      <c r="F339" s="40">
        <f t="shared" si="16"/>
        <v>2574</v>
      </c>
      <c r="G339" s="78"/>
      <c r="H339" s="80"/>
      <c r="I339" s="89"/>
      <c r="J339" s="89"/>
      <c r="K339" s="80"/>
      <c r="L339" s="51"/>
      <c r="M339" s="51"/>
      <c r="N339" s="51"/>
      <c r="P339" s="40">
        <f t="shared" si="17"/>
        <v>901</v>
      </c>
    </row>
    <row r="340" spans="1:16" x14ac:dyDescent="0.2">
      <c r="A340" s="45">
        <v>349</v>
      </c>
      <c r="B340" s="85">
        <v>60.74</v>
      </c>
      <c r="C340" s="40">
        <f>'soust.uk.JMK př.č.2'!$O$111+'soust.uk.JMK př.č.2'!$P$111</f>
        <v>13021</v>
      </c>
      <c r="D340" s="40">
        <f>'soust.uk.JMK př.č.2'!$L$111</f>
        <v>74</v>
      </c>
      <c r="E340" s="40">
        <f t="shared" si="15"/>
        <v>3546</v>
      </c>
      <c r="F340" s="40">
        <f t="shared" si="16"/>
        <v>2572</v>
      </c>
      <c r="G340" s="78"/>
      <c r="H340" s="80"/>
      <c r="I340" s="89"/>
      <c r="J340" s="89"/>
      <c r="K340" s="80"/>
      <c r="L340" s="51"/>
      <c r="M340" s="51"/>
      <c r="N340" s="51"/>
      <c r="P340" s="40">
        <f t="shared" si="17"/>
        <v>900</v>
      </c>
    </row>
    <row r="341" spans="1:16" x14ac:dyDescent="0.2">
      <c r="A341" s="45">
        <v>350</v>
      </c>
      <c r="B341" s="85">
        <v>60.79</v>
      </c>
      <c r="C341" s="40">
        <f>'soust.uk.JMK př.č.2'!$O$111+'soust.uk.JMK př.č.2'!$P$111</f>
        <v>13021</v>
      </c>
      <c r="D341" s="40">
        <f>'soust.uk.JMK př.č.2'!$L$111</f>
        <v>74</v>
      </c>
      <c r="E341" s="40">
        <f t="shared" si="15"/>
        <v>3544</v>
      </c>
      <c r="F341" s="40">
        <f t="shared" si="16"/>
        <v>2570</v>
      </c>
      <c r="G341" s="78"/>
      <c r="H341" s="80"/>
      <c r="I341" s="89"/>
      <c r="J341" s="89"/>
      <c r="K341" s="80"/>
      <c r="L341" s="51"/>
      <c r="M341" s="51"/>
      <c r="N341" s="51"/>
      <c r="P341" s="40">
        <f t="shared" si="17"/>
        <v>900</v>
      </c>
    </row>
    <row r="342" spans="1:16" x14ac:dyDescent="0.2">
      <c r="A342" s="45">
        <v>351</v>
      </c>
      <c r="B342" s="85">
        <v>60.83</v>
      </c>
      <c r="C342" s="40">
        <f>'soust.uk.JMK př.č.2'!$O$111+'soust.uk.JMK př.č.2'!$P$111</f>
        <v>13021</v>
      </c>
      <c r="D342" s="40">
        <f>'soust.uk.JMK př.č.2'!$L$111</f>
        <v>74</v>
      </c>
      <c r="E342" s="40">
        <f t="shared" si="15"/>
        <v>3542</v>
      </c>
      <c r="F342" s="40">
        <f t="shared" si="16"/>
        <v>2569</v>
      </c>
      <c r="G342" s="78"/>
      <c r="H342" s="80"/>
      <c r="I342" s="89"/>
      <c r="J342" s="89"/>
      <c r="K342" s="80"/>
      <c r="L342" s="51"/>
      <c r="M342" s="51"/>
      <c r="N342" s="51"/>
      <c r="P342" s="40">
        <f t="shared" si="17"/>
        <v>899</v>
      </c>
    </row>
    <row r="343" spans="1:16" x14ac:dyDescent="0.2">
      <c r="A343" s="45">
        <v>352</v>
      </c>
      <c r="B343" s="85">
        <v>60.88</v>
      </c>
      <c r="C343" s="40">
        <f>'soust.uk.JMK př.č.2'!$O$111+'soust.uk.JMK př.č.2'!$P$111</f>
        <v>13021</v>
      </c>
      <c r="D343" s="40">
        <f>'soust.uk.JMK př.č.2'!$L$111</f>
        <v>74</v>
      </c>
      <c r="E343" s="40">
        <f t="shared" si="15"/>
        <v>3539</v>
      </c>
      <c r="F343" s="40">
        <f t="shared" si="16"/>
        <v>2567</v>
      </c>
      <c r="G343" s="78"/>
      <c r="H343" s="80"/>
      <c r="I343" s="89"/>
      <c r="J343" s="89"/>
      <c r="K343" s="80"/>
      <c r="L343" s="51"/>
      <c r="M343" s="51"/>
      <c r="N343" s="51"/>
      <c r="P343" s="40">
        <f t="shared" si="17"/>
        <v>898</v>
      </c>
    </row>
    <row r="344" spans="1:16" x14ac:dyDescent="0.2">
      <c r="A344" s="45">
        <v>353</v>
      </c>
      <c r="B344" s="85">
        <v>60.92</v>
      </c>
      <c r="C344" s="40">
        <f>'soust.uk.JMK př.č.2'!$O$111+'soust.uk.JMK př.č.2'!$P$111</f>
        <v>13021</v>
      </c>
      <c r="D344" s="40">
        <f>'soust.uk.JMK př.č.2'!$L$111</f>
        <v>74</v>
      </c>
      <c r="E344" s="40">
        <f t="shared" si="15"/>
        <v>3537</v>
      </c>
      <c r="F344" s="40">
        <f t="shared" si="16"/>
        <v>2565</v>
      </c>
      <c r="G344" s="78"/>
      <c r="H344" s="80"/>
      <c r="I344" s="89"/>
      <c r="J344" s="89"/>
      <c r="K344" s="80"/>
      <c r="L344" s="51"/>
      <c r="M344" s="51"/>
      <c r="N344" s="51"/>
      <c r="P344" s="40">
        <f t="shared" si="17"/>
        <v>898</v>
      </c>
    </row>
    <row r="345" spans="1:16" x14ac:dyDescent="0.2">
      <c r="A345" s="45">
        <v>354</v>
      </c>
      <c r="B345" s="85">
        <v>60.97</v>
      </c>
      <c r="C345" s="40">
        <f>'soust.uk.JMK př.č.2'!$O$111+'soust.uk.JMK př.č.2'!$P$111</f>
        <v>13021</v>
      </c>
      <c r="D345" s="40">
        <f>'soust.uk.JMK př.č.2'!$L$111</f>
        <v>74</v>
      </c>
      <c r="E345" s="40">
        <f t="shared" si="15"/>
        <v>3534</v>
      </c>
      <c r="F345" s="40">
        <f t="shared" si="16"/>
        <v>2563</v>
      </c>
      <c r="G345" s="78"/>
      <c r="H345" s="80"/>
      <c r="I345" s="89"/>
      <c r="J345" s="89"/>
      <c r="K345" s="80"/>
      <c r="L345" s="51"/>
      <c r="M345" s="51"/>
      <c r="N345" s="51"/>
      <c r="P345" s="40">
        <f t="shared" si="17"/>
        <v>897</v>
      </c>
    </row>
    <row r="346" spans="1:16" x14ac:dyDescent="0.2">
      <c r="A346" s="45">
        <v>355</v>
      </c>
      <c r="B346" s="85">
        <v>61.01</v>
      </c>
      <c r="C346" s="40">
        <f>'soust.uk.JMK př.č.2'!$O$111+'soust.uk.JMK př.č.2'!$P$111</f>
        <v>13021</v>
      </c>
      <c r="D346" s="40">
        <f>'soust.uk.JMK př.č.2'!$L$111</f>
        <v>74</v>
      </c>
      <c r="E346" s="40">
        <f t="shared" si="15"/>
        <v>3531</v>
      </c>
      <c r="F346" s="40">
        <f t="shared" si="16"/>
        <v>2561</v>
      </c>
      <c r="G346" s="78"/>
      <c r="H346" s="80"/>
      <c r="I346" s="89"/>
      <c r="J346" s="89"/>
      <c r="K346" s="80"/>
      <c r="L346" s="51"/>
      <c r="M346" s="51"/>
      <c r="N346" s="51"/>
      <c r="P346" s="40">
        <f t="shared" si="17"/>
        <v>896</v>
      </c>
    </row>
    <row r="347" spans="1:16" x14ac:dyDescent="0.2">
      <c r="A347" s="45">
        <v>356</v>
      </c>
      <c r="B347" s="85">
        <v>61.06</v>
      </c>
      <c r="C347" s="40">
        <f>'soust.uk.JMK př.č.2'!$O$111+'soust.uk.JMK př.č.2'!$P$111</f>
        <v>13021</v>
      </c>
      <c r="D347" s="40">
        <f>'soust.uk.JMK př.č.2'!$L$111</f>
        <v>74</v>
      </c>
      <c r="E347" s="40">
        <f t="shared" si="15"/>
        <v>3529</v>
      </c>
      <c r="F347" s="40">
        <f t="shared" si="16"/>
        <v>2559</v>
      </c>
      <c r="G347" s="78"/>
      <c r="H347" s="80"/>
      <c r="I347" s="89"/>
      <c r="J347" s="89"/>
      <c r="K347" s="80"/>
      <c r="L347" s="51"/>
      <c r="M347" s="51"/>
      <c r="N347" s="51"/>
      <c r="P347" s="40">
        <f t="shared" si="17"/>
        <v>896</v>
      </c>
    </row>
    <row r="348" spans="1:16" x14ac:dyDescent="0.2">
      <c r="A348" s="45">
        <v>357</v>
      </c>
      <c r="B348" s="85">
        <v>61.1</v>
      </c>
      <c r="C348" s="40">
        <f>'soust.uk.JMK př.č.2'!$O$111+'soust.uk.JMK př.č.2'!$P$111</f>
        <v>13021</v>
      </c>
      <c r="D348" s="40">
        <f>'soust.uk.JMK př.č.2'!$L$111</f>
        <v>74</v>
      </c>
      <c r="E348" s="40">
        <f t="shared" si="15"/>
        <v>3526</v>
      </c>
      <c r="F348" s="40">
        <f t="shared" si="16"/>
        <v>2557</v>
      </c>
      <c r="G348" s="78"/>
      <c r="H348" s="80"/>
      <c r="I348" s="89"/>
      <c r="J348" s="89"/>
      <c r="K348" s="80"/>
      <c r="L348" s="51"/>
      <c r="M348" s="51"/>
      <c r="N348" s="51"/>
      <c r="P348" s="40">
        <f t="shared" si="17"/>
        <v>895</v>
      </c>
    </row>
    <row r="349" spans="1:16" x14ac:dyDescent="0.2">
      <c r="A349" s="45">
        <v>358</v>
      </c>
      <c r="B349" s="85">
        <v>61.15</v>
      </c>
      <c r="C349" s="40">
        <f>'soust.uk.JMK př.č.2'!$O$111+'soust.uk.JMK př.č.2'!$P$111</f>
        <v>13021</v>
      </c>
      <c r="D349" s="40">
        <f>'soust.uk.JMK př.č.2'!$L$111</f>
        <v>74</v>
      </c>
      <c r="E349" s="40">
        <f t="shared" si="15"/>
        <v>3523</v>
      </c>
      <c r="F349" s="40">
        <f t="shared" si="16"/>
        <v>2555</v>
      </c>
      <c r="G349" s="78"/>
      <c r="H349" s="80"/>
      <c r="I349" s="89"/>
      <c r="J349" s="89"/>
      <c r="K349" s="80"/>
      <c r="L349" s="51"/>
      <c r="M349" s="51"/>
      <c r="N349" s="51"/>
      <c r="P349" s="40">
        <f t="shared" si="17"/>
        <v>894</v>
      </c>
    </row>
    <row r="350" spans="1:16" x14ac:dyDescent="0.2">
      <c r="A350" s="45">
        <v>359</v>
      </c>
      <c r="B350" s="85">
        <v>61.19</v>
      </c>
      <c r="C350" s="40">
        <f>'soust.uk.JMK př.č.2'!$O$111+'soust.uk.JMK př.č.2'!$P$111</f>
        <v>13021</v>
      </c>
      <c r="D350" s="40">
        <f>'soust.uk.JMK př.č.2'!$L$111</f>
        <v>74</v>
      </c>
      <c r="E350" s="40">
        <f t="shared" si="15"/>
        <v>3522</v>
      </c>
      <c r="F350" s="40">
        <f t="shared" si="16"/>
        <v>2554</v>
      </c>
      <c r="G350" s="78"/>
      <c r="H350" s="80"/>
      <c r="I350" s="89"/>
      <c r="J350" s="89"/>
      <c r="K350" s="80"/>
      <c r="L350" s="51"/>
      <c r="M350" s="51"/>
      <c r="N350" s="51"/>
      <c r="P350" s="40">
        <f t="shared" si="17"/>
        <v>894</v>
      </c>
    </row>
    <row r="351" spans="1:16" x14ac:dyDescent="0.2">
      <c r="A351" s="45">
        <v>360</v>
      </c>
      <c r="B351" s="85">
        <v>61.23</v>
      </c>
      <c r="C351" s="40">
        <f>'soust.uk.JMK př.č.2'!$O$111+'soust.uk.JMK př.č.2'!$P$111</f>
        <v>13021</v>
      </c>
      <c r="D351" s="40">
        <f>'soust.uk.JMK př.č.2'!$L$111</f>
        <v>74</v>
      </c>
      <c r="E351" s="40">
        <f t="shared" si="15"/>
        <v>3519</v>
      </c>
      <c r="F351" s="40">
        <f t="shared" si="16"/>
        <v>2552</v>
      </c>
      <c r="G351" s="78"/>
      <c r="H351" s="80"/>
      <c r="I351" s="89"/>
      <c r="J351" s="89"/>
      <c r="K351" s="80"/>
      <c r="L351" s="51"/>
      <c r="M351" s="51"/>
      <c r="N351" s="51"/>
      <c r="P351" s="40">
        <f t="shared" si="17"/>
        <v>893</v>
      </c>
    </row>
    <row r="352" spans="1:16" x14ac:dyDescent="0.2">
      <c r="A352" s="45">
        <v>361</v>
      </c>
      <c r="B352" s="85">
        <v>61.28</v>
      </c>
      <c r="C352" s="40">
        <f>'soust.uk.JMK př.č.2'!$O$111+'soust.uk.JMK př.č.2'!$P$111</f>
        <v>13021</v>
      </c>
      <c r="D352" s="40">
        <f>'soust.uk.JMK př.č.2'!$L$111</f>
        <v>74</v>
      </c>
      <c r="E352" s="40">
        <f t="shared" si="15"/>
        <v>3517</v>
      </c>
      <c r="F352" s="40">
        <f t="shared" si="16"/>
        <v>2550</v>
      </c>
      <c r="G352" s="78"/>
      <c r="H352" s="80"/>
      <c r="I352" s="89"/>
      <c r="J352" s="89"/>
      <c r="K352" s="80"/>
      <c r="L352" s="51"/>
      <c r="M352" s="51"/>
      <c r="N352" s="51"/>
      <c r="P352" s="40">
        <f t="shared" si="17"/>
        <v>893</v>
      </c>
    </row>
    <row r="353" spans="1:16" x14ac:dyDescent="0.2">
      <c r="A353" s="45">
        <v>362</v>
      </c>
      <c r="B353" s="85">
        <v>61.32</v>
      </c>
      <c r="C353" s="40">
        <f>'soust.uk.JMK př.č.2'!$O$111+'soust.uk.JMK př.č.2'!$P$111</f>
        <v>13021</v>
      </c>
      <c r="D353" s="40">
        <f>'soust.uk.JMK př.č.2'!$L$111</f>
        <v>74</v>
      </c>
      <c r="E353" s="40">
        <f t="shared" si="15"/>
        <v>3514</v>
      </c>
      <c r="F353" s="40">
        <f t="shared" si="16"/>
        <v>2548</v>
      </c>
      <c r="G353" s="78"/>
      <c r="H353" s="80"/>
      <c r="I353" s="89"/>
      <c r="J353" s="89"/>
      <c r="K353" s="80"/>
      <c r="L353" s="51"/>
      <c r="M353" s="51"/>
      <c r="N353" s="51"/>
      <c r="P353" s="40">
        <f t="shared" si="17"/>
        <v>892</v>
      </c>
    </row>
    <row r="354" spans="1:16" x14ac:dyDescent="0.2">
      <c r="A354" s="45">
        <v>363</v>
      </c>
      <c r="B354" s="85">
        <v>61.36</v>
      </c>
      <c r="C354" s="40">
        <f>'soust.uk.JMK př.č.2'!$O$111+'soust.uk.JMK př.č.2'!$P$111</f>
        <v>13021</v>
      </c>
      <c r="D354" s="40">
        <f>'soust.uk.JMK př.č.2'!$L$111</f>
        <v>74</v>
      </c>
      <c r="E354" s="40">
        <f t="shared" si="15"/>
        <v>3511</v>
      </c>
      <c r="F354" s="40">
        <f t="shared" si="16"/>
        <v>2546</v>
      </c>
      <c r="G354" s="78"/>
      <c r="H354" s="80"/>
      <c r="I354" s="89"/>
      <c r="J354" s="89"/>
      <c r="K354" s="80"/>
      <c r="L354" s="51"/>
      <c r="M354" s="51"/>
      <c r="N354" s="51"/>
      <c r="P354" s="40">
        <f t="shared" si="17"/>
        <v>891</v>
      </c>
    </row>
    <row r="355" spans="1:16" x14ac:dyDescent="0.2">
      <c r="A355" s="45">
        <v>364</v>
      </c>
      <c r="B355" s="85">
        <v>61.41</v>
      </c>
      <c r="C355" s="40">
        <f>'soust.uk.JMK př.č.2'!$O$111+'soust.uk.JMK př.č.2'!$P$111</f>
        <v>13021</v>
      </c>
      <c r="D355" s="40">
        <f>'soust.uk.JMK př.č.2'!$L$111</f>
        <v>74</v>
      </c>
      <c r="E355" s="40">
        <f t="shared" si="15"/>
        <v>3508</v>
      </c>
      <c r="F355" s="40">
        <f t="shared" si="16"/>
        <v>2544</v>
      </c>
      <c r="G355" s="78"/>
      <c r="H355" s="80"/>
      <c r="I355" s="89"/>
      <c r="J355" s="89"/>
      <c r="K355" s="80"/>
      <c r="L355" s="51"/>
      <c r="M355" s="51"/>
      <c r="N355" s="51"/>
      <c r="P355" s="40">
        <f t="shared" si="17"/>
        <v>890</v>
      </c>
    </row>
    <row r="356" spans="1:16" x14ac:dyDescent="0.2">
      <c r="A356" s="45">
        <v>365</v>
      </c>
      <c r="B356" s="85">
        <v>61.45</v>
      </c>
      <c r="C356" s="40">
        <f>'soust.uk.JMK př.č.2'!$O$111+'soust.uk.JMK př.č.2'!$P$111</f>
        <v>13021</v>
      </c>
      <c r="D356" s="40">
        <f>'soust.uk.JMK př.č.2'!$L$111</f>
        <v>74</v>
      </c>
      <c r="E356" s="40">
        <f t="shared" si="15"/>
        <v>3507</v>
      </c>
      <c r="F356" s="40">
        <f t="shared" si="16"/>
        <v>2543</v>
      </c>
      <c r="G356" s="78"/>
      <c r="H356" s="80"/>
      <c r="I356" s="89"/>
      <c r="J356" s="89"/>
      <c r="K356" s="80"/>
      <c r="L356" s="51"/>
      <c r="M356" s="51"/>
      <c r="N356" s="51"/>
      <c r="P356" s="40">
        <f t="shared" si="17"/>
        <v>890</v>
      </c>
    </row>
    <row r="357" spans="1:16" x14ac:dyDescent="0.2">
      <c r="A357" s="45">
        <v>366</v>
      </c>
      <c r="B357" s="85">
        <v>61.49</v>
      </c>
      <c r="C357" s="40">
        <f>'soust.uk.JMK př.č.2'!$O$111+'soust.uk.JMK př.č.2'!$P$111</f>
        <v>13021</v>
      </c>
      <c r="D357" s="40">
        <f>'soust.uk.JMK př.č.2'!$L$111</f>
        <v>74</v>
      </c>
      <c r="E357" s="40">
        <f t="shared" si="15"/>
        <v>3504</v>
      </c>
      <c r="F357" s="40">
        <f t="shared" si="16"/>
        <v>2541</v>
      </c>
      <c r="G357" s="78"/>
      <c r="H357" s="80"/>
      <c r="I357" s="89"/>
      <c r="J357" s="89"/>
      <c r="K357" s="80"/>
      <c r="L357" s="51"/>
      <c r="M357" s="51"/>
      <c r="N357" s="51"/>
      <c r="P357" s="40">
        <f t="shared" si="17"/>
        <v>889</v>
      </c>
    </row>
    <row r="358" spans="1:16" x14ac:dyDescent="0.2">
      <c r="A358" s="45">
        <v>367</v>
      </c>
      <c r="B358" s="85">
        <v>61.53</v>
      </c>
      <c r="C358" s="40">
        <f>'soust.uk.JMK př.č.2'!$O$111+'soust.uk.JMK př.č.2'!$P$111</f>
        <v>13021</v>
      </c>
      <c r="D358" s="40">
        <f>'soust.uk.JMK př.č.2'!$L$111</f>
        <v>74</v>
      </c>
      <c r="E358" s="40">
        <f t="shared" si="15"/>
        <v>3502</v>
      </c>
      <c r="F358" s="40">
        <f t="shared" si="16"/>
        <v>2539</v>
      </c>
      <c r="G358" s="78"/>
      <c r="H358" s="80"/>
      <c r="I358" s="89"/>
      <c r="J358" s="89"/>
      <c r="K358" s="80"/>
      <c r="L358" s="51"/>
      <c r="M358" s="51"/>
      <c r="N358" s="51"/>
      <c r="P358" s="40">
        <f t="shared" si="17"/>
        <v>889</v>
      </c>
    </row>
    <row r="359" spans="1:16" x14ac:dyDescent="0.2">
      <c r="A359" s="45">
        <v>368</v>
      </c>
      <c r="B359" s="85">
        <v>61.58</v>
      </c>
      <c r="C359" s="40">
        <f>'soust.uk.JMK př.č.2'!$O$111+'soust.uk.JMK př.č.2'!$P$111</f>
        <v>13021</v>
      </c>
      <c r="D359" s="40">
        <f>'soust.uk.JMK př.č.2'!$L$111</f>
        <v>74</v>
      </c>
      <c r="E359" s="40">
        <f t="shared" si="15"/>
        <v>3499</v>
      </c>
      <c r="F359" s="40">
        <f t="shared" si="16"/>
        <v>2537</v>
      </c>
      <c r="G359" s="78"/>
      <c r="H359" s="80"/>
      <c r="I359" s="89"/>
      <c r="J359" s="89"/>
      <c r="K359" s="80"/>
      <c r="L359" s="51"/>
      <c r="M359" s="51"/>
      <c r="N359" s="51"/>
      <c r="P359" s="40">
        <f t="shared" si="17"/>
        <v>888</v>
      </c>
    </row>
    <row r="360" spans="1:16" x14ac:dyDescent="0.2">
      <c r="A360" s="45">
        <v>369</v>
      </c>
      <c r="B360" s="85">
        <v>61.62</v>
      </c>
      <c r="C360" s="40">
        <f>'soust.uk.JMK př.č.2'!$O$111+'soust.uk.JMK př.č.2'!$P$111</f>
        <v>13021</v>
      </c>
      <c r="D360" s="40">
        <f>'soust.uk.JMK př.č.2'!$L$111</f>
        <v>74</v>
      </c>
      <c r="E360" s="40">
        <f t="shared" si="15"/>
        <v>3498</v>
      </c>
      <c r="F360" s="40">
        <f t="shared" si="16"/>
        <v>2536</v>
      </c>
      <c r="G360" s="78"/>
      <c r="H360" s="80"/>
      <c r="I360" s="89"/>
      <c r="J360" s="89"/>
      <c r="K360" s="80"/>
      <c r="L360" s="51"/>
      <c r="M360" s="51"/>
      <c r="N360" s="51"/>
      <c r="P360" s="40">
        <f t="shared" si="17"/>
        <v>888</v>
      </c>
    </row>
    <row r="361" spans="1:16" x14ac:dyDescent="0.2">
      <c r="A361" s="45">
        <v>370</v>
      </c>
      <c r="B361" s="85">
        <v>61.66</v>
      </c>
      <c r="C361" s="40">
        <f>'soust.uk.JMK př.č.2'!$O$111+'soust.uk.JMK př.č.2'!$P$111</f>
        <v>13021</v>
      </c>
      <c r="D361" s="40">
        <f>'soust.uk.JMK př.č.2'!$L$111</f>
        <v>74</v>
      </c>
      <c r="E361" s="40">
        <f t="shared" si="15"/>
        <v>3495</v>
      </c>
      <c r="F361" s="40">
        <f t="shared" si="16"/>
        <v>2534</v>
      </c>
      <c r="G361" s="78"/>
      <c r="H361" s="80"/>
      <c r="I361" s="89"/>
      <c r="J361" s="89"/>
      <c r="K361" s="80"/>
      <c r="L361" s="51"/>
      <c r="M361" s="51"/>
      <c r="N361" s="51"/>
      <c r="P361" s="40">
        <f t="shared" si="17"/>
        <v>887</v>
      </c>
    </row>
    <row r="362" spans="1:16" x14ac:dyDescent="0.2">
      <c r="A362" s="45">
        <v>371</v>
      </c>
      <c r="B362" s="85">
        <v>61.7</v>
      </c>
      <c r="C362" s="40">
        <f>'soust.uk.JMK př.č.2'!$O$111+'soust.uk.JMK př.č.2'!$P$111</f>
        <v>13021</v>
      </c>
      <c r="D362" s="40">
        <f>'soust.uk.JMK př.č.2'!$L$111</f>
        <v>74</v>
      </c>
      <c r="E362" s="40">
        <f t="shared" si="15"/>
        <v>3492</v>
      </c>
      <c r="F362" s="40">
        <f t="shared" si="16"/>
        <v>2532</v>
      </c>
      <c r="G362" s="78"/>
      <c r="H362" s="80"/>
      <c r="I362" s="89"/>
      <c r="J362" s="89"/>
      <c r="K362" s="80"/>
      <c r="L362" s="51"/>
      <c r="M362" s="51"/>
      <c r="N362" s="51"/>
      <c r="P362" s="40">
        <f t="shared" si="17"/>
        <v>886</v>
      </c>
    </row>
    <row r="363" spans="1:16" x14ac:dyDescent="0.2">
      <c r="A363" s="45">
        <v>372</v>
      </c>
      <c r="B363" s="85">
        <v>61.74</v>
      </c>
      <c r="C363" s="40">
        <f>'soust.uk.JMK př.č.2'!$O$111+'soust.uk.JMK př.č.2'!$P$111</f>
        <v>13021</v>
      </c>
      <c r="D363" s="40">
        <f>'soust.uk.JMK př.č.2'!$L$111</f>
        <v>74</v>
      </c>
      <c r="E363" s="40">
        <f t="shared" si="15"/>
        <v>3491</v>
      </c>
      <c r="F363" s="40">
        <f t="shared" si="16"/>
        <v>2531</v>
      </c>
      <c r="G363" s="78"/>
      <c r="H363" s="80"/>
      <c r="I363" s="89"/>
      <c r="J363" s="89"/>
      <c r="K363" s="80"/>
      <c r="L363" s="51"/>
      <c r="M363" s="51"/>
      <c r="N363" s="51"/>
      <c r="P363" s="40">
        <f t="shared" si="17"/>
        <v>886</v>
      </c>
    </row>
    <row r="364" spans="1:16" x14ac:dyDescent="0.2">
      <c r="A364" s="45">
        <v>373</v>
      </c>
      <c r="B364" s="85">
        <v>61.79</v>
      </c>
      <c r="C364" s="40">
        <f>'soust.uk.JMK př.č.2'!$O$111+'soust.uk.JMK př.č.2'!$P$111</f>
        <v>13021</v>
      </c>
      <c r="D364" s="40">
        <f>'soust.uk.JMK př.č.2'!$L$111</f>
        <v>74</v>
      </c>
      <c r="E364" s="40">
        <f t="shared" si="15"/>
        <v>3488</v>
      </c>
      <c r="F364" s="40">
        <f t="shared" si="16"/>
        <v>2529</v>
      </c>
      <c r="G364" s="78"/>
      <c r="H364" s="80"/>
      <c r="I364" s="89"/>
      <c r="J364" s="89"/>
      <c r="K364" s="80"/>
      <c r="L364" s="51"/>
      <c r="M364" s="51"/>
      <c r="N364" s="51"/>
      <c r="P364" s="40">
        <f t="shared" si="17"/>
        <v>885</v>
      </c>
    </row>
    <row r="365" spans="1:16" x14ac:dyDescent="0.2">
      <c r="A365" s="45">
        <v>374</v>
      </c>
      <c r="B365" s="85">
        <v>61.83</v>
      </c>
      <c r="C365" s="40">
        <f>'soust.uk.JMK př.č.2'!$O$111+'soust.uk.JMK př.č.2'!$P$111</f>
        <v>13021</v>
      </c>
      <c r="D365" s="40">
        <f>'soust.uk.JMK př.č.2'!$L$111</f>
        <v>74</v>
      </c>
      <c r="E365" s="40">
        <f t="shared" si="15"/>
        <v>3485</v>
      </c>
      <c r="F365" s="40">
        <f t="shared" si="16"/>
        <v>2527</v>
      </c>
      <c r="G365" s="78"/>
      <c r="H365" s="80"/>
      <c r="I365" s="89"/>
      <c r="J365" s="89"/>
      <c r="K365" s="80"/>
      <c r="L365" s="51"/>
      <c r="M365" s="51"/>
      <c r="N365" s="51"/>
      <c r="P365" s="40">
        <f t="shared" si="17"/>
        <v>884</v>
      </c>
    </row>
    <row r="366" spans="1:16" x14ac:dyDescent="0.2">
      <c r="A366" s="45">
        <v>375</v>
      </c>
      <c r="B366" s="85">
        <v>61.87</v>
      </c>
      <c r="C366" s="40">
        <f>'soust.uk.JMK př.č.2'!$O$111+'soust.uk.JMK př.č.2'!$P$111</f>
        <v>13021</v>
      </c>
      <c r="D366" s="40">
        <f>'soust.uk.JMK př.č.2'!$L$111</f>
        <v>74</v>
      </c>
      <c r="E366" s="40">
        <f t="shared" si="15"/>
        <v>3483</v>
      </c>
      <c r="F366" s="40">
        <f t="shared" si="16"/>
        <v>2525</v>
      </c>
      <c r="G366" s="78"/>
      <c r="H366" s="80"/>
      <c r="I366" s="89"/>
      <c r="J366" s="89"/>
      <c r="K366" s="80"/>
      <c r="L366" s="51"/>
      <c r="M366" s="51"/>
      <c r="N366" s="51"/>
      <c r="P366" s="40">
        <f t="shared" si="17"/>
        <v>884</v>
      </c>
    </row>
    <row r="367" spans="1:16" x14ac:dyDescent="0.2">
      <c r="A367" s="45">
        <v>376</v>
      </c>
      <c r="B367" s="85">
        <v>61.91</v>
      </c>
      <c r="C367" s="40">
        <f>'soust.uk.JMK př.č.2'!$O$111+'soust.uk.JMK př.č.2'!$P$111</f>
        <v>13021</v>
      </c>
      <c r="D367" s="40">
        <f>'soust.uk.JMK př.č.2'!$L$111</f>
        <v>74</v>
      </c>
      <c r="E367" s="40">
        <f t="shared" si="15"/>
        <v>3481</v>
      </c>
      <c r="F367" s="40">
        <f t="shared" si="16"/>
        <v>2524</v>
      </c>
      <c r="G367" s="78"/>
      <c r="H367" s="80"/>
      <c r="I367" s="89"/>
      <c r="J367" s="89"/>
      <c r="K367" s="79"/>
      <c r="P367" s="40">
        <f t="shared" si="17"/>
        <v>883</v>
      </c>
    </row>
    <row r="368" spans="1:16" x14ac:dyDescent="0.2">
      <c r="A368" s="45">
        <v>377</v>
      </c>
      <c r="B368" s="85">
        <v>61.95</v>
      </c>
      <c r="C368" s="40">
        <f>'soust.uk.JMK př.č.2'!$O$111+'soust.uk.JMK př.č.2'!$P$111</f>
        <v>13021</v>
      </c>
      <c r="D368" s="40">
        <f>'soust.uk.JMK př.č.2'!$L$111</f>
        <v>74</v>
      </c>
      <c r="E368" s="40">
        <f t="shared" si="15"/>
        <v>3479</v>
      </c>
      <c r="F368" s="40">
        <f t="shared" si="16"/>
        <v>2522</v>
      </c>
      <c r="G368" s="78"/>
      <c r="H368" s="80"/>
      <c r="I368" s="89"/>
      <c r="J368" s="89"/>
      <c r="K368" s="79"/>
      <c r="P368" s="40">
        <f t="shared" si="17"/>
        <v>883</v>
      </c>
    </row>
    <row r="369" spans="1:16" x14ac:dyDescent="0.2">
      <c r="A369" s="45">
        <v>378</v>
      </c>
      <c r="B369" s="85">
        <v>61.99</v>
      </c>
      <c r="C369" s="40">
        <f>'soust.uk.JMK př.č.2'!$O$111+'soust.uk.JMK př.č.2'!$P$111</f>
        <v>13021</v>
      </c>
      <c r="D369" s="40">
        <f>'soust.uk.JMK př.č.2'!$L$111</f>
        <v>74</v>
      </c>
      <c r="E369" s="40">
        <f t="shared" si="15"/>
        <v>3477</v>
      </c>
      <c r="F369" s="40">
        <f t="shared" si="16"/>
        <v>2521</v>
      </c>
      <c r="G369" s="78"/>
      <c r="H369" s="80"/>
      <c r="I369" s="89"/>
      <c r="J369" s="89"/>
      <c r="K369" s="79"/>
      <c r="P369" s="40">
        <f t="shared" si="17"/>
        <v>882</v>
      </c>
    </row>
    <row r="370" spans="1:16" x14ac:dyDescent="0.2">
      <c r="A370" s="45">
        <v>379</v>
      </c>
      <c r="B370" s="85">
        <v>62.03</v>
      </c>
      <c r="C370" s="40">
        <f>'soust.uk.JMK př.č.2'!$O$111+'soust.uk.JMK př.č.2'!$P$111</f>
        <v>13021</v>
      </c>
      <c r="D370" s="40">
        <f>'soust.uk.JMK př.č.2'!$L$111</f>
        <v>74</v>
      </c>
      <c r="E370" s="40">
        <f t="shared" si="15"/>
        <v>3475</v>
      </c>
      <c r="F370" s="40">
        <f t="shared" si="16"/>
        <v>2519</v>
      </c>
      <c r="G370" s="78"/>
      <c r="H370" s="80"/>
      <c r="I370" s="89"/>
      <c r="J370" s="89"/>
      <c r="K370" s="79"/>
      <c r="P370" s="40">
        <f t="shared" si="17"/>
        <v>882</v>
      </c>
    </row>
    <row r="371" spans="1:16" x14ac:dyDescent="0.2">
      <c r="A371" s="45">
        <v>380</v>
      </c>
      <c r="B371" s="85">
        <v>62.07</v>
      </c>
      <c r="C371" s="40">
        <f>'soust.uk.JMK př.č.2'!$O$111+'soust.uk.JMK př.č.2'!$P$111</f>
        <v>13021</v>
      </c>
      <c r="D371" s="40">
        <f>'soust.uk.JMK př.č.2'!$L$111</f>
        <v>74</v>
      </c>
      <c r="E371" s="40">
        <f t="shared" si="15"/>
        <v>3472</v>
      </c>
      <c r="F371" s="40">
        <f t="shared" si="16"/>
        <v>2517</v>
      </c>
      <c r="G371" s="78"/>
      <c r="H371" s="80"/>
      <c r="I371" s="89"/>
      <c r="J371" s="89"/>
      <c r="K371" s="79"/>
      <c r="P371" s="40">
        <f t="shared" si="17"/>
        <v>881</v>
      </c>
    </row>
    <row r="372" spans="1:16" x14ac:dyDescent="0.2">
      <c r="A372" s="45">
        <v>381</v>
      </c>
      <c r="B372" s="85">
        <v>62.11</v>
      </c>
      <c r="C372" s="40">
        <f>'soust.uk.JMK př.č.2'!$O$111+'soust.uk.JMK př.č.2'!$P$111</f>
        <v>13021</v>
      </c>
      <c r="D372" s="40">
        <f>'soust.uk.JMK př.č.2'!$L$111</f>
        <v>74</v>
      </c>
      <c r="E372" s="40">
        <f t="shared" si="15"/>
        <v>3471</v>
      </c>
      <c r="F372" s="40">
        <f t="shared" si="16"/>
        <v>2516</v>
      </c>
      <c r="G372" s="78"/>
      <c r="H372" s="80"/>
      <c r="I372" s="89"/>
      <c r="J372" s="89"/>
      <c r="K372" s="79"/>
      <c r="P372" s="40">
        <f t="shared" si="17"/>
        <v>881</v>
      </c>
    </row>
    <row r="373" spans="1:16" x14ac:dyDescent="0.2">
      <c r="A373" s="45">
        <v>382</v>
      </c>
      <c r="B373" s="85">
        <v>62.15</v>
      </c>
      <c r="C373" s="40">
        <f>'soust.uk.JMK př.č.2'!$O$111+'soust.uk.JMK př.č.2'!$P$111</f>
        <v>13021</v>
      </c>
      <c r="D373" s="40">
        <f>'soust.uk.JMK př.č.2'!$L$111</f>
        <v>74</v>
      </c>
      <c r="E373" s="40">
        <f t="shared" si="15"/>
        <v>3468</v>
      </c>
      <c r="F373" s="40">
        <f t="shared" si="16"/>
        <v>2514</v>
      </c>
      <c r="G373" s="78"/>
      <c r="H373" s="80"/>
      <c r="I373" s="89"/>
      <c r="J373" s="89"/>
      <c r="K373" s="79"/>
      <c r="P373" s="40">
        <f t="shared" si="17"/>
        <v>880</v>
      </c>
    </row>
    <row r="374" spans="1:16" x14ac:dyDescent="0.2">
      <c r="A374" s="45">
        <v>383</v>
      </c>
      <c r="B374" s="85">
        <v>62.19</v>
      </c>
      <c r="C374" s="40">
        <f>'soust.uk.JMK př.č.2'!$O$111+'soust.uk.JMK př.č.2'!$P$111</f>
        <v>13021</v>
      </c>
      <c r="D374" s="40">
        <f>'soust.uk.JMK př.č.2'!$L$111</f>
        <v>74</v>
      </c>
      <c r="E374" s="40">
        <f t="shared" si="15"/>
        <v>3465</v>
      </c>
      <c r="F374" s="40">
        <f t="shared" si="16"/>
        <v>2512</v>
      </c>
      <c r="G374" s="78"/>
      <c r="H374" s="80"/>
      <c r="I374" s="89"/>
      <c r="J374" s="89"/>
      <c r="K374" s="79"/>
      <c r="P374" s="40">
        <f t="shared" si="17"/>
        <v>879</v>
      </c>
    </row>
    <row r="375" spans="1:16" x14ac:dyDescent="0.2">
      <c r="A375" s="45">
        <v>384</v>
      </c>
      <c r="B375" s="85">
        <v>62.23</v>
      </c>
      <c r="C375" s="40">
        <f>'soust.uk.JMK př.č.2'!$O$111+'soust.uk.JMK př.č.2'!$P$111</f>
        <v>13021</v>
      </c>
      <c r="D375" s="40">
        <f>'soust.uk.JMK př.č.2'!$L$111</f>
        <v>74</v>
      </c>
      <c r="E375" s="40">
        <f t="shared" si="15"/>
        <v>3464</v>
      </c>
      <c r="F375" s="40">
        <f t="shared" si="16"/>
        <v>2511</v>
      </c>
      <c r="G375" s="78"/>
      <c r="H375" s="80"/>
      <c r="I375" s="89"/>
      <c r="J375" s="89"/>
      <c r="K375" s="79"/>
      <c r="P375" s="40">
        <f t="shared" si="17"/>
        <v>879</v>
      </c>
    </row>
    <row r="376" spans="1:16" x14ac:dyDescent="0.2">
      <c r="A376" s="45">
        <v>385</v>
      </c>
      <c r="B376" s="85">
        <v>62.26</v>
      </c>
      <c r="C376" s="40">
        <f>'soust.uk.JMK př.č.2'!$O$111+'soust.uk.JMK př.č.2'!$P$111</f>
        <v>13021</v>
      </c>
      <c r="D376" s="40">
        <f>'soust.uk.JMK př.č.2'!$L$111</f>
        <v>74</v>
      </c>
      <c r="E376" s="40">
        <f t="shared" si="15"/>
        <v>3463</v>
      </c>
      <c r="F376" s="40">
        <f t="shared" si="16"/>
        <v>2510</v>
      </c>
      <c r="G376" s="78"/>
      <c r="H376" s="80"/>
      <c r="I376" s="89"/>
      <c r="J376" s="89"/>
      <c r="K376" s="79"/>
      <c r="P376" s="40">
        <f t="shared" si="17"/>
        <v>879</v>
      </c>
    </row>
    <row r="377" spans="1:16" x14ac:dyDescent="0.2">
      <c r="A377" s="45">
        <v>386</v>
      </c>
      <c r="B377" s="85">
        <v>62.3</v>
      </c>
      <c r="C377" s="40">
        <f>'soust.uk.JMK př.č.2'!$O$111+'soust.uk.JMK př.č.2'!$P$111</f>
        <v>13021</v>
      </c>
      <c r="D377" s="40">
        <f>'soust.uk.JMK př.č.2'!$L$111</f>
        <v>74</v>
      </c>
      <c r="E377" s="40">
        <f t="shared" si="15"/>
        <v>3460</v>
      </c>
      <c r="F377" s="40">
        <f t="shared" si="16"/>
        <v>2508</v>
      </c>
      <c r="G377" s="78"/>
      <c r="H377" s="80"/>
      <c r="I377" s="89"/>
      <c r="J377" s="89"/>
      <c r="K377" s="79"/>
      <c r="P377" s="40">
        <f t="shared" si="17"/>
        <v>878</v>
      </c>
    </row>
    <row r="378" spans="1:16" x14ac:dyDescent="0.2">
      <c r="A378" s="45">
        <v>387</v>
      </c>
      <c r="B378" s="85">
        <v>62.34</v>
      </c>
      <c r="C378" s="40">
        <f>'soust.uk.JMK př.č.2'!$O$111+'soust.uk.JMK př.č.2'!$P$111</f>
        <v>13021</v>
      </c>
      <c r="D378" s="40">
        <f>'soust.uk.JMK př.č.2'!$L$111</f>
        <v>74</v>
      </c>
      <c r="E378" s="40">
        <f t="shared" si="15"/>
        <v>3457</v>
      </c>
      <c r="F378" s="40">
        <f t="shared" si="16"/>
        <v>2506</v>
      </c>
      <c r="G378" s="78"/>
      <c r="H378" s="80"/>
      <c r="I378" s="89"/>
      <c r="J378" s="89"/>
      <c r="K378" s="79"/>
      <c r="P378" s="40">
        <f t="shared" si="17"/>
        <v>877</v>
      </c>
    </row>
    <row r="379" spans="1:16" x14ac:dyDescent="0.2">
      <c r="A379" s="45">
        <v>388</v>
      </c>
      <c r="B379" s="85">
        <v>62.38</v>
      </c>
      <c r="C379" s="40">
        <f>'soust.uk.JMK př.č.2'!$O$111+'soust.uk.JMK př.č.2'!$P$111</f>
        <v>13021</v>
      </c>
      <c r="D379" s="40">
        <f>'soust.uk.JMK př.č.2'!$L$111</f>
        <v>74</v>
      </c>
      <c r="E379" s="40">
        <f t="shared" si="15"/>
        <v>3456</v>
      </c>
      <c r="F379" s="40">
        <f t="shared" si="16"/>
        <v>2505</v>
      </c>
      <c r="G379" s="78"/>
      <c r="H379" s="80"/>
      <c r="I379" s="89"/>
      <c r="J379" s="89"/>
      <c r="K379" s="79"/>
      <c r="P379" s="40">
        <f t="shared" si="17"/>
        <v>877</v>
      </c>
    </row>
    <row r="380" spans="1:16" x14ac:dyDescent="0.2">
      <c r="A380" s="45">
        <v>389</v>
      </c>
      <c r="B380" s="85">
        <v>62.42</v>
      </c>
      <c r="C380" s="40">
        <f>'soust.uk.JMK př.č.2'!$O$111+'soust.uk.JMK př.č.2'!$P$111</f>
        <v>13021</v>
      </c>
      <c r="D380" s="40">
        <f>'soust.uk.JMK př.č.2'!$L$111</f>
        <v>74</v>
      </c>
      <c r="E380" s="40">
        <f t="shared" si="15"/>
        <v>3453</v>
      </c>
      <c r="F380" s="40">
        <f t="shared" si="16"/>
        <v>2503</v>
      </c>
      <c r="G380" s="78"/>
      <c r="H380" s="80"/>
      <c r="I380" s="89"/>
      <c r="J380" s="89"/>
      <c r="K380" s="79"/>
      <c r="P380" s="40">
        <f t="shared" si="17"/>
        <v>876</v>
      </c>
    </row>
    <row r="381" spans="1:16" x14ac:dyDescent="0.2">
      <c r="A381" s="45">
        <v>390</v>
      </c>
      <c r="B381" s="85">
        <v>62.46</v>
      </c>
      <c r="C381" s="40">
        <f>'soust.uk.JMK př.č.2'!$O$111+'soust.uk.JMK př.č.2'!$P$111</f>
        <v>13021</v>
      </c>
      <c r="D381" s="40">
        <f>'soust.uk.JMK př.č.2'!$L$111</f>
        <v>74</v>
      </c>
      <c r="E381" s="40">
        <f t="shared" si="15"/>
        <v>3452</v>
      </c>
      <c r="F381" s="40">
        <f t="shared" si="16"/>
        <v>2502</v>
      </c>
      <c r="G381" s="78"/>
      <c r="H381" s="80"/>
      <c r="I381" s="89"/>
      <c r="J381" s="89"/>
      <c r="K381" s="79"/>
      <c r="P381" s="40">
        <f t="shared" si="17"/>
        <v>876</v>
      </c>
    </row>
    <row r="382" spans="1:16" x14ac:dyDescent="0.2">
      <c r="A382" s="45">
        <v>391</v>
      </c>
      <c r="B382" s="85">
        <v>62.49</v>
      </c>
      <c r="C382" s="40">
        <f>'soust.uk.JMK př.č.2'!$O$111+'soust.uk.JMK př.č.2'!$P$111</f>
        <v>13021</v>
      </c>
      <c r="D382" s="40">
        <f>'soust.uk.JMK př.č.2'!$L$111</f>
        <v>74</v>
      </c>
      <c r="E382" s="40">
        <f t="shared" si="15"/>
        <v>3449</v>
      </c>
      <c r="F382" s="40">
        <f t="shared" si="16"/>
        <v>2500</v>
      </c>
      <c r="G382" s="78"/>
      <c r="H382" s="80"/>
      <c r="I382" s="89"/>
      <c r="J382" s="89"/>
      <c r="K382" s="79"/>
      <c r="P382" s="40">
        <f t="shared" si="17"/>
        <v>875</v>
      </c>
    </row>
    <row r="383" spans="1:16" x14ac:dyDescent="0.2">
      <c r="A383" s="45">
        <v>392</v>
      </c>
      <c r="B383" s="85">
        <v>62.53</v>
      </c>
      <c r="C383" s="40">
        <f>'soust.uk.JMK př.č.2'!$O$111+'soust.uk.JMK př.č.2'!$P$111</f>
        <v>13021</v>
      </c>
      <c r="D383" s="40">
        <f>'soust.uk.JMK př.č.2'!$L$111</f>
        <v>74</v>
      </c>
      <c r="E383" s="40">
        <f t="shared" si="15"/>
        <v>3448</v>
      </c>
      <c r="F383" s="40">
        <f t="shared" si="16"/>
        <v>2499</v>
      </c>
      <c r="G383" s="78"/>
      <c r="H383" s="80"/>
      <c r="I383" s="89"/>
      <c r="J383" s="89"/>
      <c r="K383" s="79"/>
      <c r="P383" s="40">
        <f t="shared" si="17"/>
        <v>875</v>
      </c>
    </row>
    <row r="384" spans="1:16" x14ac:dyDescent="0.2">
      <c r="A384" s="45">
        <v>393</v>
      </c>
      <c r="B384" s="85">
        <v>62.57</v>
      </c>
      <c r="C384" s="40">
        <f>'soust.uk.JMK př.č.2'!$O$111+'soust.uk.JMK př.č.2'!$P$111</f>
        <v>13021</v>
      </c>
      <c r="D384" s="40">
        <f>'soust.uk.JMK př.č.2'!$L$111</f>
        <v>74</v>
      </c>
      <c r="E384" s="40">
        <f t="shared" si="15"/>
        <v>3445</v>
      </c>
      <c r="F384" s="40">
        <f t="shared" si="16"/>
        <v>2497</v>
      </c>
      <c r="G384" s="78"/>
      <c r="H384" s="80"/>
      <c r="I384" s="89"/>
      <c r="J384" s="89"/>
      <c r="K384" s="79"/>
      <c r="P384" s="40">
        <f t="shared" si="17"/>
        <v>874</v>
      </c>
    </row>
    <row r="385" spans="1:16" x14ac:dyDescent="0.2">
      <c r="A385" s="45">
        <v>394</v>
      </c>
      <c r="B385" s="85">
        <v>62.6</v>
      </c>
      <c r="C385" s="40">
        <f>'soust.uk.JMK př.č.2'!$O$111+'soust.uk.JMK př.č.2'!$P$111</f>
        <v>13021</v>
      </c>
      <c r="D385" s="40">
        <f>'soust.uk.JMK př.č.2'!$L$111</f>
        <v>74</v>
      </c>
      <c r="E385" s="40">
        <f t="shared" si="15"/>
        <v>3444</v>
      </c>
      <c r="F385" s="40">
        <f t="shared" si="16"/>
        <v>2496</v>
      </c>
      <c r="G385" s="78"/>
      <c r="H385" s="80"/>
      <c r="I385" s="89"/>
      <c r="J385" s="89"/>
      <c r="K385" s="79"/>
      <c r="P385" s="40">
        <f t="shared" si="17"/>
        <v>874</v>
      </c>
    </row>
    <row r="386" spans="1:16" x14ac:dyDescent="0.2">
      <c r="A386" s="45">
        <v>395</v>
      </c>
      <c r="B386" s="85">
        <v>62.64</v>
      </c>
      <c r="C386" s="40">
        <f>'soust.uk.JMK př.č.2'!$O$111+'soust.uk.JMK př.č.2'!$P$111</f>
        <v>13021</v>
      </c>
      <c r="D386" s="40">
        <f>'soust.uk.JMK př.č.2'!$L$111</f>
        <v>74</v>
      </c>
      <c r="E386" s="40">
        <f t="shared" si="15"/>
        <v>3441</v>
      </c>
      <c r="F386" s="40">
        <f t="shared" si="16"/>
        <v>2494</v>
      </c>
      <c r="G386" s="78"/>
      <c r="H386" s="80"/>
      <c r="I386" s="89"/>
      <c r="J386" s="89"/>
      <c r="K386" s="79"/>
      <c r="P386" s="40">
        <f t="shared" si="17"/>
        <v>873</v>
      </c>
    </row>
    <row r="387" spans="1:16" x14ac:dyDescent="0.2">
      <c r="A387" s="45">
        <v>396</v>
      </c>
      <c r="B387" s="85">
        <v>62.68</v>
      </c>
      <c r="C387" s="40">
        <f>'soust.uk.JMK př.č.2'!$O$111+'soust.uk.JMK př.č.2'!$P$111</f>
        <v>13021</v>
      </c>
      <c r="D387" s="40">
        <f>'soust.uk.JMK př.č.2'!$L$111</f>
        <v>74</v>
      </c>
      <c r="E387" s="40">
        <f t="shared" si="15"/>
        <v>3440</v>
      </c>
      <c r="F387" s="40">
        <f t="shared" si="16"/>
        <v>2493</v>
      </c>
      <c r="G387" s="78"/>
      <c r="H387" s="80"/>
      <c r="I387" s="89"/>
      <c r="J387" s="89"/>
      <c r="K387" s="79"/>
      <c r="P387" s="40">
        <f t="shared" si="17"/>
        <v>873</v>
      </c>
    </row>
    <row r="388" spans="1:16" x14ac:dyDescent="0.2">
      <c r="A388" s="45">
        <v>397</v>
      </c>
      <c r="B388" s="85">
        <v>62.71</v>
      </c>
      <c r="C388" s="40">
        <f>'soust.uk.JMK př.č.2'!$O$111+'soust.uk.JMK př.č.2'!$P$111</f>
        <v>13021</v>
      </c>
      <c r="D388" s="40">
        <f>'soust.uk.JMK př.č.2'!$L$111</f>
        <v>74</v>
      </c>
      <c r="E388" s="40">
        <f t="shared" si="15"/>
        <v>3438</v>
      </c>
      <c r="F388" s="40">
        <f t="shared" si="16"/>
        <v>2492</v>
      </c>
      <c r="G388" s="78"/>
      <c r="H388" s="80"/>
      <c r="I388" s="89"/>
      <c r="J388" s="89"/>
      <c r="K388" s="79"/>
      <c r="P388" s="40">
        <f t="shared" si="17"/>
        <v>872</v>
      </c>
    </row>
    <row r="389" spans="1:16" x14ac:dyDescent="0.2">
      <c r="A389" s="45">
        <v>398</v>
      </c>
      <c r="B389" s="85">
        <v>62.75</v>
      </c>
      <c r="C389" s="40">
        <f>'soust.uk.JMK př.č.2'!$O$111+'soust.uk.JMK př.č.2'!$P$111</f>
        <v>13021</v>
      </c>
      <c r="D389" s="40">
        <f>'soust.uk.JMK př.č.2'!$L$111</f>
        <v>74</v>
      </c>
      <c r="E389" s="40">
        <f t="shared" ref="E389:E452" si="18">SUM(F389,P389,D389)</f>
        <v>3436</v>
      </c>
      <c r="F389" s="40">
        <f t="shared" si="16"/>
        <v>2490</v>
      </c>
      <c r="G389" s="78"/>
      <c r="H389" s="80"/>
      <c r="I389" s="89"/>
      <c r="J389" s="89"/>
      <c r="K389" s="79"/>
      <c r="P389" s="40">
        <f t="shared" si="17"/>
        <v>872</v>
      </c>
    </row>
    <row r="390" spans="1:16" x14ac:dyDescent="0.2">
      <c r="A390" s="45">
        <v>399</v>
      </c>
      <c r="B390" s="85">
        <v>62.79</v>
      </c>
      <c r="C390" s="40">
        <f>'soust.uk.JMK př.č.2'!$O$111+'soust.uk.JMK př.č.2'!$P$111</f>
        <v>13021</v>
      </c>
      <c r="D390" s="40">
        <f>'soust.uk.JMK př.č.2'!$L$111</f>
        <v>74</v>
      </c>
      <c r="E390" s="40">
        <f t="shared" si="18"/>
        <v>3433</v>
      </c>
      <c r="F390" s="40">
        <f t="shared" ref="F390:F453" si="19">ROUND(1/B390*C390*12,0)</f>
        <v>2488</v>
      </c>
      <c r="G390" s="78"/>
      <c r="H390" s="80"/>
      <c r="I390" s="89"/>
      <c r="J390" s="89"/>
      <c r="K390" s="79"/>
      <c r="P390" s="40">
        <f t="shared" ref="P390:P453" si="20">ROUND((F390*35%),0)</f>
        <v>871</v>
      </c>
    </row>
    <row r="391" spans="1:16" x14ac:dyDescent="0.2">
      <c r="A391" s="45">
        <v>400</v>
      </c>
      <c r="B391" s="85">
        <v>62.82</v>
      </c>
      <c r="C391" s="40">
        <f>'soust.uk.JMK př.č.2'!$O$111+'soust.uk.JMK př.č.2'!$P$111</f>
        <v>13021</v>
      </c>
      <c r="D391" s="40">
        <f>'soust.uk.JMK př.č.2'!$L$111</f>
        <v>74</v>
      </c>
      <c r="E391" s="40">
        <f t="shared" si="18"/>
        <v>3431</v>
      </c>
      <c r="F391" s="40">
        <f t="shared" si="19"/>
        <v>2487</v>
      </c>
      <c r="G391" s="78"/>
      <c r="H391" s="80"/>
      <c r="I391" s="89"/>
      <c r="J391" s="89"/>
      <c r="K391" s="79"/>
      <c r="P391" s="40">
        <f t="shared" si="20"/>
        <v>870</v>
      </c>
    </row>
    <row r="392" spans="1:16" x14ac:dyDescent="0.2">
      <c r="A392" s="45">
        <v>401</v>
      </c>
      <c r="B392" s="85">
        <v>62.86</v>
      </c>
      <c r="C392" s="40">
        <f>'soust.uk.JMK př.č.2'!$O$111+'soust.uk.JMK př.č.2'!$P$111</f>
        <v>13021</v>
      </c>
      <c r="D392" s="40">
        <f>'soust.uk.JMK př.č.2'!$L$111</f>
        <v>74</v>
      </c>
      <c r="E392" s="40">
        <f t="shared" si="18"/>
        <v>3430</v>
      </c>
      <c r="F392" s="40">
        <f t="shared" si="19"/>
        <v>2486</v>
      </c>
      <c r="G392" s="78"/>
      <c r="H392" s="80"/>
      <c r="I392" s="89"/>
      <c r="J392" s="89"/>
      <c r="K392" s="79"/>
      <c r="P392" s="40">
        <f t="shared" si="20"/>
        <v>870</v>
      </c>
    </row>
    <row r="393" spans="1:16" x14ac:dyDescent="0.2">
      <c r="A393" s="45">
        <v>402</v>
      </c>
      <c r="B393" s="85">
        <v>62.89</v>
      </c>
      <c r="C393" s="40">
        <f>'soust.uk.JMK př.č.2'!$O$111+'soust.uk.JMK př.č.2'!$P$111</f>
        <v>13021</v>
      </c>
      <c r="D393" s="40">
        <f>'soust.uk.JMK př.č.2'!$L$111</f>
        <v>74</v>
      </c>
      <c r="E393" s="40">
        <f t="shared" si="18"/>
        <v>3429</v>
      </c>
      <c r="F393" s="40">
        <f t="shared" si="19"/>
        <v>2485</v>
      </c>
      <c r="G393" s="78"/>
      <c r="H393" s="80"/>
      <c r="I393" s="89"/>
      <c r="J393" s="89"/>
      <c r="K393" s="79"/>
      <c r="P393" s="40">
        <f t="shared" si="20"/>
        <v>870</v>
      </c>
    </row>
    <row r="394" spans="1:16" x14ac:dyDescent="0.2">
      <c r="A394" s="45">
        <v>403</v>
      </c>
      <c r="B394" s="85">
        <v>62.93</v>
      </c>
      <c r="C394" s="40">
        <f>'soust.uk.JMK př.č.2'!$O$111+'soust.uk.JMK př.č.2'!$P$111</f>
        <v>13021</v>
      </c>
      <c r="D394" s="40">
        <f>'soust.uk.JMK př.č.2'!$L$111</f>
        <v>74</v>
      </c>
      <c r="E394" s="40">
        <f t="shared" si="18"/>
        <v>3426</v>
      </c>
      <c r="F394" s="40">
        <f t="shared" si="19"/>
        <v>2483</v>
      </c>
      <c r="G394" s="78"/>
      <c r="H394" s="80"/>
      <c r="I394" s="89"/>
      <c r="J394" s="89"/>
      <c r="K394" s="79"/>
      <c r="P394" s="40">
        <f t="shared" si="20"/>
        <v>869</v>
      </c>
    </row>
    <row r="395" spans="1:16" x14ac:dyDescent="0.2">
      <c r="A395" s="45">
        <v>404</v>
      </c>
      <c r="B395" s="85">
        <v>62.96</v>
      </c>
      <c r="C395" s="40">
        <f>'soust.uk.JMK př.č.2'!$O$111+'soust.uk.JMK př.č.2'!$P$111</f>
        <v>13021</v>
      </c>
      <c r="D395" s="40">
        <f>'soust.uk.JMK př.č.2'!$L$111</f>
        <v>74</v>
      </c>
      <c r="E395" s="40">
        <f t="shared" si="18"/>
        <v>3425</v>
      </c>
      <c r="F395" s="40">
        <f t="shared" si="19"/>
        <v>2482</v>
      </c>
      <c r="G395" s="78"/>
      <c r="H395" s="80"/>
      <c r="I395" s="89"/>
      <c r="J395" s="89"/>
      <c r="K395" s="79"/>
      <c r="P395" s="40">
        <f t="shared" si="20"/>
        <v>869</v>
      </c>
    </row>
    <row r="396" spans="1:16" x14ac:dyDescent="0.2">
      <c r="A396" s="45">
        <v>405</v>
      </c>
      <c r="B396" s="85">
        <v>63</v>
      </c>
      <c r="C396" s="40">
        <f>'soust.uk.JMK př.č.2'!$O$111+'soust.uk.JMK př.č.2'!$P$111</f>
        <v>13021</v>
      </c>
      <c r="D396" s="40">
        <f>'soust.uk.JMK př.č.2'!$L$111</f>
        <v>74</v>
      </c>
      <c r="E396" s="40">
        <f t="shared" si="18"/>
        <v>3422</v>
      </c>
      <c r="F396" s="40">
        <f t="shared" si="19"/>
        <v>2480</v>
      </c>
      <c r="G396" s="78"/>
      <c r="H396" s="80"/>
      <c r="I396" s="89"/>
      <c r="J396" s="89"/>
      <c r="K396" s="79"/>
      <c r="P396" s="40">
        <f t="shared" si="20"/>
        <v>868</v>
      </c>
    </row>
    <row r="397" spans="1:16" x14ac:dyDescent="0.2">
      <c r="A397" s="45">
        <v>406</v>
      </c>
      <c r="B397" s="85">
        <v>63.03</v>
      </c>
      <c r="C397" s="40">
        <f>'soust.uk.JMK př.č.2'!$O$111+'soust.uk.JMK př.č.2'!$P$111</f>
        <v>13021</v>
      </c>
      <c r="D397" s="40">
        <f>'soust.uk.JMK př.č.2'!$L$111</f>
        <v>74</v>
      </c>
      <c r="E397" s="40">
        <f t="shared" si="18"/>
        <v>3421</v>
      </c>
      <c r="F397" s="40">
        <f t="shared" si="19"/>
        <v>2479</v>
      </c>
      <c r="G397" s="78"/>
      <c r="H397" s="80"/>
      <c r="I397" s="89"/>
      <c r="J397" s="89"/>
      <c r="K397" s="79"/>
      <c r="P397" s="40">
        <f t="shared" si="20"/>
        <v>868</v>
      </c>
    </row>
    <row r="398" spans="1:16" x14ac:dyDescent="0.2">
      <c r="A398" s="45">
        <v>407</v>
      </c>
      <c r="B398" s="85">
        <v>63.07</v>
      </c>
      <c r="C398" s="40">
        <f>'soust.uk.JMK př.č.2'!$O$111+'soust.uk.JMK př.č.2'!$P$111</f>
        <v>13021</v>
      </c>
      <c r="D398" s="40">
        <f>'soust.uk.JMK př.č.2'!$L$111</f>
        <v>74</v>
      </c>
      <c r="E398" s="40">
        <f t="shared" si="18"/>
        <v>3418</v>
      </c>
      <c r="F398" s="40">
        <f t="shared" si="19"/>
        <v>2477</v>
      </c>
      <c r="G398" s="78"/>
      <c r="H398" s="80"/>
      <c r="I398" s="89"/>
      <c r="J398" s="89"/>
      <c r="K398" s="79"/>
      <c r="P398" s="40">
        <f t="shared" si="20"/>
        <v>867</v>
      </c>
    </row>
    <row r="399" spans="1:16" x14ac:dyDescent="0.2">
      <c r="A399" s="45">
        <v>408</v>
      </c>
      <c r="B399" s="85">
        <v>63.1</v>
      </c>
      <c r="C399" s="40">
        <f>'soust.uk.JMK př.č.2'!$O$111+'soust.uk.JMK př.č.2'!$P$111</f>
        <v>13021</v>
      </c>
      <c r="D399" s="40">
        <f>'soust.uk.JMK př.č.2'!$L$111</f>
        <v>74</v>
      </c>
      <c r="E399" s="40">
        <f t="shared" si="18"/>
        <v>3417</v>
      </c>
      <c r="F399" s="40">
        <f t="shared" si="19"/>
        <v>2476</v>
      </c>
      <c r="G399" s="78"/>
      <c r="H399" s="80"/>
      <c r="I399" s="98"/>
      <c r="J399" s="89"/>
      <c r="K399" s="79"/>
      <c r="P399" s="40">
        <f t="shared" si="20"/>
        <v>867</v>
      </c>
    </row>
    <row r="400" spans="1:16" x14ac:dyDescent="0.2">
      <c r="A400" s="45">
        <v>409</v>
      </c>
      <c r="B400" s="85">
        <v>63.14</v>
      </c>
      <c r="C400" s="40">
        <f>'soust.uk.JMK př.č.2'!$O$111+'soust.uk.JMK př.č.2'!$P$111</f>
        <v>13021</v>
      </c>
      <c r="D400" s="40">
        <f>'soust.uk.JMK př.č.2'!$L$111</f>
        <v>74</v>
      </c>
      <c r="E400" s="40">
        <f t="shared" si="18"/>
        <v>3415</v>
      </c>
      <c r="F400" s="40">
        <f t="shared" si="19"/>
        <v>2475</v>
      </c>
      <c r="G400" s="78"/>
      <c r="H400" s="80"/>
      <c r="I400" s="98"/>
      <c r="J400" s="89"/>
      <c r="K400" s="79"/>
      <c r="P400" s="40">
        <f t="shared" si="20"/>
        <v>866</v>
      </c>
    </row>
    <row r="401" spans="1:16" x14ac:dyDescent="0.2">
      <c r="A401" s="45">
        <v>410</v>
      </c>
      <c r="B401" s="85">
        <v>63.17</v>
      </c>
      <c r="C401" s="40">
        <f>'soust.uk.JMK př.č.2'!$O$111+'soust.uk.JMK př.č.2'!$P$111</f>
        <v>13021</v>
      </c>
      <c r="D401" s="40">
        <f>'soust.uk.JMK př.č.2'!$L$111</f>
        <v>74</v>
      </c>
      <c r="E401" s="40">
        <f t="shared" si="18"/>
        <v>3414</v>
      </c>
      <c r="F401" s="40">
        <f t="shared" si="19"/>
        <v>2474</v>
      </c>
      <c r="G401" s="78"/>
      <c r="H401" s="80"/>
      <c r="I401" s="98"/>
      <c r="J401" s="89"/>
      <c r="K401" s="79"/>
      <c r="P401" s="40">
        <f t="shared" si="20"/>
        <v>866</v>
      </c>
    </row>
    <row r="402" spans="1:16" x14ac:dyDescent="0.2">
      <c r="A402" s="45">
        <v>411</v>
      </c>
      <c r="B402" s="85">
        <v>63.2</v>
      </c>
      <c r="C402" s="40">
        <f>'soust.uk.JMK př.č.2'!$O$111+'soust.uk.JMK př.č.2'!$P$111</f>
        <v>13021</v>
      </c>
      <c r="D402" s="40">
        <f>'soust.uk.JMK př.č.2'!$L$111</f>
        <v>74</v>
      </c>
      <c r="E402" s="40">
        <f t="shared" si="18"/>
        <v>3411</v>
      </c>
      <c r="F402" s="40">
        <f t="shared" si="19"/>
        <v>2472</v>
      </c>
      <c r="G402" s="78"/>
      <c r="H402" s="80"/>
      <c r="I402" s="98"/>
      <c r="J402" s="89"/>
      <c r="K402" s="79"/>
      <c r="P402" s="40">
        <f t="shared" si="20"/>
        <v>865</v>
      </c>
    </row>
    <row r="403" spans="1:16" x14ac:dyDescent="0.2">
      <c r="A403" s="45">
        <v>412</v>
      </c>
      <c r="B403" s="85">
        <v>63.24</v>
      </c>
      <c r="C403" s="40">
        <f>'soust.uk.JMK př.č.2'!$O$111+'soust.uk.JMK př.č.2'!$P$111</f>
        <v>13021</v>
      </c>
      <c r="D403" s="40">
        <f>'soust.uk.JMK př.č.2'!$L$111</f>
        <v>74</v>
      </c>
      <c r="E403" s="40">
        <f t="shared" si="18"/>
        <v>3410</v>
      </c>
      <c r="F403" s="40">
        <f t="shared" si="19"/>
        <v>2471</v>
      </c>
      <c r="G403" s="78"/>
      <c r="H403" s="80"/>
      <c r="I403" s="98"/>
      <c r="J403" s="89"/>
      <c r="K403" s="79"/>
      <c r="P403" s="40">
        <f t="shared" si="20"/>
        <v>865</v>
      </c>
    </row>
    <row r="404" spans="1:16" x14ac:dyDescent="0.2">
      <c r="A404" s="45">
        <v>413</v>
      </c>
      <c r="B404" s="85">
        <v>63.27</v>
      </c>
      <c r="C404" s="40">
        <f>'soust.uk.JMK př.č.2'!$O$111+'soust.uk.JMK př.č.2'!$P$111</f>
        <v>13021</v>
      </c>
      <c r="D404" s="40">
        <f>'soust.uk.JMK př.č.2'!$L$111</f>
        <v>74</v>
      </c>
      <c r="E404" s="40">
        <f t="shared" si="18"/>
        <v>3409</v>
      </c>
      <c r="F404" s="40">
        <f t="shared" si="19"/>
        <v>2470</v>
      </c>
      <c r="G404" s="78"/>
      <c r="H404" s="80"/>
      <c r="I404" s="98"/>
      <c r="J404" s="89"/>
      <c r="K404" s="79"/>
      <c r="P404" s="40">
        <f t="shared" si="20"/>
        <v>865</v>
      </c>
    </row>
    <row r="405" spans="1:16" x14ac:dyDescent="0.2">
      <c r="A405" s="45">
        <v>414</v>
      </c>
      <c r="B405" s="85">
        <v>63.31</v>
      </c>
      <c r="C405" s="40">
        <f>'soust.uk.JMK př.č.2'!$O$111+'soust.uk.JMK př.č.2'!$P$111</f>
        <v>13021</v>
      </c>
      <c r="D405" s="40">
        <f>'soust.uk.JMK př.č.2'!$L$111</f>
        <v>74</v>
      </c>
      <c r="E405" s="40">
        <f t="shared" si="18"/>
        <v>3406</v>
      </c>
      <c r="F405" s="40">
        <f t="shared" si="19"/>
        <v>2468</v>
      </c>
      <c r="G405" s="78"/>
      <c r="H405" s="80"/>
      <c r="I405" s="98"/>
      <c r="J405" s="89"/>
      <c r="K405" s="79"/>
      <c r="P405" s="40">
        <f t="shared" si="20"/>
        <v>864</v>
      </c>
    </row>
    <row r="406" spans="1:16" x14ac:dyDescent="0.2">
      <c r="A406" s="45">
        <v>415</v>
      </c>
      <c r="B406" s="85">
        <v>63.34</v>
      </c>
      <c r="C406" s="40">
        <f>'soust.uk.JMK př.č.2'!$O$111+'soust.uk.JMK př.č.2'!$P$111</f>
        <v>13021</v>
      </c>
      <c r="D406" s="40">
        <f>'soust.uk.JMK př.č.2'!$L$111</f>
        <v>74</v>
      </c>
      <c r="E406" s="40">
        <f t="shared" si="18"/>
        <v>3404</v>
      </c>
      <c r="F406" s="40">
        <f t="shared" si="19"/>
        <v>2467</v>
      </c>
      <c r="G406" s="78"/>
      <c r="H406" s="80"/>
      <c r="I406" s="98"/>
      <c r="J406" s="89"/>
      <c r="K406" s="79"/>
      <c r="P406" s="40">
        <f t="shared" si="20"/>
        <v>863</v>
      </c>
    </row>
    <row r="407" spans="1:16" x14ac:dyDescent="0.2">
      <c r="A407" s="45">
        <v>416</v>
      </c>
      <c r="B407" s="85">
        <v>63.37</v>
      </c>
      <c r="C407" s="40">
        <f>'soust.uk.JMK př.č.2'!$O$111+'soust.uk.JMK př.č.2'!$P$111</f>
        <v>13021</v>
      </c>
      <c r="D407" s="40">
        <f>'soust.uk.JMK př.č.2'!$L$111</f>
        <v>74</v>
      </c>
      <c r="E407" s="40">
        <f t="shared" si="18"/>
        <v>3403</v>
      </c>
      <c r="F407" s="40">
        <f t="shared" si="19"/>
        <v>2466</v>
      </c>
      <c r="G407" s="78"/>
      <c r="H407" s="80"/>
      <c r="I407" s="98"/>
      <c r="J407" s="89"/>
      <c r="K407" s="79"/>
      <c r="P407" s="40">
        <f t="shared" si="20"/>
        <v>863</v>
      </c>
    </row>
    <row r="408" spans="1:16" x14ac:dyDescent="0.2">
      <c r="A408" s="45">
        <v>417</v>
      </c>
      <c r="B408" s="85">
        <v>63.4</v>
      </c>
      <c r="C408" s="40">
        <f>'soust.uk.JMK př.č.2'!$O$111+'soust.uk.JMK př.č.2'!$P$111</f>
        <v>13021</v>
      </c>
      <c r="D408" s="40">
        <f>'soust.uk.JMK př.č.2'!$L$111</f>
        <v>74</v>
      </c>
      <c r="E408" s="40">
        <f t="shared" si="18"/>
        <v>3402</v>
      </c>
      <c r="F408" s="40">
        <f t="shared" si="19"/>
        <v>2465</v>
      </c>
      <c r="G408" s="78"/>
      <c r="H408" s="80"/>
      <c r="I408" s="98"/>
      <c r="J408" s="89"/>
      <c r="K408" s="79"/>
      <c r="P408" s="40">
        <f t="shared" si="20"/>
        <v>863</v>
      </c>
    </row>
    <row r="409" spans="1:16" x14ac:dyDescent="0.2">
      <c r="A409" s="45">
        <v>418</v>
      </c>
      <c r="B409" s="85">
        <v>63.44</v>
      </c>
      <c r="C409" s="40">
        <f>'soust.uk.JMK př.č.2'!$O$111+'soust.uk.JMK př.č.2'!$P$111</f>
        <v>13021</v>
      </c>
      <c r="D409" s="40">
        <f>'soust.uk.JMK př.č.2'!$L$111</f>
        <v>74</v>
      </c>
      <c r="E409" s="40">
        <f t="shared" si="18"/>
        <v>3399</v>
      </c>
      <c r="F409" s="40">
        <f t="shared" si="19"/>
        <v>2463</v>
      </c>
      <c r="G409" s="78"/>
      <c r="H409" s="80"/>
      <c r="I409" s="98"/>
      <c r="J409" s="89"/>
      <c r="K409" s="79"/>
      <c r="P409" s="40">
        <f t="shared" si="20"/>
        <v>862</v>
      </c>
    </row>
    <row r="410" spans="1:16" x14ac:dyDescent="0.2">
      <c r="A410" s="45">
        <v>419</v>
      </c>
      <c r="B410" s="85">
        <v>63.47</v>
      </c>
      <c r="C410" s="40">
        <f>'soust.uk.JMK př.č.2'!$O$111+'soust.uk.JMK př.č.2'!$P$111</f>
        <v>13021</v>
      </c>
      <c r="D410" s="40">
        <f>'soust.uk.JMK př.č.2'!$L$111</f>
        <v>74</v>
      </c>
      <c r="E410" s="40">
        <f t="shared" si="18"/>
        <v>3398</v>
      </c>
      <c r="F410" s="40">
        <f t="shared" si="19"/>
        <v>2462</v>
      </c>
      <c r="G410" s="78"/>
      <c r="H410" s="80"/>
      <c r="I410" s="98"/>
      <c r="J410" s="89"/>
      <c r="K410" s="79"/>
      <c r="P410" s="40">
        <f t="shared" si="20"/>
        <v>862</v>
      </c>
    </row>
    <row r="411" spans="1:16" x14ac:dyDescent="0.2">
      <c r="A411" s="45">
        <v>420</v>
      </c>
      <c r="B411" s="85">
        <v>63.5</v>
      </c>
      <c r="C411" s="40">
        <f>'soust.uk.JMK př.č.2'!$O$111+'soust.uk.JMK př.č.2'!$P$111</f>
        <v>13021</v>
      </c>
      <c r="D411" s="40">
        <f>'soust.uk.JMK př.č.2'!$L$111</f>
        <v>74</v>
      </c>
      <c r="E411" s="40">
        <f t="shared" si="18"/>
        <v>3396</v>
      </c>
      <c r="F411" s="40">
        <f t="shared" si="19"/>
        <v>2461</v>
      </c>
      <c r="G411" s="78"/>
      <c r="H411" s="80"/>
      <c r="I411" s="98"/>
      <c r="J411" s="89"/>
      <c r="K411" s="79"/>
      <c r="P411" s="40">
        <f t="shared" si="20"/>
        <v>861</v>
      </c>
    </row>
    <row r="412" spans="1:16" x14ac:dyDescent="0.2">
      <c r="A412" s="45">
        <v>421</v>
      </c>
      <c r="B412" s="85">
        <v>63.53</v>
      </c>
      <c r="C412" s="40">
        <f>'soust.uk.JMK př.č.2'!$O$111+'soust.uk.JMK př.č.2'!$P$111</f>
        <v>13021</v>
      </c>
      <c r="D412" s="40">
        <f>'soust.uk.JMK př.č.2'!$L$111</f>
        <v>74</v>
      </c>
      <c r="E412" s="40">
        <f t="shared" si="18"/>
        <v>3394</v>
      </c>
      <c r="F412" s="40">
        <f t="shared" si="19"/>
        <v>2459</v>
      </c>
      <c r="G412" s="78"/>
      <c r="H412" s="80"/>
      <c r="I412" s="98"/>
      <c r="J412" s="89"/>
      <c r="K412" s="79"/>
      <c r="P412" s="40">
        <f t="shared" si="20"/>
        <v>861</v>
      </c>
    </row>
    <row r="413" spans="1:16" x14ac:dyDescent="0.2">
      <c r="A413" s="45">
        <v>422</v>
      </c>
      <c r="B413" s="85">
        <v>63.56</v>
      </c>
      <c r="C413" s="40">
        <f>'soust.uk.JMK př.č.2'!$O$111+'soust.uk.JMK př.č.2'!$P$111</f>
        <v>13021</v>
      </c>
      <c r="D413" s="40">
        <f>'soust.uk.JMK př.č.2'!$L$111</f>
        <v>74</v>
      </c>
      <c r="E413" s="40">
        <f t="shared" si="18"/>
        <v>3392</v>
      </c>
      <c r="F413" s="40">
        <f t="shared" si="19"/>
        <v>2458</v>
      </c>
      <c r="G413" s="78"/>
      <c r="H413" s="80"/>
      <c r="I413" s="98"/>
      <c r="J413" s="89"/>
      <c r="K413" s="79"/>
      <c r="P413" s="40">
        <f t="shared" si="20"/>
        <v>860</v>
      </c>
    </row>
    <row r="414" spans="1:16" x14ac:dyDescent="0.2">
      <c r="A414" s="45">
        <v>423</v>
      </c>
      <c r="B414" s="85">
        <v>63.6</v>
      </c>
      <c r="C414" s="40">
        <f>'soust.uk.JMK př.č.2'!$O$111+'soust.uk.JMK př.č.2'!$P$111</f>
        <v>13021</v>
      </c>
      <c r="D414" s="40">
        <f>'soust.uk.JMK př.č.2'!$L$111</f>
        <v>74</v>
      </c>
      <c r="E414" s="40">
        <f t="shared" si="18"/>
        <v>3391</v>
      </c>
      <c r="F414" s="40">
        <f t="shared" si="19"/>
        <v>2457</v>
      </c>
      <c r="G414" s="78"/>
      <c r="H414" s="80"/>
      <c r="I414" s="98"/>
      <c r="J414" s="89"/>
      <c r="K414" s="79"/>
      <c r="P414" s="40">
        <f t="shared" si="20"/>
        <v>860</v>
      </c>
    </row>
    <row r="415" spans="1:16" x14ac:dyDescent="0.2">
      <c r="A415" s="45">
        <v>424</v>
      </c>
      <c r="B415" s="85">
        <v>63.63</v>
      </c>
      <c r="C415" s="40">
        <f>'soust.uk.JMK př.č.2'!$O$111+'soust.uk.JMK př.č.2'!$P$111</f>
        <v>13021</v>
      </c>
      <c r="D415" s="40">
        <f>'soust.uk.JMK př.č.2'!$L$111</f>
        <v>74</v>
      </c>
      <c r="E415" s="40">
        <f t="shared" si="18"/>
        <v>3390</v>
      </c>
      <c r="F415" s="40">
        <f t="shared" si="19"/>
        <v>2456</v>
      </c>
      <c r="G415" s="78"/>
      <c r="H415" s="80"/>
      <c r="I415" s="98"/>
      <c r="J415" s="89"/>
      <c r="K415" s="79"/>
      <c r="P415" s="40">
        <f t="shared" si="20"/>
        <v>860</v>
      </c>
    </row>
    <row r="416" spans="1:16" x14ac:dyDescent="0.2">
      <c r="A416" s="45">
        <v>425</v>
      </c>
      <c r="B416" s="85">
        <v>63.66</v>
      </c>
      <c r="C416" s="40">
        <f>'soust.uk.JMK př.č.2'!$O$111+'soust.uk.JMK př.č.2'!$P$111</f>
        <v>13021</v>
      </c>
      <c r="D416" s="40">
        <f>'soust.uk.JMK př.č.2'!$L$111</f>
        <v>74</v>
      </c>
      <c r="E416" s="40">
        <f t="shared" si="18"/>
        <v>3387</v>
      </c>
      <c r="F416" s="40">
        <f t="shared" si="19"/>
        <v>2454</v>
      </c>
      <c r="G416" s="78"/>
      <c r="H416" s="80"/>
      <c r="I416" s="98"/>
      <c r="J416" s="89"/>
      <c r="K416" s="79"/>
      <c r="P416" s="40">
        <f t="shared" si="20"/>
        <v>859</v>
      </c>
    </row>
    <row r="417" spans="1:16" x14ac:dyDescent="0.2">
      <c r="A417" s="45">
        <v>426</v>
      </c>
      <c r="B417" s="85">
        <v>63.69</v>
      </c>
      <c r="C417" s="40">
        <f>'soust.uk.JMK př.č.2'!$O$111+'soust.uk.JMK př.č.2'!$P$111</f>
        <v>13021</v>
      </c>
      <c r="D417" s="40">
        <f>'soust.uk.JMK př.č.2'!$L$111</f>
        <v>74</v>
      </c>
      <c r="E417" s="40">
        <f t="shared" si="18"/>
        <v>3386</v>
      </c>
      <c r="F417" s="40">
        <f t="shared" si="19"/>
        <v>2453</v>
      </c>
      <c r="G417" s="78"/>
      <c r="H417" s="80"/>
      <c r="I417" s="89"/>
      <c r="J417" s="89"/>
      <c r="K417" s="79"/>
      <c r="O417" s="51"/>
      <c r="P417" s="40">
        <f t="shared" si="20"/>
        <v>859</v>
      </c>
    </row>
    <row r="418" spans="1:16" x14ac:dyDescent="0.2">
      <c r="A418" s="45">
        <v>427</v>
      </c>
      <c r="B418" s="85">
        <v>63.72</v>
      </c>
      <c r="C418" s="40">
        <f>'soust.uk.JMK př.č.2'!$O$111+'soust.uk.JMK př.č.2'!$P$111</f>
        <v>13021</v>
      </c>
      <c r="D418" s="40">
        <f>'soust.uk.JMK př.č.2'!$L$111</f>
        <v>74</v>
      </c>
      <c r="E418" s="40">
        <f t="shared" si="18"/>
        <v>3384</v>
      </c>
      <c r="F418" s="40">
        <f t="shared" si="19"/>
        <v>2452</v>
      </c>
      <c r="G418" s="78"/>
      <c r="H418" s="80"/>
      <c r="I418" s="89"/>
      <c r="J418" s="89"/>
      <c r="K418" s="79"/>
      <c r="O418" s="51"/>
      <c r="P418" s="40">
        <f t="shared" si="20"/>
        <v>858</v>
      </c>
    </row>
    <row r="419" spans="1:16" x14ac:dyDescent="0.2">
      <c r="A419" s="45">
        <v>428</v>
      </c>
      <c r="B419" s="85">
        <v>63.75</v>
      </c>
      <c r="C419" s="40">
        <f>'soust.uk.JMK př.č.2'!$O$111+'soust.uk.JMK př.č.2'!$P$111</f>
        <v>13021</v>
      </c>
      <c r="D419" s="40">
        <f>'soust.uk.JMK př.č.2'!$L$111</f>
        <v>74</v>
      </c>
      <c r="E419" s="40">
        <f t="shared" si="18"/>
        <v>3383</v>
      </c>
      <c r="F419" s="40">
        <f t="shared" si="19"/>
        <v>2451</v>
      </c>
      <c r="G419" s="78"/>
      <c r="H419" s="80"/>
      <c r="I419" s="89"/>
      <c r="J419" s="89"/>
      <c r="K419" s="79"/>
      <c r="P419" s="40">
        <f t="shared" si="20"/>
        <v>858</v>
      </c>
    </row>
    <row r="420" spans="1:16" x14ac:dyDescent="0.2">
      <c r="A420" s="45">
        <v>429</v>
      </c>
      <c r="B420" s="85">
        <v>63.78</v>
      </c>
      <c r="C420" s="40">
        <f>'soust.uk.JMK př.č.2'!$O$111+'soust.uk.JMK př.č.2'!$P$111</f>
        <v>13021</v>
      </c>
      <c r="D420" s="40">
        <f>'soust.uk.JMK př.č.2'!$L$111</f>
        <v>74</v>
      </c>
      <c r="E420" s="40">
        <f t="shared" si="18"/>
        <v>3382</v>
      </c>
      <c r="F420" s="40">
        <f t="shared" si="19"/>
        <v>2450</v>
      </c>
      <c r="G420" s="78"/>
      <c r="H420" s="80"/>
      <c r="I420" s="89"/>
      <c r="J420" s="89"/>
      <c r="K420" s="79"/>
      <c r="P420" s="40">
        <f t="shared" si="20"/>
        <v>858</v>
      </c>
    </row>
    <row r="421" spans="1:16" x14ac:dyDescent="0.2">
      <c r="A421" s="45">
        <v>430</v>
      </c>
      <c r="B421" s="85">
        <v>63.81</v>
      </c>
      <c r="C421" s="40">
        <f>'soust.uk.JMK př.č.2'!$O$111+'soust.uk.JMK př.č.2'!$P$111</f>
        <v>13021</v>
      </c>
      <c r="D421" s="40">
        <f>'soust.uk.JMK př.č.2'!$L$111</f>
        <v>74</v>
      </c>
      <c r="E421" s="40">
        <f t="shared" si="18"/>
        <v>3380</v>
      </c>
      <c r="F421" s="40">
        <f t="shared" si="19"/>
        <v>2449</v>
      </c>
      <c r="G421" s="78"/>
      <c r="H421" s="80"/>
      <c r="I421" s="89"/>
      <c r="J421" s="89"/>
      <c r="K421" s="79"/>
      <c r="P421" s="40">
        <f t="shared" si="20"/>
        <v>857</v>
      </c>
    </row>
    <row r="422" spans="1:16" x14ac:dyDescent="0.2">
      <c r="A422" s="45">
        <v>431</v>
      </c>
      <c r="B422" s="85">
        <v>63.84</v>
      </c>
      <c r="C422" s="40">
        <f>'soust.uk.JMK př.č.2'!$O$111+'soust.uk.JMK př.č.2'!$P$111</f>
        <v>13021</v>
      </c>
      <c r="D422" s="40">
        <f>'soust.uk.JMK př.č.2'!$L$111</f>
        <v>74</v>
      </c>
      <c r="E422" s="40">
        <f t="shared" si="18"/>
        <v>3379</v>
      </c>
      <c r="F422" s="40">
        <f t="shared" si="19"/>
        <v>2448</v>
      </c>
      <c r="G422" s="78"/>
      <c r="H422" s="80"/>
      <c r="I422" s="89"/>
      <c r="J422" s="89"/>
      <c r="K422" s="79"/>
      <c r="P422" s="40">
        <f t="shared" si="20"/>
        <v>857</v>
      </c>
    </row>
    <row r="423" spans="1:16" x14ac:dyDescent="0.2">
      <c r="A423" s="45">
        <v>432</v>
      </c>
      <c r="B423" s="85">
        <v>63.87</v>
      </c>
      <c r="C423" s="40">
        <f>'soust.uk.JMK př.č.2'!$O$111+'soust.uk.JMK př.č.2'!$P$111</f>
        <v>13021</v>
      </c>
      <c r="D423" s="40">
        <f>'soust.uk.JMK př.č.2'!$L$111</f>
        <v>74</v>
      </c>
      <c r="E423" s="40">
        <f t="shared" si="18"/>
        <v>3376</v>
      </c>
      <c r="F423" s="40">
        <f t="shared" si="19"/>
        <v>2446</v>
      </c>
      <c r="G423" s="78"/>
      <c r="H423" s="80"/>
      <c r="I423" s="89"/>
      <c r="J423" s="89"/>
      <c r="K423" s="79"/>
      <c r="P423" s="40">
        <f t="shared" si="20"/>
        <v>856</v>
      </c>
    </row>
    <row r="424" spans="1:16" x14ac:dyDescent="0.2">
      <c r="A424" s="45">
        <v>433</v>
      </c>
      <c r="B424" s="85">
        <v>63.9</v>
      </c>
      <c r="C424" s="40">
        <f>'soust.uk.JMK př.č.2'!$O$111+'soust.uk.JMK př.č.2'!$P$111</f>
        <v>13021</v>
      </c>
      <c r="D424" s="40">
        <f>'soust.uk.JMK př.č.2'!$L$111</f>
        <v>74</v>
      </c>
      <c r="E424" s="40">
        <f t="shared" si="18"/>
        <v>3375</v>
      </c>
      <c r="F424" s="40">
        <f t="shared" si="19"/>
        <v>2445</v>
      </c>
      <c r="G424" s="78"/>
      <c r="H424" s="80"/>
      <c r="I424" s="89"/>
      <c r="J424" s="89"/>
      <c r="K424" s="79"/>
      <c r="P424" s="40">
        <f t="shared" si="20"/>
        <v>856</v>
      </c>
    </row>
    <row r="425" spans="1:16" x14ac:dyDescent="0.2">
      <c r="A425" s="45">
        <v>434</v>
      </c>
      <c r="B425" s="85">
        <v>63.93</v>
      </c>
      <c r="C425" s="40">
        <f>'soust.uk.JMK př.č.2'!$O$111+'soust.uk.JMK př.č.2'!$P$111</f>
        <v>13021</v>
      </c>
      <c r="D425" s="40">
        <f>'soust.uk.JMK př.č.2'!$L$111</f>
        <v>74</v>
      </c>
      <c r="E425" s="40">
        <f t="shared" si="18"/>
        <v>3373</v>
      </c>
      <c r="F425" s="40">
        <f t="shared" si="19"/>
        <v>2444</v>
      </c>
      <c r="G425" s="78"/>
      <c r="H425" s="80"/>
      <c r="I425" s="89"/>
      <c r="J425" s="89"/>
      <c r="K425" s="79"/>
      <c r="P425" s="40">
        <f t="shared" si="20"/>
        <v>855</v>
      </c>
    </row>
    <row r="426" spans="1:16" x14ac:dyDescent="0.2">
      <c r="A426" s="45">
        <v>435</v>
      </c>
      <c r="B426" s="85">
        <v>63.96</v>
      </c>
      <c r="C426" s="40">
        <f>'soust.uk.JMK př.č.2'!$O$111+'soust.uk.JMK př.č.2'!$P$111</f>
        <v>13021</v>
      </c>
      <c r="D426" s="40">
        <f>'soust.uk.JMK př.č.2'!$L$111</f>
        <v>74</v>
      </c>
      <c r="E426" s="40">
        <f t="shared" si="18"/>
        <v>3372</v>
      </c>
      <c r="F426" s="40">
        <f t="shared" si="19"/>
        <v>2443</v>
      </c>
      <c r="G426" s="78"/>
      <c r="H426" s="80"/>
      <c r="I426" s="89"/>
      <c r="J426" s="89"/>
      <c r="K426" s="79"/>
      <c r="P426" s="40">
        <f t="shared" si="20"/>
        <v>855</v>
      </c>
    </row>
    <row r="427" spans="1:16" x14ac:dyDescent="0.2">
      <c r="A427" s="45">
        <v>436</v>
      </c>
      <c r="B427" s="85">
        <v>63.99</v>
      </c>
      <c r="C427" s="40">
        <f>'soust.uk.JMK př.č.2'!$O$111+'soust.uk.JMK př.č.2'!$P$111</f>
        <v>13021</v>
      </c>
      <c r="D427" s="40">
        <f>'soust.uk.JMK př.č.2'!$L$111</f>
        <v>74</v>
      </c>
      <c r="E427" s="40">
        <f t="shared" si="18"/>
        <v>3371</v>
      </c>
      <c r="F427" s="40">
        <f t="shared" si="19"/>
        <v>2442</v>
      </c>
      <c r="G427" s="78"/>
      <c r="H427" s="80"/>
      <c r="I427" s="89"/>
      <c r="J427" s="89"/>
      <c r="K427" s="79"/>
      <c r="P427" s="40">
        <f t="shared" si="20"/>
        <v>855</v>
      </c>
    </row>
    <row r="428" spans="1:16" x14ac:dyDescent="0.2">
      <c r="A428" s="45">
        <v>437</v>
      </c>
      <c r="B428" s="85">
        <v>64.02</v>
      </c>
      <c r="C428" s="40">
        <f>'soust.uk.JMK př.č.2'!$O$111+'soust.uk.JMK př.č.2'!$P$111</f>
        <v>13021</v>
      </c>
      <c r="D428" s="40">
        <f>'soust.uk.JMK př.č.2'!$L$111</f>
        <v>74</v>
      </c>
      <c r="E428" s="40">
        <f t="shared" si="18"/>
        <v>3369</v>
      </c>
      <c r="F428" s="40">
        <f t="shared" si="19"/>
        <v>2441</v>
      </c>
      <c r="G428" s="78"/>
      <c r="H428" s="80"/>
      <c r="I428" s="89"/>
      <c r="J428" s="89"/>
      <c r="K428" s="79"/>
      <c r="P428" s="40">
        <f t="shared" si="20"/>
        <v>854</v>
      </c>
    </row>
    <row r="429" spans="1:16" x14ac:dyDescent="0.2">
      <c r="A429" s="45">
        <v>438</v>
      </c>
      <c r="B429" s="85">
        <v>64.05</v>
      </c>
      <c r="C429" s="40">
        <f>'soust.uk.JMK př.č.2'!$O$111+'soust.uk.JMK př.č.2'!$P$111</f>
        <v>13021</v>
      </c>
      <c r="D429" s="40">
        <f>'soust.uk.JMK př.č.2'!$L$111</f>
        <v>74</v>
      </c>
      <c r="E429" s="40">
        <f t="shared" si="18"/>
        <v>3368</v>
      </c>
      <c r="F429" s="40">
        <f t="shared" si="19"/>
        <v>2440</v>
      </c>
      <c r="G429" s="78"/>
      <c r="H429" s="80"/>
      <c r="I429" s="89"/>
      <c r="J429" s="89"/>
      <c r="K429" s="79"/>
      <c r="P429" s="40">
        <f t="shared" si="20"/>
        <v>854</v>
      </c>
    </row>
    <row r="430" spans="1:16" x14ac:dyDescent="0.2">
      <c r="A430" s="45">
        <v>439</v>
      </c>
      <c r="B430" s="85">
        <v>64.08</v>
      </c>
      <c r="C430" s="40">
        <f>'soust.uk.JMK př.č.2'!$O$111+'soust.uk.JMK př.č.2'!$P$111</f>
        <v>13021</v>
      </c>
      <c r="D430" s="40">
        <f>'soust.uk.JMK př.č.2'!$L$111</f>
        <v>74</v>
      </c>
      <c r="E430" s="40">
        <f t="shared" si="18"/>
        <v>3365</v>
      </c>
      <c r="F430" s="40">
        <f t="shared" si="19"/>
        <v>2438</v>
      </c>
      <c r="G430" s="78"/>
      <c r="H430" s="80"/>
      <c r="I430" s="89"/>
      <c r="J430" s="89"/>
      <c r="K430" s="79"/>
      <c r="P430" s="40">
        <f t="shared" si="20"/>
        <v>853</v>
      </c>
    </row>
    <row r="431" spans="1:16" x14ac:dyDescent="0.2">
      <c r="A431" s="45">
        <v>440</v>
      </c>
      <c r="B431" s="85">
        <v>64.11</v>
      </c>
      <c r="C431" s="40">
        <f>'soust.uk.JMK př.č.2'!$O$111+'soust.uk.JMK př.č.2'!$P$111</f>
        <v>13021</v>
      </c>
      <c r="D431" s="40">
        <f>'soust.uk.JMK př.č.2'!$L$111</f>
        <v>74</v>
      </c>
      <c r="E431" s="40">
        <f t="shared" si="18"/>
        <v>3364</v>
      </c>
      <c r="F431" s="40">
        <f t="shared" si="19"/>
        <v>2437</v>
      </c>
      <c r="G431" s="78"/>
      <c r="H431" s="80"/>
      <c r="I431" s="89"/>
      <c r="J431" s="89"/>
      <c r="K431" s="79"/>
      <c r="P431" s="40">
        <f t="shared" si="20"/>
        <v>853</v>
      </c>
    </row>
    <row r="432" spans="1:16" x14ac:dyDescent="0.2">
      <c r="A432" s="45">
        <v>441</v>
      </c>
      <c r="B432" s="85">
        <v>64.14</v>
      </c>
      <c r="C432" s="40">
        <f>'soust.uk.JMK př.č.2'!$O$111+'soust.uk.JMK př.č.2'!$P$111</f>
        <v>13021</v>
      </c>
      <c r="D432" s="40">
        <f>'soust.uk.JMK př.č.2'!$L$111</f>
        <v>74</v>
      </c>
      <c r="E432" s="40">
        <f t="shared" si="18"/>
        <v>3363</v>
      </c>
      <c r="F432" s="40">
        <f t="shared" si="19"/>
        <v>2436</v>
      </c>
      <c r="G432" s="78"/>
      <c r="H432" s="80"/>
      <c r="I432" s="89"/>
      <c r="J432" s="89"/>
      <c r="K432" s="79"/>
      <c r="P432" s="40">
        <f t="shared" si="20"/>
        <v>853</v>
      </c>
    </row>
    <row r="433" spans="1:16" x14ac:dyDescent="0.2">
      <c r="A433" s="45">
        <v>442</v>
      </c>
      <c r="B433" s="85">
        <v>64.17</v>
      </c>
      <c r="C433" s="40">
        <f>'soust.uk.JMK př.č.2'!$O$111+'soust.uk.JMK př.č.2'!$P$111</f>
        <v>13021</v>
      </c>
      <c r="D433" s="40">
        <f>'soust.uk.JMK př.č.2'!$L$111</f>
        <v>74</v>
      </c>
      <c r="E433" s="40">
        <f t="shared" si="18"/>
        <v>3361</v>
      </c>
      <c r="F433" s="40">
        <f t="shared" si="19"/>
        <v>2435</v>
      </c>
      <c r="G433" s="78"/>
      <c r="H433" s="80"/>
      <c r="I433" s="89"/>
      <c r="J433" s="89"/>
      <c r="K433" s="79"/>
      <c r="P433" s="40">
        <f t="shared" si="20"/>
        <v>852</v>
      </c>
    </row>
    <row r="434" spans="1:16" x14ac:dyDescent="0.2">
      <c r="A434" s="45">
        <v>443</v>
      </c>
      <c r="B434" s="85">
        <v>64.2</v>
      </c>
      <c r="C434" s="40">
        <f>'soust.uk.JMK př.č.2'!$O$111+'soust.uk.JMK př.č.2'!$P$111</f>
        <v>13021</v>
      </c>
      <c r="D434" s="40">
        <f>'soust.uk.JMK př.č.2'!$L$111</f>
        <v>74</v>
      </c>
      <c r="E434" s="40">
        <f t="shared" si="18"/>
        <v>3360</v>
      </c>
      <c r="F434" s="40">
        <f t="shared" si="19"/>
        <v>2434</v>
      </c>
      <c r="G434" s="78"/>
      <c r="H434" s="80"/>
      <c r="I434" s="89"/>
      <c r="J434" s="89"/>
      <c r="K434" s="79"/>
      <c r="P434" s="40">
        <f t="shared" si="20"/>
        <v>852</v>
      </c>
    </row>
    <row r="435" spans="1:16" x14ac:dyDescent="0.2">
      <c r="A435" s="45">
        <v>444</v>
      </c>
      <c r="B435" s="85">
        <v>64.22</v>
      </c>
      <c r="C435" s="40">
        <f>'soust.uk.JMK př.č.2'!$O$111+'soust.uk.JMK př.č.2'!$P$111</f>
        <v>13021</v>
      </c>
      <c r="D435" s="40">
        <f>'soust.uk.JMK př.č.2'!$L$111</f>
        <v>74</v>
      </c>
      <c r="E435" s="40">
        <f t="shared" si="18"/>
        <v>3359</v>
      </c>
      <c r="F435" s="40">
        <f t="shared" si="19"/>
        <v>2433</v>
      </c>
      <c r="G435" s="78"/>
      <c r="H435" s="80"/>
      <c r="I435" s="89"/>
      <c r="J435" s="89"/>
      <c r="K435" s="79"/>
      <c r="P435" s="40">
        <f t="shared" si="20"/>
        <v>852</v>
      </c>
    </row>
    <row r="436" spans="1:16" x14ac:dyDescent="0.2">
      <c r="A436" s="45">
        <v>445</v>
      </c>
      <c r="B436" s="85">
        <v>64.25</v>
      </c>
      <c r="C436" s="40">
        <f>'soust.uk.JMK př.č.2'!$O$111+'soust.uk.JMK př.č.2'!$P$111</f>
        <v>13021</v>
      </c>
      <c r="D436" s="40">
        <f>'soust.uk.JMK př.č.2'!$L$111</f>
        <v>74</v>
      </c>
      <c r="E436" s="40">
        <f t="shared" si="18"/>
        <v>3357</v>
      </c>
      <c r="F436" s="40">
        <f t="shared" si="19"/>
        <v>2432</v>
      </c>
      <c r="G436" s="78"/>
      <c r="H436" s="80"/>
      <c r="I436" s="89"/>
      <c r="J436" s="89"/>
      <c r="K436" s="79"/>
      <c r="O436" s="51"/>
      <c r="P436" s="40">
        <f t="shared" si="20"/>
        <v>851</v>
      </c>
    </row>
    <row r="437" spans="1:16" x14ac:dyDescent="0.2">
      <c r="A437" s="45">
        <v>446</v>
      </c>
      <c r="B437" s="85">
        <v>64.28</v>
      </c>
      <c r="C437" s="40">
        <f>'soust.uk.JMK př.č.2'!$O$111+'soust.uk.JMK př.č.2'!$P$111</f>
        <v>13021</v>
      </c>
      <c r="D437" s="40">
        <f>'soust.uk.JMK př.č.2'!$L$111</f>
        <v>74</v>
      </c>
      <c r="E437" s="40">
        <f t="shared" si="18"/>
        <v>3356</v>
      </c>
      <c r="F437" s="40">
        <f t="shared" si="19"/>
        <v>2431</v>
      </c>
      <c r="G437" s="78"/>
      <c r="H437" s="80"/>
      <c r="I437" s="89"/>
      <c r="J437" s="89"/>
      <c r="K437" s="79"/>
      <c r="O437" s="51"/>
      <c r="P437" s="40">
        <f t="shared" si="20"/>
        <v>851</v>
      </c>
    </row>
    <row r="438" spans="1:16" x14ac:dyDescent="0.2">
      <c r="A438" s="45">
        <v>447</v>
      </c>
      <c r="B438" s="85">
        <v>64.31</v>
      </c>
      <c r="C438" s="40">
        <f>'soust.uk.JMK př.č.2'!$O$111+'soust.uk.JMK př.č.2'!$P$111</f>
        <v>13021</v>
      </c>
      <c r="D438" s="40">
        <f>'soust.uk.JMK př.č.2'!$L$111</f>
        <v>74</v>
      </c>
      <c r="E438" s="40">
        <f t="shared" si="18"/>
        <v>3355</v>
      </c>
      <c r="F438" s="40">
        <f t="shared" si="19"/>
        <v>2430</v>
      </c>
      <c r="G438" s="78"/>
      <c r="H438" s="80"/>
      <c r="I438" s="89"/>
      <c r="J438" s="89"/>
      <c r="K438" s="79"/>
      <c r="O438" s="51"/>
      <c r="P438" s="40">
        <f t="shared" si="20"/>
        <v>851</v>
      </c>
    </row>
    <row r="439" spans="1:16" x14ac:dyDescent="0.2">
      <c r="A439" s="45">
        <v>448</v>
      </c>
      <c r="B439" s="85">
        <v>64.34</v>
      </c>
      <c r="C439" s="40">
        <f>'soust.uk.JMK př.č.2'!$O$111+'soust.uk.JMK př.č.2'!$P$111</f>
        <v>13021</v>
      </c>
      <c r="D439" s="40">
        <f>'soust.uk.JMK př.č.2'!$L$111</f>
        <v>74</v>
      </c>
      <c r="E439" s="40">
        <f t="shared" si="18"/>
        <v>3353</v>
      </c>
      <c r="F439" s="40">
        <f t="shared" si="19"/>
        <v>2429</v>
      </c>
      <c r="G439" s="78"/>
      <c r="H439" s="80"/>
      <c r="I439" s="89"/>
      <c r="J439" s="89"/>
      <c r="K439" s="79"/>
      <c r="O439" s="51"/>
      <c r="P439" s="40">
        <f t="shared" si="20"/>
        <v>850</v>
      </c>
    </row>
    <row r="440" spans="1:16" x14ac:dyDescent="0.2">
      <c r="A440" s="45">
        <v>449</v>
      </c>
      <c r="B440" s="85">
        <v>64.36</v>
      </c>
      <c r="C440" s="40">
        <f>'soust.uk.JMK př.č.2'!$O$111+'soust.uk.JMK př.č.2'!$P$111</f>
        <v>13021</v>
      </c>
      <c r="D440" s="40">
        <f>'soust.uk.JMK př.č.2'!$L$111</f>
        <v>74</v>
      </c>
      <c r="E440" s="40">
        <f t="shared" si="18"/>
        <v>3352</v>
      </c>
      <c r="F440" s="40">
        <f t="shared" si="19"/>
        <v>2428</v>
      </c>
      <c r="G440" s="78"/>
      <c r="H440" s="80"/>
      <c r="I440" s="89"/>
      <c r="J440" s="89"/>
      <c r="K440" s="79"/>
      <c r="O440" s="51"/>
      <c r="P440" s="40">
        <f t="shared" si="20"/>
        <v>850</v>
      </c>
    </row>
    <row r="441" spans="1:16" x14ac:dyDescent="0.2">
      <c r="A441" s="45">
        <v>450</v>
      </c>
      <c r="B441" s="85">
        <v>64.39</v>
      </c>
      <c r="C441" s="40">
        <f>'soust.uk.JMK př.č.2'!$O$111+'soust.uk.JMK př.č.2'!$P$111</f>
        <v>13021</v>
      </c>
      <c r="D441" s="40">
        <f>'soust.uk.JMK př.č.2'!$L$111</f>
        <v>74</v>
      </c>
      <c r="E441" s="40">
        <f t="shared" si="18"/>
        <v>3350</v>
      </c>
      <c r="F441" s="40">
        <f t="shared" si="19"/>
        <v>2427</v>
      </c>
      <c r="G441" s="78"/>
      <c r="H441" s="80"/>
      <c r="I441" s="89"/>
      <c r="J441" s="89"/>
      <c r="K441" s="79"/>
      <c r="O441" s="51"/>
      <c r="P441" s="40">
        <f t="shared" si="20"/>
        <v>849</v>
      </c>
    </row>
    <row r="442" spans="1:16" x14ac:dyDescent="0.2">
      <c r="A442" s="45">
        <v>451</v>
      </c>
      <c r="B442" s="85">
        <v>64.42</v>
      </c>
      <c r="C442" s="40">
        <f>'soust.uk.JMK př.č.2'!$O$111+'soust.uk.JMK př.č.2'!$P$111</f>
        <v>13021</v>
      </c>
      <c r="D442" s="40">
        <f>'soust.uk.JMK př.č.2'!$L$111</f>
        <v>74</v>
      </c>
      <c r="E442" s="40">
        <f t="shared" si="18"/>
        <v>3349</v>
      </c>
      <c r="F442" s="40">
        <f t="shared" si="19"/>
        <v>2426</v>
      </c>
      <c r="G442" s="78"/>
      <c r="H442" s="80"/>
      <c r="I442" s="89"/>
      <c r="J442" s="89"/>
      <c r="K442" s="47"/>
      <c r="L442" s="51"/>
      <c r="M442" s="51"/>
      <c r="N442" s="51"/>
      <c r="O442" s="51"/>
      <c r="P442" s="40">
        <f t="shared" si="20"/>
        <v>849</v>
      </c>
    </row>
    <row r="443" spans="1:16" x14ac:dyDescent="0.2">
      <c r="A443" s="45">
        <v>452</v>
      </c>
      <c r="B443" s="85">
        <v>64.45</v>
      </c>
      <c r="C443" s="40">
        <f>'soust.uk.JMK př.č.2'!$O$111+'soust.uk.JMK př.č.2'!$P$111</f>
        <v>13021</v>
      </c>
      <c r="D443" s="40">
        <f>'soust.uk.JMK př.č.2'!$L$111</f>
        <v>74</v>
      </c>
      <c r="E443" s="40">
        <f t="shared" si="18"/>
        <v>3346</v>
      </c>
      <c r="F443" s="40">
        <f t="shared" si="19"/>
        <v>2424</v>
      </c>
      <c r="G443" s="78"/>
      <c r="H443" s="80"/>
      <c r="I443" s="89"/>
      <c r="J443" s="89"/>
      <c r="K443" s="47"/>
      <c r="L443" s="51"/>
      <c r="M443" s="51"/>
      <c r="N443" s="51"/>
      <c r="O443" s="51"/>
      <c r="P443" s="40">
        <f t="shared" si="20"/>
        <v>848</v>
      </c>
    </row>
    <row r="444" spans="1:16" x14ac:dyDescent="0.2">
      <c r="A444" s="45">
        <v>453</v>
      </c>
      <c r="B444" s="85">
        <v>64.47</v>
      </c>
      <c r="C444" s="40">
        <f>'soust.uk.JMK př.č.2'!$O$111+'soust.uk.JMK př.č.2'!$P$111</f>
        <v>13021</v>
      </c>
      <c r="D444" s="40">
        <f>'soust.uk.JMK př.č.2'!$L$111</f>
        <v>74</v>
      </c>
      <c r="E444" s="40">
        <f t="shared" si="18"/>
        <v>3346</v>
      </c>
      <c r="F444" s="40">
        <f t="shared" si="19"/>
        <v>2424</v>
      </c>
      <c r="G444" s="78"/>
      <c r="H444" s="80"/>
      <c r="I444" s="89"/>
      <c r="J444" s="89"/>
      <c r="K444" s="47"/>
      <c r="L444" s="51"/>
      <c r="M444" s="51"/>
      <c r="N444" s="51"/>
      <c r="O444" s="51"/>
      <c r="P444" s="40">
        <f t="shared" si="20"/>
        <v>848</v>
      </c>
    </row>
    <row r="445" spans="1:16" x14ac:dyDescent="0.2">
      <c r="A445" s="45">
        <v>454</v>
      </c>
      <c r="B445" s="85">
        <v>64.5</v>
      </c>
      <c r="C445" s="40">
        <f>'soust.uk.JMK př.č.2'!$O$111+'soust.uk.JMK př.č.2'!$P$111</f>
        <v>13021</v>
      </c>
      <c r="D445" s="40">
        <f>'soust.uk.JMK př.č.2'!$L$111</f>
        <v>74</v>
      </c>
      <c r="E445" s="40">
        <f t="shared" si="18"/>
        <v>3345</v>
      </c>
      <c r="F445" s="40">
        <f t="shared" si="19"/>
        <v>2423</v>
      </c>
      <c r="G445" s="78"/>
      <c r="H445" s="80"/>
      <c r="I445" s="89"/>
      <c r="J445" s="89"/>
      <c r="K445" s="47"/>
      <c r="L445" s="51"/>
      <c r="M445" s="51"/>
      <c r="N445" s="51"/>
      <c r="O445" s="51"/>
      <c r="P445" s="40">
        <f t="shared" si="20"/>
        <v>848</v>
      </c>
    </row>
    <row r="446" spans="1:16" x14ac:dyDescent="0.2">
      <c r="A446" s="45">
        <v>455</v>
      </c>
      <c r="B446" s="85">
        <v>64.53</v>
      </c>
      <c r="C446" s="40">
        <f>'soust.uk.JMK př.č.2'!$O$111+'soust.uk.JMK př.č.2'!$P$111</f>
        <v>13021</v>
      </c>
      <c r="D446" s="40">
        <f>'soust.uk.JMK př.č.2'!$L$111</f>
        <v>74</v>
      </c>
      <c r="E446" s="40">
        <f t="shared" si="18"/>
        <v>3342</v>
      </c>
      <c r="F446" s="40">
        <f t="shared" si="19"/>
        <v>2421</v>
      </c>
      <c r="G446" s="78"/>
      <c r="H446" s="80"/>
      <c r="I446" s="89"/>
      <c r="J446" s="89"/>
      <c r="K446" s="47"/>
      <c r="L446" s="51"/>
      <c r="M446" s="51"/>
      <c r="N446" s="51"/>
      <c r="O446" s="51"/>
      <c r="P446" s="40">
        <f t="shared" si="20"/>
        <v>847</v>
      </c>
    </row>
    <row r="447" spans="1:16" x14ac:dyDescent="0.2">
      <c r="A447" s="45">
        <v>456</v>
      </c>
      <c r="B447" s="85">
        <v>64.56</v>
      </c>
      <c r="C447" s="40">
        <f>'soust.uk.JMK př.č.2'!$O$111+'soust.uk.JMK př.č.2'!$P$111</f>
        <v>13021</v>
      </c>
      <c r="D447" s="40">
        <f>'soust.uk.JMK př.č.2'!$L$111</f>
        <v>74</v>
      </c>
      <c r="E447" s="40">
        <f t="shared" si="18"/>
        <v>3341</v>
      </c>
      <c r="F447" s="40">
        <f t="shared" si="19"/>
        <v>2420</v>
      </c>
      <c r="G447" s="78"/>
      <c r="H447" s="80"/>
      <c r="I447" s="89"/>
      <c r="J447" s="89"/>
      <c r="K447" s="47"/>
      <c r="L447" s="51"/>
      <c r="M447" s="51"/>
      <c r="N447" s="51"/>
      <c r="O447" s="51"/>
      <c r="P447" s="40">
        <f t="shared" si="20"/>
        <v>847</v>
      </c>
    </row>
    <row r="448" spans="1:16" x14ac:dyDescent="0.2">
      <c r="A448" s="45">
        <v>457</v>
      </c>
      <c r="B448" s="85">
        <v>64.58</v>
      </c>
      <c r="C448" s="40">
        <f>'soust.uk.JMK př.č.2'!$O$111+'soust.uk.JMK př.č.2'!$P$111</f>
        <v>13021</v>
      </c>
      <c r="D448" s="40">
        <f>'soust.uk.JMK př.č.2'!$L$111</f>
        <v>74</v>
      </c>
      <c r="E448" s="40">
        <f t="shared" si="18"/>
        <v>3341</v>
      </c>
      <c r="F448" s="40">
        <f t="shared" si="19"/>
        <v>2420</v>
      </c>
      <c r="G448" s="78"/>
      <c r="H448" s="80"/>
      <c r="I448" s="89"/>
      <c r="J448" s="89"/>
      <c r="K448" s="47"/>
      <c r="L448" s="51"/>
      <c r="M448" s="51"/>
      <c r="N448" s="51"/>
      <c r="O448" s="51"/>
      <c r="P448" s="40">
        <f t="shared" si="20"/>
        <v>847</v>
      </c>
    </row>
    <row r="449" spans="1:16" x14ac:dyDescent="0.2">
      <c r="A449" s="45">
        <v>458</v>
      </c>
      <c r="B449" s="85">
        <v>64.61</v>
      </c>
      <c r="C449" s="40">
        <f>'soust.uk.JMK př.č.2'!$O$111+'soust.uk.JMK př.č.2'!$P$111</f>
        <v>13021</v>
      </c>
      <c r="D449" s="40">
        <f>'soust.uk.JMK př.č.2'!$L$111</f>
        <v>74</v>
      </c>
      <c r="E449" s="40">
        <f t="shared" si="18"/>
        <v>3338</v>
      </c>
      <c r="F449" s="40">
        <f t="shared" si="19"/>
        <v>2418</v>
      </c>
      <c r="G449" s="78"/>
      <c r="H449" s="80"/>
      <c r="I449" s="89"/>
      <c r="J449" s="89"/>
      <c r="K449" s="47"/>
      <c r="L449" s="51"/>
      <c r="M449" s="51"/>
      <c r="N449" s="51"/>
      <c r="O449" s="51"/>
      <c r="P449" s="40">
        <f t="shared" si="20"/>
        <v>846</v>
      </c>
    </row>
    <row r="450" spans="1:16" x14ac:dyDescent="0.2">
      <c r="A450" s="45">
        <v>459</v>
      </c>
      <c r="B450" s="85">
        <v>64.64</v>
      </c>
      <c r="C450" s="40">
        <f>'soust.uk.JMK př.č.2'!$O$111+'soust.uk.JMK př.č.2'!$P$111</f>
        <v>13021</v>
      </c>
      <c r="D450" s="40">
        <f>'soust.uk.JMK př.č.2'!$L$111</f>
        <v>74</v>
      </c>
      <c r="E450" s="40">
        <f t="shared" si="18"/>
        <v>3337</v>
      </c>
      <c r="F450" s="40">
        <f t="shared" si="19"/>
        <v>2417</v>
      </c>
      <c r="G450" s="78"/>
      <c r="H450" s="80"/>
      <c r="I450" s="89"/>
      <c r="J450" s="89"/>
      <c r="K450" s="47"/>
      <c r="L450" s="51"/>
      <c r="M450" s="51"/>
      <c r="N450" s="51"/>
      <c r="O450" s="51"/>
      <c r="P450" s="40">
        <f t="shared" si="20"/>
        <v>846</v>
      </c>
    </row>
    <row r="451" spans="1:16" x14ac:dyDescent="0.2">
      <c r="A451" s="45">
        <v>460</v>
      </c>
      <c r="B451" s="85">
        <v>64.66</v>
      </c>
      <c r="C451" s="40">
        <f>'soust.uk.JMK př.č.2'!$O$111+'soust.uk.JMK př.č.2'!$P$111</f>
        <v>13021</v>
      </c>
      <c r="D451" s="40">
        <f>'soust.uk.JMK př.č.2'!$L$111</f>
        <v>74</v>
      </c>
      <c r="E451" s="40">
        <f t="shared" si="18"/>
        <v>3337</v>
      </c>
      <c r="F451" s="40">
        <f t="shared" si="19"/>
        <v>2417</v>
      </c>
      <c r="G451" s="78"/>
      <c r="H451" s="80"/>
      <c r="I451" s="89"/>
      <c r="J451" s="89"/>
      <c r="K451" s="47"/>
      <c r="L451" s="51"/>
      <c r="M451" s="51"/>
      <c r="N451" s="51"/>
      <c r="O451" s="51"/>
      <c r="P451" s="40">
        <f t="shared" si="20"/>
        <v>846</v>
      </c>
    </row>
    <row r="452" spans="1:16" x14ac:dyDescent="0.2">
      <c r="A452" s="45">
        <v>461</v>
      </c>
      <c r="B452" s="85">
        <v>64.69</v>
      </c>
      <c r="C452" s="40">
        <f>'soust.uk.JMK př.č.2'!$O$111+'soust.uk.JMK př.č.2'!$P$111</f>
        <v>13021</v>
      </c>
      <c r="D452" s="40">
        <f>'soust.uk.JMK př.č.2'!$L$111</f>
        <v>74</v>
      </c>
      <c r="E452" s="40">
        <f t="shared" si="18"/>
        <v>3334</v>
      </c>
      <c r="F452" s="40">
        <f t="shared" si="19"/>
        <v>2415</v>
      </c>
      <c r="G452" s="78"/>
      <c r="H452" s="80"/>
      <c r="I452" s="89"/>
      <c r="J452" s="89"/>
      <c r="K452" s="47"/>
      <c r="L452" s="51"/>
      <c r="M452" s="51"/>
      <c r="N452" s="51"/>
      <c r="O452" s="51"/>
      <c r="P452" s="40">
        <f t="shared" si="20"/>
        <v>845</v>
      </c>
    </row>
    <row r="453" spans="1:16" x14ac:dyDescent="0.2">
      <c r="A453" s="45">
        <v>462</v>
      </c>
      <c r="B453" s="85">
        <v>64.709999999999994</v>
      </c>
      <c r="C453" s="40">
        <f>'soust.uk.JMK př.č.2'!$O$111+'soust.uk.JMK př.č.2'!$P$111</f>
        <v>13021</v>
      </c>
      <c r="D453" s="40">
        <f>'soust.uk.JMK př.č.2'!$L$111</f>
        <v>74</v>
      </c>
      <c r="E453" s="40">
        <f t="shared" ref="E453:E516" si="21">SUM(F453,P453,D453)</f>
        <v>3334</v>
      </c>
      <c r="F453" s="40">
        <f t="shared" si="19"/>
        <v>2415</v>
      </c>
      <c r="G453" s="78"/>
      <c r="H453" s="80"/>
      <c r="I453" s="89"/>
      <c r="J453" s="89"/>
      <c r="K453" s="47"/>
      <c r="L453" s="51"/>
      <c r="M453" s="51"/>
      <c r="N453" s="51"/>
      <c r="O453" s="51"/>
      <c r="P453" s="40">
        <f t="shared" si="20"/>
        <v>845</v>
      </c>
    </row>
    <row r="454" spans="1:16" x14ac:dyDescent="0.2">
      <c r="A454" s="45">
        <v>463</v>
      </c>
      <c r="B454" s="85">
        <v>64.739999999999995</v>
      </c>
      <c r="C454" s="40">
        <f>'soust.uk.JMK př.č.2'!$O$111+'soust.uk.JMK př.č.2'!$P$111</f>
        <v>13021</v>
      </c>
      <c r="D454" s="40">
        <f>'soust.uk.JMK př.č.2'!$L$111</f>
        <v>74</v>
      </c>
      <c r="E454" s="40">
        <f t="shared" si="21"/>
        <v>3333</v>
      </c>
      <c r="F454" s="40">
        <f t="shared" ref="F454:F517" si="22">ROUND(1/B454*C454*12,0)</f>
        <v>2414</v>
      </c>
      <c r="G454" s="78"/>
      <c r="H454" s="80"/>
      <c r="I454" s="89"/>
      <c r="J454" s="89"/>
      <c r="K454" s="47"/>
      <c r="L454" s="51"/>
      <c r="M454" s="51"/>
      <c r="N454" s="51"/>
      <c r="O454" s="51"/>
      <c r="P454" s="40">
        <f t="shared" ref="P454:P517" si="23">ROUND((F454*35%),0)</f>
        <v>845</v>
      </c>
    </row>
    <row r="455" spans="1:16" x14ac:dyDescent="0.2">
      <c r="A455" s="45">
        <v>464</v>
      </c>
      <c r="B455" s="85">
        <v>64.77</v>
      </c>
      <c r="C455" s="40">
        <f>'soust.uk.JMK př.č.2'!$O$111+'soust.uk.JMK př.č.2'!$P$111</f>
        <v>13021</v>
      </c>
      <c r="D455" s="40">
        <f>'soust.uk.JMK př.č.2'!$L$111</f>
        <v>74</v>
      </c>
      <c r="E455" s="40">
        <f t="shared" si="21"/>
        <v>3330</v>
      </c>
      <c r="F455" s="40">
        <f t="shared" si="22"/>
        <v>2412</v>
      </c>
      <c r="G455" s="78"/>
      <c r="H455" s="80"/>
      <c r="I455" s="89"/>
      <c r="J455" s="89"/>
      <c r="K455" s="47"/>
      <c r="L455" s="51"/>
      <c r="M455" s="51"/>
      <c r="N455" s="51"/>
      <c r="O455" s="51"/>
      <c r="P455" s="40">
        <f t="shared" si="23"/>
        <v>844</v>
      </c>
    </row>
    <row r="456" spans="1:16" x14ac:dyDescent="0.2">
      <c r="A456" s="45">
        <v>465</v>
      </c>
      <c r="B456" s="85">
        <v>64.790000000000006</v>
      </c>
      <c r="C456" s="40">
        <f>'soust.uk.JMK př.č.2'!$O$111+'soust.uk.JMK př.č.2'!$P$111</f>
        <v>13021</v>
      </c>
      <c r="D456" s="40">
        <f>'soust.uk.JMK př.č.2'!$L$111</f>
        <v>74</v>
      </c>
      <c r="E456" s="40">
        <f t="shared" si="21"/>
        <v>3330</v>
      </c>
      <c r="F456" s="40">
        <f t="shared" si="22"/>
        <v>2412</v>
      </c>
      <c r="G456" s="78"/>
      <c r="H456" s="80"/>
      <c r="I456" s="89"/>
      <c r="J456" s="89"/>
      <c r="K456" s="47"/>
      <c r="L456" s="51"/>
      <c r="M456" s="51"/>
      <c r="N456" s="51"/>
      <c r="O456" s="51"/>
      <c r="P456" s="40">
        <f t="shared" si="23"/>
        <v>844</v>
      </c>
    </row>
    <row r="457" spans="1:16" x14ac:dyDescent="0.2">
      <c r="A457" s="45">
        <v>466</v>
      </c>
      <c r="B457" s="85">
        <v>64.819999999999993</v>
      </c>
      <c r="C457" s="40">
        <f>'soust.uk.JMK př.č.2'!$O$111+'soust.uk.JMK př.č.2'!$P$111</f>
        <v>13021</v>
      </c>
      <c r="D457" s="40">
        <f>'soust.uk.JMK př.č.2'!$L$111</f>
        <v>74</v>
      </c>
      <c r="E457" s="40">
        <f t="shared" si="21"/>
        <v>3329</v>
      </c>
      <c r="F457" s="40">
        <f t="shared" si="22"/>
        <v>2411</v>
      </c>
      <c r="G457" s="78"/>
      <c r="H457" s="80"/>
      <c r="I457" s="89"/>
      <c r="J457" s="89"/>
      <c r="K457" s="47"/>
      <c r="L457" s="51"/>
      <c r="M457" s="51"/>
      <c r="N457" s="51"/>
      <c r="O457" s="51"/>
      <c r="P457" s="40">
        <f t="shared" si="23"/>
        <v>844</v>
      </c>
    </row>
    <row r="458" spans="1:16" x14ac:dyDescent="0.2">
      <c r="A458" s="45">
        <v>467</v>
      </c>
      <c r="B458" s="85">
        <v>64.84</v>
      </c>
      <c r="C458" s="40">
        <f>'soust.uk.JMK př.č.2'!$O$111+'soust.uk.JMK př.č.2'!$P$111</f>
        <v>13021</v>
      </c>
      <c r="D458" s="40">
        <f>'soust.uk.JMK př.č.2'!$L$111</f>
        <v>74</v>
      </c>
      <c r="E458" s="40">
        <f t="shared" si="21"/>
        <v>3328</v>
      </c>
      <c r="F458" s="40">
        <f t="shared" si="22"/>
        <v>2410</v>
      </c>
      <c r="G458" s="78"/>
      <c r="H458" s="80"/>
      <c r="I458" s="89"/>
      <c r="J458" s="89"/>
      <c r="K458" s="47"/>
      <c r="L458" s="51"/>
      <c r="M458" s="51"/>
      <c r="N458" s="51"/>
      <c r="O458" s="51"/>
      <c r="P458" s="40">
        <f t="shared" si="23"/>
        <v>844</v>
      </c>
    </row>
    <row r="459" spans="1:16" x14ac:dyDescent="0.2">
      <c r="A459" s="45">
        <v>468</v>
      </c>
      <c r="B459" s="85">
        <v>64.87</v>
      </c>
      <c r="C459" s="40">
        <f>'soust.uk.JMK př.č.2'!$O$111+'soust.uk.JMK př.č.2'!$P$111</f>
        <v>13021</v>
      </c>
      <c r="D459" s="40">
        <f>'soust.uk.JMK př.č.2'!$L$111</f>
        <v>74</v>
      </c>
      <c r="E459" s="40">
        <f t="shared" si="21"/>
        <v>3326</v>
      </c>
      <c r="F459" s="40">
        <f t="shared" si="22"/>
        <v>2409</v>
      </c>
      <c r="G459" s="78"/>
      <c r="H459" s="80"/>
      <c r="I459" s="89"/>
      <c r="J459" s="89"/>
      <c r="K459" s="47"/>
      <c r="L459" s="51"/>
      <c r="M459" s="51"/>
      <c r="N459" s="51"/>
      <c r="O459" s="51"/>
      <c r="P459" s="40">
        <f t="shared" si="23"/>
        <v>843</v>
      </c>
    </row>
    <row r="460" spans="1:16" x14ac:dyDescent="0.2">
      <c r="A460" s="45">
        <v>469</v>
      </c>
      <c r="B460" s="85">
        <v>64.900000000000006</v>
      </c>
      <c r="C460" s="40">
        <f>'soust.uk.JMK př.č.2'!$O$111+'soust.uk.JMK př.č.2'!$P$111</f>
        <v>13021</v>
      </c>
      <c r="D460" s="40">
        <f>'soust.uk.JMK př.č.2'!$L$111</f>
        <v>74</v>
      </c>
      <c r="E460" s="40">
        <f t="shared" si="21"/>
        <v>3325</v>
      </c>
      <c r="F460" s="40">
        <f t="shared" si="22"/>
        <v>2408</v>
      </c>
      <c r="G460" s="78"/>
      <c r="H460" s="80"/>
      <c r="I460" s="89"/>
      <c r="J460" s="89"/>
      <c r="K460" s="47"/>
      <c r="L460" s="51"/>
      <c r="M460" s="51"/>
      <c r="N460" s="51"/>
      <c r="O460" s="51"/>
      <c r="P460" s="40">
        <f t="shared" si="23"/>
        <v>843</v>
      </c>
    </row>
    <row r="461" spans="1:16" x14ac:dyDescent="0.2">
      <c r="A461" s="45">
        <v>470</v>
      </c>
      <c r="B461" s="85">
        <v>64.92</v>
      </c>
      <c r="C461" s="40">
        <f>'soust.uk.JMK př.č.2'!$O$111+'soust.uk.JMK př.č.2'!$P$111</f>
        <v>13021</v>
      </c>
      <c r="D461" s="40">
        <f>'soust.uk.JMK př.č.2'!$L$111</f>
        <v>74</v>
      </c>
      <c r="E461" s="40">
        <f t="shared" si="21"/>
        <v>3323</v>
      </c>
      <c r="F461" s="40">
        <f t="shared" si="22"/>
        <v>2407</v>
      </c>
      <c r="G461" s="78"/>
      <c r="H461" s="80"/>
      <c r="I461" s="89"/>
      <c r="J461" s="89"/>
      <c r="K461" s="47"/>
      <c r="L461" s="51"/>
      <c r="M461" s="51"/>
      <c r="N461" s="51"/>
      <c r="O461" s="51"/>
      <c r="P461" s="40">
        <f t="shared" si="23"/>
        <v>842</v>
      </c>
    </row>
    <row r="462" spans="1:16" x14ac:dyDescent="0.2">
      <c r="A462" s="45">
        <v>471</v>
      </c>
      <c r="B462" s="85">
        <v>64.95</v>
      </c>
      <c r="C462" s="40">
        <f>'soust.uk.JMK př.č.2'!$O$111+'soust.uk.JMK př.č.2'!$P$111</f>
        <v>13021</v>
      </c>
      <c r="D462" s="40">
        <f>'soust.uk.JMK př.č.2'!$L$111</f>
        <v>74</v>
      </c>
      <c r="E462" s="40">
        <f t="shared" si="21"/>
        <v>3322</v>
      </c>
      <c r="F462" s="40">
        <f t="shared" si="22"/>
        <v>2406</v>
      </c>
      <c r="G462" s="78"/>
      <c r="H462" s="80"/>
      <c r="I462" s="89"/>
      <c r="J462" s="89"/>
      <c r="K462" s="47"/>
      <c r="L462" s="51"/>
      <c r="M462" s="51"/>
      <c r="N462" s="51"/>
      <c r="O462" s="51"/>
      <c r="P462" s="40">
        <f t="shared" si="23"/>
        <v>842</v>
      </c>
    </row>
    <row r="463" spans="1:16" x14ac:dyDescent="0.2">
      <c r="A463" s="45">
        <v>472</v>
      </c>
      <c r="B463" s="85">
        <v>64.97</v>
      </c>
      <c r="C463" s="40">
        <f>'soust.uk.JMK př.č.2'!$O$111+'soust.uk.JMK př.č.2'!$P$111</f>
        <v>13021</v>
      </c>
      <c r="D463" s="40">
        <f>'soust.uk.JMK př.č.2'!$L$111</f>
        <v>74</v>
      </c>
      <c r="E463" s="40">
        <f t="shared" si="21"/>
        <v>3321</v>
      </c>
      <c r="F463" s="40">
        <f t="shared" si="22"/>
        <v>2405</v>
      </c>
      <c r="G463" s="78"/>
      <c r="H463" s="80"/>
      <c r="I463" s="89"/>
      <c r="J463" s="89"/>
      <c r="K463" s="47"/>
      <c r="L463" s="51"/>
      <c r="M463" s="51"/>
      <c r="N463" s="51"/>
      <c r="O463" s="51"/>
      <c r="P463" s="40">
        <f t="shared" si="23"/>
        <v>842</v>
      </c>
    </row>
    <row r="464" spans="1:16" x14ac:dyDescent="0.2">
      <c r="A464" s="45">
        <v>473</v>
      </c>
      <c r="B464" s="85">
        <v>65</v>
      </c>
      <c r="C464" s="40">
        <f>'soust.uk.JMK př.č.2'!$O$111+'soust.uk.JMK př.č.2'!$P$111</f>
        <v>13021</v>
      </c>
      <c r="D464" s="40">
        <f>'soust.uk.JMK př.č.2'!$L$111</f>
        <v>74</v>
      </c>
      <c r="E464" s="40">
        <f t="shared" si="21"/>
        <v>3319</v>
      </c>
      <c r="F464" s="40">
        <f t="shared" si="22"/>
        <v>2404</v>
      </c>
      <c r="G464" s="78"/>
      <c r="H464" s="80"/>
      <c r="I464" s="89"/>
      <c r="J464" s="89"/>
      <c r="K464" s="47"/>
      <c r="L464" s="51"/>
      <c r="M464" s="51"/>
      <c r="N464" s="51"/>
      <c r="O464" s="51"/>
      <c r="P464" s="40">
        <f t="shared" si="23"/>
        <v>841</v>
      </c>
    </row>
    <row r="465" spans="1:16" x14ac:dyDescent="0.2">
      <c r="A465" s="45">
        <v>474</v>
      </c>
      <c r="B465" s="85">
        <v>65.02</v>
      </c>
      <c r="C465" s="40">
        <f>'soust.uk.JMK př.č.2'!$O$111+'soust.uk.JMK př.č.2'!$P$111</f>
        <v>13021</v>
      </c>
      <c r="D465" s="40">
        <f>'soust.uk.JMK př.č.2'!$L$111</f>
        <v>74</v>
      </c>
      <c r="E465" s="40">
        <f t="shared" si="21"/>
        <v>3318</v>
      </c>
      <c r="F465" s="40">
        <f t="shared" si="22"/>
        <v>2403</v>
      </c>
      <c r="G465" s="78"/>
      <c r="H465" s="80"/>
      <c r="I465" s="89"/>
      <c r="J465" s="89"/>
      <c r="K465" s="47"/>
      <c r="L465" s="51"/>
      <c r="M465" s="51"/>
      <c r="N465" s="51"/>
      <c r="O465" s="51"/>
      <c r="P465" s="40">
        <f t="shared" si="23"/>
        <v>841</v>
      </c>
    </row>
    <row r="466" spans="1:16" x14ac:dyDescent="0.2">
      <c r="A466" s="45">
        <v>475</v>
      </c>
      <c r="B466" s="85">
        <v>65.05</v>
      </c>
      <c r="C466" s="40">
        <f>'soust.uk.JMK př.č.2'!$O$111+'soust.uk.JMK př.č.2'!$P$111</f>
        <v>13021</v>
      </c>
      <c r="D466" s="40">
        <f>'soust.uk.JMK př.č.2'!$L$111</f>
        <v>74</v>
      </c>
      <c r="E466" s="40">
        <f t="shared" si="21"/>
        <v>3317</v>
      </c>
      <c r="F466" s="40">
        <f t="shared" si="22"/>
        <v>2402</v>
      </c>
      <c r="G466" s="78"/>
      <c r="H466" s="80"/>
      <c r="I466" s="89"/>
      <c r="J466" s="89"/>
      <c r="K466" s="47"/>
      <c r="L466" s="51"/>
      <c r="M466" s="51"/>
      <c r="N466" s="51"/>
      <c r="O466" s="51"/>
      <c r="P466" s="40">
        <f t="shared" si="23"/>
        <v>841</v>
      </c>
    </row>
    <row r="467" spans="1:16" x14ac:dyDescent="0.2">
      <c r="A467" s="45">
        <v>476</v>
      </c>
      <c r="B467" s="85">
        <v>65.069999999999993</v>
      </c>
      <c r="C467" s="40">
        <f>'soust.uk.JMK př.č.2'!$O$111+'soust.uk.JMK př.č.2'!$P$111</f>
        <v>13021</v>
      </c>
      <c r="D467" s="40">
        <f>'soust.uk.JMK př.č.2'!$L$111</f>
        <v>74</v>
      </c>
      <c r="E467" s="40">
        <f t="shared" si="21"/>
        <v>3315</v>
      </c>
      <c r="F467" s="40">
        <f t="shared" si="22"/>
        <v>2401</v>
      </c>
      <c r="G467" s="78"/>
      <c r="H467" s="80"/>
      <c r="I467" s="89"/>
      <c r="J467" s="89"/>
      <c r="K467" s="47"/>
      <c r="L467" s="51"/>
      <c r="M467" s="51"/>
      <c r="N467" s="51"/>
      <c r="O467" s="51"/>
      <c r="P467" s="40">
        <f t="shared" si="23"/>
        <v>840</v>
      </c>
    </row>
    <row r="468" spans="1:16" x14ac:dyDescent="0.2">
      <c r="A468" s="45">
        <v>477</v>
      </c>
      <c r="B468" s="85">
        <v>65.099999999999994</v>
      </c>
      <c r="C468" s="40">
        <f>'soust.uk.JMK př.č.2'!$O$111+'soust.uk.JMK př.č.2'!$P$111</f>
        <v>13021</v>
      </c>
      <c r="D468" s="40">
        <f>'soust.uk.JMK př.č.2'!$L$111</f>
        <v>74</v>
      </c>
      <c r="E468" s="40">
        <f t="shared" si="21"/>
        <v>3314</v>
      </c>
      <c r="F468" s="40">
        <f t="shared" si="22"/>
        <v>2400</v>
      </c>
      <c r="G468" s="78"/>
      <c r="H468" s="80"/>
      <c r="I468" s="89"/>
      <c r="J468" s="89"/>
      <c r="K468" s="47"/>
      <c r="L468" s="51"/>
      <c r="M468" s="51"/>
      <c r="N468" s="51"/>
      <c r="O468" s="51"/>
      <c r="P468" s="40">
        <f t="shared" si="23"/>
        <v>840</v>
      </c>
    </row>
    <row r="469" spans="1:16" x14ac:dyDescent="0.2">
      <c r="A469" s="45">
        <v>478</v>
      </c>
      <c r="B469" s="85">
        <v>65.12</v>
      </c>
      <c r="C469" s="40">
        <f>'soust.uk.JMK př.č.2'!$O$111+'soust.uk.JMK př.č.2'!$P$111</f>
        <v>13021</v>
      </c>
      <c r="D469" s="40">
        <f>'soust.uk.JMK př.č.2'!$L$111</f>
        <v>74</v>
      </c>
      <c r="E469" s="40">
        <f t="shared" si="21"/>
        <v>3313</v>
      </c>
      <c r="F469" s="40">
        <f t="shared" si="22"/>
        <v>2399</v>
      </c>
      <c r="G469" s="78"/>
      <c r="H469" s="80"/>
      <c r="I469" s="89"/>
      <c r="J469" s="89"/>
      <c r="K469" s="47"/>
      <c r="L469" s="51"/>
      <c r="M469" s="51"/>
      <c r="N469" s="51"/>
      <c r="O469" s="51"/>
      <c r="P469" s="40">
        <f t="shared" si="23"/>
        <v>840</v>
      </c>
    </row>
    <row r="470" spans="1:16" x14ac:dyDescent="0.2">
      <c r="A470" s="45">
        <v>479</v>
      </c>
      <c r="B470" s="85">
        <v>65.150000000000006</v>
      </c>
      <c r="C470" s="40">
        <f>'soust.uk.JMK př.č.2'!$O$111+'soust.uk.JMK př.č.2'!$P$111</f>
        <v>13021</v>
      </c>
      <c r="D470" s="40">
        <f>'soust.uk.JMK př.č.2'!$L$111</f>
        <v>74</v>
      </c>
      <c r="E470" s="40">
        <f t="shared" si="21"/>
        <v>3311</v>
      </c>
      <c r="F470" s="40">
        <f t="shared" si="22"/>
        <v>2398</v>
      </c>
      <c r="G470" s="78"/>
      <c r="H470" s="80"/>
      <c r="I470" s="89"/>
      <c r="J470" s="89"/>
      <c r="K470" s="47"/>
      <c r="L470" s="51"/>
      <c r="M470" s="51"/>
      <c r="N470" s="51"/>
      <c r="O470" s="51"/>
      <c r="P470" s="40">
        <f t="shared" si="23"/>
        <v>839</v>
      </c>
    </row>
    <row r="471" spans="1:16" x14ac:dyDescent="0.2">
      <c r="A471" s="45">
        <v>480</v>
      </c>
      <c r="B471" s="85">
        <v>65.17</v>
      </c>
      <c r="C471" s="40">
        <f>'soust.uk.JMK př.č.2'!$O$111+'soust.uk.JMK př.č.2'!$P$111</f>
        <v>13021</v>
      </c>
      <c r="D471" s="40">
        <f>'soust.uk.JMK př.č.2'!$L$111</f>
        <v>74</v>
      </c>
      <c r="E471" s="40">
        <f t="shared" si="21"/>
        <v>3311</v>
      </c>
      <c r="F471" s="40">
        <f t="shared" si="22"/>
        <v>2398</v>
      </c>
      <c r="G471" s="78"/>
      <c r="H471" s="80"/>
      <c r="I471" s="89"/>
      <c r="J471" s="89"/>
      <c r="K471" s="47"/>
      <c r="L471" s="51"/>
      <c r="M471" s="51"/>
      <c r="N471" s="51"/>
      <c r="O471" s="51"/>
      <c r="P471" s="40">
        <f t="shared" si="23"/>
        <v>839</v>
      </c>
    </row>
    <row r="472" spans="1:16" x14ac:dyDescent="0.2">
      <c r="A472" s="45">
        <v>481</v>
      </c>
      <c r="B472" s="85">
        <v>65.2</v>
      </c>
      <c r="C472" s="40">
        <f>'soust.uk.JMK př.č.2'!$O$111+'soust.uk.JMK př.č.2'!$P$111</f>
        <v>13021</v>
      </c>
      <c r="D472" s="40">
        <f>'soust.uk.JMK př.č.2'!$L$111</f>
        <v>74</v>
      </c>
      <c r="E472" s="40">
        <f t="shared" si="21"/>
        <v>3310</v>
      </c>
      <c r="F472" s="40">
        <f t="shared" si="22"/>
        <v>2397</v>
      </c>
      <c r="G472" s="78"/>
      <c r="H472" s="80"/>
      <c r="I472" s="89"/>
      <c r="J472" s="89"/>
      <c r="K472" s="47"/>
      <c r="L472" s="51"/>
      <c r="M472" s="51"/>
      <c r="N472" s="51"/>
      <c r="O472" s="51"/>
      <c r="P472" s="40">
        <f t="shared" si="23"/>
        <v>839</v>
      </c>
    </row>
    <row r="473" spans="1:16" x14ac:dyDescent="0.2">
      <c r="A473" s="45">
        <v>482</v>
      </c>
      <c r="B473" s="85">
        <v>65.22</v>
      </c>
      <c r="C473" s="40">
        <f>'soust.uk.JMK př.č.2'!$O$111+'soust.uk.JMK př.č.2'!$P$111</f>
        <v>13021</v>
      </c>
      <c r="D473" s="40">
        <f>'soust.uk.JMK př.č.2'!$L$111</f>
        <v>74</v>
      </c>
      <c r="E473" s="40">
        <f t="shared" si="21"/>
        <v>3309</v>
      </c>
      <c r="F473" s="40">
        <f t="shared" si="22"/>
        <v>2396</v>
      </c>
      <c r="G473" s="78"/>
      <c r="H473" s="80"/>
      <c r="I473" s="89"/>
      <c r="J473" s="89"/>
      <c r="K473" s="47"/>
      <c r="L473" s="51"/>
      <c r="M473" s="51"/>
      <c r="N473" s="51"/>
      <c r="O473" s="51"/>
      <c r="P473" s="40">
        <f t="shared" si="23"/>
        <v>839</v>
      </c>
    </row>
    <row r="474" spans="1:16" x14ac:dyDescent="0.2">
      <c r="A474" s="45">
        <v>483</v>
      </c>
      <c r="B474" s="85">
        <v>65.25</v>
      </c>
      <c r="C474" s="40">
        <f>'soust.uk.JMK př.č.2'!$O$111+'soust.uk.JMK př.č.2'!$P$111</f>
        <v>13021</v>
      </c>
      <c r="D474" s="40">
        <f>'soust.uk.JMK př.č.2'!$L$111</f>
        <v>74</v>
      </c>
      <c r="E474" s="40">
        <f t="shared" si="21"/>
        <v>3307</v>
      </c>
      <c r="F474" s="40">
        <f t="shared" si="22"/>
        <v>2395</v>
      </c>
      <c r="G474" s="78"/>
      <c r="H474" s="80"/>
      <c r="I474" s="89"/>
      <c r="J474" s="89"/>
      <c r="K474" s="47"/>
      <c r="L474" s="51"/>
      <c r="M474" s="51"/>
      <c r="N474" s="51"/>
      <c r="O474" s="51"/>
      <c r="P474" s="40">
        <f t="shared" si="23"/>
        <v>838</v>
      </c>
    </row>
    <row r="475" spans="1:16" x14ac:dyDescent="0.2">
      <c r="A475" s="45">
        <v>484</v>
      </c>
      <c r="B475" s="85">
        <v>65.27</v>
      </c>
      <c r="C475" s="40">
        <f>'soust.uk.JMK př.č.2'!$O$111+'soust.uk.JMK př.č.2'!$P$111</f>
        <v>13021</v>
      </c>
      <c r="D475" s="40">
        <f>'soust.uk.JMK př.č.2'!$L$111</f>
        <v>74</v>
      </c>
      <c r="E475" s="40">
        <f t="shared" si="21"/>
        <v>3306</v>
      </c>
      <c r="F475" s="40">
        <f t="shared" si="22"/>
        <v>2394</v>
      </c>
      <c r="G475" s="78"/>
      <c r="H475" s="80"/>
      <c r="I475" s="89"/>
      <c r="J475" s="89"/>
      <c r="K475" s="47"/>
      <c r="L475" s="51"/>
      <c r="M475" s="51"/>
      <c r="N475" s="51"/>
      <c r="O475" s="51"/>
      <c r="P475" s="40">
        <f t="shared" si="23"/>
        <v>838</v>
      </c>
    </row>
    <row r="476" spans="1:16" x14ac:dyDescent="0.2">
      <c r="A476" s="45">
        <v>485</v>
      </c>
      <c r="B476" s="85">
        <v>65.3</v>
      </c>
      <c r="C476" s="40">
        <f>'soust.uk.JMK př.č.2'!$O$111+'soust.uk.JMK př.č.2'!$P$111</f>
        <v>13021</v>
      </c>
      <c r="D476" s="40">
        <f>'soust.uk.JMK př.č.2'!$L$111</f>
        <v>74</v>
      </c>
      <c r="E476" s="40">
        <f t="shared" si="21"/>
        <v>3305</v>
      </c>
      <c r="F476" s="40">
        <f t="shared" si="22"/>
        <v>2393</v>
      </c>
      <c r="G476" s="78"/>
      <c r="H476" s="80"/>
      <c r="I476" s="89"/>
      <c r="J476" s="89"/>
      <c r="K476" s="47"/>
      <c r="L476" s="51"/>
      <c r="M476" s="51"/>
      <c r="N476" s="51"/>
      <c r="O476" s="51"/>
      <c r="P476" s="40">
        <f t="shared" si="23"/>
        <v>838</v>
      </c>
    </row>
    <row r="477" spans="1:16" x14ac:dyDescent="0.2">
      <c r="A477" s="45">
        <v>486</v>
      </c>
      <c r="B477" s="85">
        <v>65.319999999999993</v>
      </c>
      <c r="C477" s="40">
        <f>'soust.uk.JMK př.č.2'!$O$111+'soust.uk.JMK př.č.2'!$P$111</f>
        <v>13021</v>
      </c>
      <c r="D477" s="40">
        <f>'soust.uk.JMK př.č.2'!$L$111</f>
        <v>74</v>
      </c>
      <c r="E477" s="40">
        <f t="shared" si="21"/>
        <v>3303</v>
      </c>
      <c r="F477" s="40">
        <f t="shared" si="22"/>
        <v>2392</v>
      </c>
      <c r="G477" s="78"/>
      <c r="H477" s="80"/>
      <c r="I477" s="89"/>
      <c r="J477" s="89"/>
      <c r="K477" s="47"/>
      <c r="L477" s="51"/>
      <c r="M477" s="51"/>
      <c r="N477" s="51"/>
      <c r="O477" s="51"/>
      <c r="P477" s="40">
        <f t="shared" si="23"/>
        <v>837</v>
      </c>
    </row>
    <row r="478" spans="1:16" x14ac:dyDescent="0.2">
      <c r="A478" s="45">
        <v>487</v>
      </c>
      <c r="B478" s="85">
        <v>65.349999999999994</v>
      </c>
      <c r="C478" s="40">
        <f>'soust.uk.JMK př.č.2'!$O$111+'soust.uk.JMK př.č.2'!$P$111</f>
        <v>13021</v>
      </c>
      <c r="D478" s="40">
        <f>'soust.uk.JMK př.č.2'!$L$111</f>
        <v>74</v>
      </c>
      <c r="E478" s="40">
        <f t="shared" si="21"/>
        <v>3302</v>
      </c>
      <c r="F478" s="40">
        <f t="shared" si="22"/>
        <v>2391</v>
      </c>
      <c r="G478" s="78"/>
      <c r="H478" s="80"/>
      <c r="I478" s="89"/>
      <c r="J478" s="89"/>
      <c r="K478" s="47"/>
      <c r="L478" s="51"/>
      <c r="M478" s="51"/>
      <c r="N478" s="51"/>
      <c r="O478" s="51"/>
      <c r="P478" s="40">
        <f t="shared" si="23"/>
        <v>837</v>
      </c>
    </row>
    <row r="479" spans="1:16" x14ac:dyDescent="0.2">
      <c r="A479" s="45">
        <v>488</v>
      </c>
      <c r="B479" s="85">
        <v>65.37</v>
      </c>
      <c r="C479" s="40">
        <f>'soust.uk.JMK př.č.2'!$O$111+'soust.uk.JMK př.č.2'!$P$111</f>
        <v>13021</v>
      </c>
      <c r="D479" s="40">
        <f>'soust.uk.JMK př.č.2'!$L$111</f>
        <v>74</v>
      </c>
      <c r="E479" s="40">
        <f t="shared" si="21"/>
        <v>3301</v>
      </c>
      <c r="F479" s="40">
        <f t="shared" si="22"/>
        <v>2390</v>
      </c>
      <c r="G479" s="78"/>
      <c r="H479" s="80"/>
      <c r="I479" s="89"/>
      <c r="J479" s="89"/>
      <c r="K479" s="47"/>
      <c r="L479" s="51"/>
      <c r="M479" s="51"/>
      <c r="N479" s="51"/>
      <c r="O479" s="51"/>
      <c r="P479" s="40">
        <f t="shared" si="23"/>
        <v>837</v>
      </c>
    </row>
    <row r="480" spans="1:16" x14ac:dyDescent="0.2">
      <c r="A480" s="45">
        <v>489</v>
      </c>
      <c r="B480" s="85">
        <v>65.39</v>
      </c>
      <c r="C480" s="40">
        <f>'soust.uk.JMK př.č.2'!$O$111+'soust.uk.JMK př.č.2'!$P$111</f>
        <v>13021</v>
      </c>
      <c r="D480" s="40">
        <f>'soust.uk.JMK př.č.2'!$L$111</f>
        <v>74</v>
      </c>
      <c r="E480" s="40">
        <f t="shared" si="21"/>
        <v>3301</v>
      </c>
      <c r="F480" s="40">
        <f t="shared" si="22"/>
        <v>2390</v>
      </c>
      <c r="G480" s="78"/>
      <c r="H480" s="80"/>
      <c r="I480" s="89"/>
      <c r="J480" s="89"/>
      <c r="K480" s="47"/>
      <c r="L480" s="51"/>
      <c r="M480" s="51"/>
      <c r="N480" s="51"/>
      <c r="O480" s="51"/>
      <c r="P480" s="40">
        <f t="shared" si="23"/>
        <v>837</v>
      </c>
    </row>
    <row r="481" spans="1:16" x14ac:dyDescent="0.2">
      <c r="A481" s="45">
        <v>490</v>
      </c>
      <c r="B481" s="85">
        <v>65.42</v>
      </c>
      <c r="C481" s="40">
        <f>'soust.uk.JMK př.č.2'!$O$111+'soust.uk.JMK př.č.2'!$P$111</f>
        <v>13021</v>
      </c>
      <c r="D481" s="40">
        <f>'soust.uk.JMK př.č.2'!$L$111</f>
        <v>74</v>
      </c>
      <c r="E481" s="40">
        <f t="shared" si="21"/>
        <v>3298</v>
      </c>
      <c r="F481" s="40">
        <f t="shared" si="22"/>
        <v>2388</v>
      </c>
      <c r="G481" s="78"/>
      <c r="H481" s="80"/>
      <c r="I481" s="89"/>
      <c r="J481" s="89"/>
      <c r="K481" s="47"/>
      <c r="L481" s="51"/>
      <c r="M481" s="51"/>
      <c r="N481" s="51"/>
      <c r="O481" s="51"/>
      <c r="P481" s="40">
        <f t="shared" si="23"/>
        <v>836</v>
      </c>
    </row>
    <row r="482" spans="1:16" x14ac:dyDescent="0.2">
      <c r="A482" s="45">
        <v>491</v>
      </c>
      <c r="B482" s="85">
        <v>65.44</v>
      </c>
      <c r="C482" s="40">
        <f>'soust.uk.JMK př.č.2'!$O$111+'soust.uk.JMK př.č.2'!$P$111</f>
        <v>13021</v>
      </c>
      <c r="D482" s="40">
        <f>'soust.uk.JMK př.č.2'!$L$111</f>
        <v>74</v>
      </c>
      <c r="E482" s="40">
        <f t="shared" si="21"/>
        <v>3298</v>
      </c>
      <c r="F482" s="40">
        <f t="shared" si="22"/>
        <v>2388</v>
      </c>
      <c r="G482" s="78"/>
      <c r="H482" s="80"/>
      <c r="I482" s="89"/>
      <c r="J482" s="89"/>
      <c r="K482" s="47"/>
      <c r="L482" s="51"/>
      <c r="M482" s="51"/>
      <c r="N482" s="51"/>
      <c r="O482" s="51"/>
      <c r="P482" s="40">
        <f t="shared" si="23"/>
        <v>836</v>
      </c>
    </row>
    <row r="483" spans="1:16" x14ac:dyDescent="0.2">
      <c r="A483" s="45">
        <v>492</v>
      </c>
      <c r="B483" s="85">
        <v>65.47</v>
      </c>
      <c r="C483" s="40">
        <f>'soust.uk.JMK př.č.2'!$O$111+'soust.uk.JMK př.č.2'!$P$111</f>
        <v>13021</v>
      </c>
      <c r="D483" s="40">
        <f>'soust.uk.JMK př.č.2'!$L$111</f>
        <v>74</v>
      </c>
      <c r="E483" s="40">
        <f t="shared" si="21"/>
        <v>3296</v>
      </c>
      <c r="F483" s="40">
        <f t="shared" si="22"/>
        <v>2387</v>
      </c>
      <c r="G483" s="78"/>
      <c r="H483" s="80"/>
      <c r="I483" s="89"/>
      <c r="J483" s="89"/>
      <c r="K483" s="47"/>
      <c r="L483" s="51"/>
      <c r="M483" s="51"/>
      <c r="N483" s="51"/>
      <c r="O483" s="51"/>
      <c r="P483" s="40">
        <f t="shared" si="23"/>
        <v>835</v>
      </c>
    </row>
    <row r="484" spans="1:16" x14ac:dyDescent="0.2">
      <c r="A484" s="45">
        <v>493</v>
      </c>
      <c r="B484" s="85">
        <v>65.489999999999995</v>
      </c>
      <c r="C484" s="40">
        <f>'soust.uk.JMK př.č.2'!$O$111+'soust.uk.JMK př.č.2'!$P$111</f>
        <v>13021</v>
      </c>
      <c r="D484" s="40">
        <f>'soust.uk.JMK př.č.2'!$L$111</f>
        <v>74</v>
      </c>
      <c r="E484" s="40">
        <f t="shared" si="21"/>
        <v>3295</v>
      </c>
      <c r="F484" s="40">
        <f t="shared" si="22"/>
        <v>2386</v>
      </c>
      <c r="G484" s="78"/>
      <c r="H484" s="80"/>
      <c r="I484" s="89"/>
      <c r="J484" s="89"/>
      <c r="K484" s="47"/>
      <c r="L484" s="51"/>
      <c r="M484" s="51"/>
      <c r="N484" s="51"/>
      <c r="O484" s="51"/>
      <c r="P484" s="40">
        <f t="shared" si="23"/>
        <v>835</v>
      </c>
    </row>
    <row r="485" spans="1:16" x14ac:dyDescent="0.2">
      <c r="A485" s="45">
        <v>494</v>
      </c>
      <c r="B485" s="85">
        <v>65.510000000000005</v>
      </c>
      <c r="C485" s="40">
        <f>'soust.uk.JMK př.č.2'!$O$111+'soust.uk.JMK př.č.2'!$P$111</f>
        <v>13021</v>
      </c>
      <c r="D485" s="40">
        <f>'soust.uk.JMK př.č.2'!$L$111</f>
        <v>74</v>
      </c>
      <c r="E485" s="40">
        <f t="shared" si="21"/>
        <v>3294</v>
      </c>
      <c r="F485" s="40">
        <f t="shared" si="22"/>
        <v>2385</v>
      </c>
      <c r="G485" s="78"/>
      <c r="H485" s="80"/>
      <c r="I485" s="89"/>
      <c r="J485" s="89"/>
      <c r="K485" s="47"/>
      <c r="L485" s="51"/>
      <c r="M485" s="51"/>
      <c r="N485" s="51"/>
      <c r="O485" s="51"/>
      <c r="P485" s="40">
        <f t="shared" si="23"/>
        <v>835</v>
      </c>
    </row>
    <row r="486" spans="1:16" x14ac:dyDescent="0.2">
      <c r="A486" s="45">
        <v>495</v>
      </c>
      <c r="B486" s="85">
        <v>65.540000000000006</v>
      </c>
      <c r="C486" s="40">
        <f>'soust.uk.JMK př.č.2'!$O$111+'soust.uk.JMK př.č.2'!$P$111</f>
        <v>13021</v>
      </c>
      <c r="D486" s="40">
        <f>'soust.uk.JMK př.č.2'!$L$111</f>
        <v>74</v>
      </c>
      <c r="E486" s="40">
        <f t="shared" si="21"/>
        <v>3292</v>
      </c>
      <c r="F486" s="40">
        <f t="shared" si="22"/>
        <v>2384</v>
      </c>
      <c r="G486" s="78"/>
      <c r="H486" s="80"/>
      <c r="I486" s="89"/>
      <c r="J486" s="89"/>
      <c r="K486" s="47"/>
      <c r="L486" s="51"/>
      <c r="M486" s="51"/>
      <c r="N486" s="51"/>
      <c r="O486" s="51"/>
      <c r="P486" s="40">
        <f t="shared" si="23"/>
        <v>834</v>
      </c>
    </row>
    <row r="487" spans="1:16" x14ac:dyDescent="0.2">
      <c r="A487" s="45">
        <v>496</v>
      </c>
      <c r="B487" s="85">
        <v>65.56</v>
      </c>
      <c r="C487" s="40">
        <f>'soust.uk.JMK př.č.2'!$O$111+'soust.uk.JMK př.č.2'!$P$111</f>
        <v>13021</v>
      </c>
      <c r="D487" s="40">
        <f>'soust.uk.JMK př.č.2'!$L$111</f>
        <v>74</v>
      </c>
      <c r="E487" s="40">
        <f t="shared" si="21"/>
        <v>3291</v>
      </c>
      <c r="F487" s="40">
        <f t="shared" si="22"/>
        <v>2383</v>
      </c>
      <c r="G487" s="78"/>
      <c r="H487" s="80"/>
      <c r="I487" s="89"/>
      <c r="J487" s="89"/>
      <c r="K487" s="47"/>
      <c r="L487" s="51"/>
      <c r="M487" s="51"/>
      <c r="N487" s="51"/>
      <c r="O487" s="51"/>
      <c r="P487" s="40">
        <f t="shared" si="23"/>
        <v>834</v>
      </c>
    </row>
    <row r="488" spans="1:16" x14ac:dyDescent="0.2">
      <c r="A488" s="45">
        <v>497</v>
      </c>
      <c r="B488" s="85">
        <v>65.59</v>
      </c>
      <c r="C488" s="40">
        <f>'soust.uk.JMK př.č.2'!$O$111+'soust.uk.JMK př.č.2'!$P$111</f>
        <v>13021</v>
      </c>
      <c r="D488" s="40">
        <f>'soust.uk.JMK př.č.2'!$L$111</f>
        <v>74</v>
      </c>
      <c r="E488" s="40">
        <f t="shared" si="21"/>
        <v>3290</v>
      </c>
      <c r="F488" s="40">
        <f t="shared" si="22"/>
        <v>2382</v>
      </c>
      <c r="G488" s="78"/>
      <c r="H488" s="80"/>
      <c r="I488" s="89"/>
      <c r="J488" s="89"/>
      <c r="K488" s="47"/>
      <c r="L488" s="51"/>
      <c r="M488" s="51"/>
      <c r="N488" s="51"/>
      <c r="O488" s="51"/>
      <c r="P488" s="40">
        <f t="shared" si="23"/>
        <v>834</v>
      </c>
    </row>
    <row r="489" spans="1:16" x14ac:dyDescent="0.2">
      <c r="A489" s="45">
        <v>498</v>
      </c>
      <c r="B489" s="85">
        <v>65.61</v>
      </c>
      <c r="C489" s="40">
        <f>'soust.uk.JMK př.č.2'!$O$111+'soust.uk.JMK př.č.2'!$P$111</f>
        <v>13021</v>
      </c>
      <c r="D489" s="40">
        <f>'soust.uk.JMK př.č.2'!$L$111</f>
        <v>74</v>
      </c>
      <c r="E489" s="40">
        <f t="shared" si="21"/>
        <v>3290</v>
      </c>
      <c r="F489" s="40">
        <f t="shared" si="22"/>
        <v>2382</v>
      </c>
      <c r="G489" s="78"/>
      <c r="H489" s="80"/>
      <c r="I489" s="89"/>
      <c r="J489" s="89"/>
      <c r="K489" s="47"/>
      <c r="L489" s="51"/>
      <c r="M489" s="51"/>
      <c r="N489" s="51"/>
      <c r="O489" s="51"/>
      <c r="P489" s="40">
        <f t="shared" si="23"/>
        <v>834</v>
      </c>
    </row>
    <row r="490" spans="1:16" x14ac:dyDescent="0.2">
      <c r="A490" s="45">
        <v>499</v>
      </c>
      <c r="B490" s="85">
        <v>65.63</v>
      </c>
      <c r="C490" s="40">
        <f>'soust.uk.JMK př.č.2'!$O$111+'soust.uk.JMK př.č.2'!$P$111</f>
        <v>13021</v>
      </c>
      <c r="D490" s="40">
        <f>'soust.uk.JMK př.č.2'!$L$111</f>
        <v>74</v>
      </c>
      <c r="E490" s="40">
        <f t="shared" si="21"/>
        <v>3288</v>
      </c>
      <c r="F490" s="40">
        <f t="shared" si="22"/>
        <v>2381</v>
      </c>
      <c r="G490" s="78"/>
      <c r="H490" s="80"/>
      <c r="I490" s="89"/>
      <c r="J490" s="89"/>
      <c r="K490" s="47"/>
      <c r="L490" s="51"/>
      <c r="M490" s="51"/>
      <c r="N490" s="51"/>
      <c r="O490" s="51"/>
      <c r="P490" s="40">
        <f t="shared" si="23"/>
        <v>833</v>
      </c>
    </row>
    <row r="491" spans="1:16" x14ac:dyDescent="0.2">
      <c r="A491" s="45">
        <v>500</v>
      </c>
      <c r="B491" s="85">
        <v>65.66</v>
      </c>
      <c r="C491" s="40">
        <f>'soust.uk.JMK př.č.2'!$O$111+'soust.uk.JMK př.č.2'!$P$111</f>
        <v>13021</v>
      </c>
      <c r="D491" s="40">
        <f>'soust.uk.JMK př.č.2'!$L$111</f>
        <v>74</v>
      </c>
      <c r="E491" s="40">
        <f t="shared" si="21"/>
        <v>3287</v>
      </c>
      <c r="F491" s="40">
        <f t="shared" si="22"/>
        <v>2380</v>
      </c>
      <c r="G491" s="78"/>
      <c r="H491" s="80"/>
      <c r="I491" s="89"/>
      <c r="J491" s="89"/>
      <c r="K491" s="47"/>
      <c r="L491" s="51"/>
      <c r="M491" s="51"/>
      <c r="N491" s="51"/>
      <c r="O491" s="51"/>
      <c r="P491" s="40">
        <f t="shared" si="23"/>
        <v>833</v>
      </c>
    </row>
    <row r="492" spans="1:16" x14ac:dyDescent="0.2">
      <c r="A492" s="45">
        <v>501</v>
      </c>
      <c r="B492" s="85">
        <v>65.680000000000007</v>
      </c>
      <c r="C492" s="40">
        <f>'soust.uk.JMK př.č.2'!$O$111+'soust.uk.JMK př.č.2'!$P$111</f>
        <v>13021</v>
      </c>
      <c r="D492" s="40">
        <f>'soust.uk.JMK př.č.2'!$L$111</f>
        <v>74</v>
      </c>
      <c r="E492" s="40">
        <f t="shared" si="21"/>
        <v>3286</v>
      </c>
      <c r="F492" s="40">
        <f t="shared" si="22"/>
        <v>2379</v>
      </c>
      <c r="G492" s="78"/>
      <c r="H492" s="80"/>
      <c r="I492" s="89"/>
      <c r="J492" s="89"/>
      <c r="K492" s="47"/>
      <c r="L492" s="51"/>
      <c r="M492" s="51"/>
      <c r="N492" s="51"/>
      <c r="O492" s="51"/>
      <c r="P492" s="40">
        <f t="shared" si="23"/>
        <v>833</v>
      </c>
    </row>
    <row r="493" spans="1:16" x14ac:dyDescent="0.2">
      <c r="A493" s="45">
        <v>502</v>
      </c>
      <c r="B493" s="85">
        <v>65.709999999999994</v>
      </c>
      <c r="C493" s="40">
        <f>'soust.uk.JMK př.č.2'!$O$111+'soust.uk.JMK př.č.2'!$P$111</f>
        <v>13021</v>
      </c>
      <c r="D493" s="40">
        <f>'soust.uk.JMK př.č.2'!$L$111</f>
        <v>74</v>
      </c>
      <c r="E493" s="40">
        <f t="shared" si="21"/>
        <v>3284</v>
      </c>
      <c r="F493" s="40">
        <f t="shared" si="22"/>
        <v>2378</v>
      </c>
      <c r="G493" s="78"/>
      <c r="H493" s="80"/>
      <c r="I493" s="89"/>
      <c r="J493" s="89"/>
      <c r="K493" s="47"/>
      <c r="L493" s="51"/>
      <c r="M493" s="51"/>
      <c r="N493" s="51"/>
      <c r="O493" s="51"/>
      <c r="P493" s="40">
        <f t="shared" si="23"/>
        <v>832</v>
      </c>
    </row>
    <row r="494" spans="1:16" x14ac:dyDescent="0.2">
      <c r="A494" s="45">
        <v>503</v>
      </c>
      <c r="B494" s="85">
        <v>65.73</v>
      </c>
      <c r="C494" s="40">
        <f>'soust.uk.JMK př.č.2'!$O$111+'soust.uk.JMK př.č.2'!$P$111</f>
        <v>13021</v>
      </c>
      <c r="D494" s="40">
        <f>'soust.uk.JMK př.č.2'!$L$111</f>
        <v>74</v>
      </c>
      <c r="E494" s="40">
        <f t="shared" si="21"/>
        <v>3283</v>
      </c>
      <c r="F494" s="40">
        <f t="shared" si="22"/>
        <v>2377</v>
      </c>
      <c r="G494" s="78"/>
      <c r="H494" s="80"/>
      <c r="I494" s="89"/>
      <c r="J494" s="89"/>
      <c r="K494" s="47"/>
      <c r="L494" s="51"/>
      <c r="M494" s="51"/>
      <c r="N494" s="51"/>
      <c r="O494" s="51"/>
      <c r="P494" s="40">
        <f t="shared" si="23"/>
        <v>832</v>
      </c>
    </row>
    <row r="495" spans="1:16" x14ac:dyDescent="0.2">
      <c r="A495" s="45">
        <v>504</v>
      </c>
      <c r="B495" s="85">
        <v>65.75</v>
      </c>
      <c r="C495" s="40">
        <f>'soust.uk.JMK př.č.2'!$O$111+'soust.uk.JMK př.č.2'!$P$111</f>
        <v>13021</v>
      </c>
      <c r="D495" s="40">
        <f>'soust.uk.JMK př.č.2'!$L$111</f>
        <v>74</v>
      </c>
      <c r="E495" s="40">
        <f t="shared" si="21"/>
        <v>3282</v>
      </c>
      <c r="F495" s="40">
        <f t="shared" si="22"/>
        <v>2376</v>
      </c>
      <c r="G495" s="78"/>
      <c r="H495" s="80"/>
      <c r="I495" s="89"/>
      <c r="J495" s="89"/>
      <c r="K495" s="47"/>
      <c r="L495" s="51"/>
      <c r="M495" s="51"/>
      <c r="N495" s="51"/>
      <c r="O495" s="51"/>
      <c r="P495" s="40">
        <f t="shared" si="23"/>
        <v>832</v>
      </c>
    </row>
    <row r="496" spans="1:16" x14ac:dyDescent="0.2">
      <c r="A496" s="45">
        <v>505</v>
      </c>
      <c r="B496" s="85">
        <v>65.78</v>
      </c>
      <c r="C496" s="40">
        <f>'soust.uk.JMK př.č.2'!$O$111+'soust.uk.JMK př.č.2'!$P$111</f>
        <v>13021</v>
      </c>
      <c r="D496" s="40">
        <f>'soust.uk.JMK př.č.2'!$L$111</f>
        <v>74</v>
      </c>
      <c r="E496" s="40">
        <f t="shared" si="21"/>
        <v>3280</v>
      </c>
      <c r="F496" s="40">
        <f t="shared" si="22"/>
        <v>2375</v>
      </c>
      <c r="G496" s="78"/>
      <c r="H496" s="80"/>
      <c r="I496" s="89"/>
      <c r="J496" s="89"/>
      <c r="K496" s="47"/>
      <c r="L496" s="51"/>
      <c r="M496" s="51"/>
      <c r="N496" s="51"/>
      <c r="O496" s="51"/>
      <c r="P496" s="40">
        <f t="shared" si="23"/>
        <v>831</v>
      </c>
    </row>
    <row r="497" spans="1:16" x14ac:dyDescent="0.2">
      <c r="A497" s="45">
        <v>506</v>
      </c>
      <c r="B497" s="85">
        <v>65.8</v>
      </c>
      <c r="C497" s="40">
        <f>'soust.uk.JMK př.č.2'!$O$111+'soust.uk.JMK př.č.2'!$P$111</f>
        <v>13021</v>
      </c>
      <c r="D497" s="40">
        <f>'soust.uk.JMK př.č.2'!$L$111</f>
        <v>74</v>
      </c>
      <c r="E497" s="40">
        <f t="shared" si="21"/>
        <v>3280</v>
      </c>
      <c r="F497" s="40">
        <f t="shared" si="22"/>
        <v>2375</v>
      </c>
      <c r="G497" s="78"/>
      <c r="H497" s="80"/>
      <c r="I497" s="89"/>
      <c r="J497" s="89"/>
      <c r="K497" s="47"/>
      <c r="L497" s="51"/>
      <c r="M497" s="51"/>
      <c r="N497" s="51"/>
      <c r="O497" s="51"/>
      <c r="P497" s="40">
        <f t="shared" si="23"/>
        <v>831</v>
      </c>
    </row>
    <row r="498" spans="1:16" x14ac:dyDescent="0.2">
      <c r="A498" s="45">
        <v>507</v>
      </c>
      <c r="B498" s="85">
        <v>65.819999999999993</v>
      </c>
      <c r="C498" s="40">
        <f>'soust.uk.JMK př.č.2'!$O$111+'soust.uk.JMK př.č.2'!$P$111</f>
        <v>13021</v>
      </c>
      <c r="D498" s="40">
        <f>'soust.uk.JMK př.č.2'!$L$111</f>
        <v>74</v>
      </c>
      <c r="E498" s="40">
        <f t="shared" si="21"/>
        <v>3279</v>
      </c>
      <c r="F498" s="40">
        <f t="shared" si="22"/>
        <v>2374</v>
      </c>
      <c r="G498" s="78"/>
      <c r="H498" s="80"/>
      <c r="I498" s="89"/>
      <c r="J498" s="89"/>
      <c r="K498" s="47"/>
      <c r="L498" s="51"/>
      <c r="M498" s="51"/>
      <c r="N498" s="51"/>
      <c r="O498" s="51"/>
      <c r="P498" s="40">
        <f t="shared" si="23"/>
        <v>831</v>
      </c>
    </row>
    <row r="499" spans="1:16" x14ac:dyDescent="0.2">
      <c r="A499" s="45">
        <v>508</v>
      </c>
      <c r="B499" s="85">
        <v>65.849999999999994</v>
      </c>
      <c r="C499" s="40">
        <f>'soust.uk.JMK př.č.2'!$O$111+'soust.uk.JMK př.č.2'!$P$111</f>
        <v>13021</v>
      </c>
      <c r="D499" s="40">
        <f>'soust.uk.JMK př.č.2'!$L$111</f>
        <v>74</v>
      </c>
      <c r="E499" s="40">
        <f t="shared" si="21"/>
        <v>3278</v>
      </c>
      <c r="F499" s="40">
        <f t="shared" si="22"/>
        <v>2373</v>
      </c>
      <c r="G499" s="78"/>
      <c r="H499" s="80"/>
      <c r="I499" s="89"/>
      <c r="J499" s="89"/>
      <c r="K499" s="47"/>
      <c r="L499" s="51"/>
      <c r="M499" s="51"/>
      <c r="N499" s="51"/>
      <c r="O499" s="51"/>
      <c r="P499" s="40">
        <f t="shared" si="23"/>
        <v>831</v>
      </c>
    </row>
    <row r="500" spans="1:16" x14ac:dyDescent="0.2">
      <c r="A500" s="45">
        <v>509</v>
      </c>
      <c r="B500" s="85">
        <v>65.87</v>
      </c>
      <c r="C500" s="40">
        <f>'soust.uk.JMK př.č.2'!$O$111+'soust.uk.JMK př.č.2'!$P$111</f>
        <v>13021</v>
      </c>
      <c r="D500" s="40">
        <f>'soust.uk.JMK př.č.2'!$L$111</f>
        <v>74</v>
      </c>
      <c r="E500" s="40">
        <f t="shared" si="21"/>
        <v>3276</v>
      </c>
      <c r="F500" s="40">
        <f t="shared" si="22"/>
        <v>2372</v>
      </c>
      <c r="G500" s="78"/>
      <c r="H500" s="80"/>
      <c r="I500" s="89"/>
      <c r="J500" s="89"/>
      <c r="K500" s="47"/>
      <c r="L500" s="51"/>
      <c r="M500" s="51"/>
      <c r="N500" s="51"/>
      <c r="O500" s="51"/>
      <c r="P500" s="40">
        <f t="shared" si="23"/>
        <v>830</v>
      </c>
    </row>
    <row r="501" spans="1:16" x14ac:dyDescent="0.2">
      <c r="A501" s="45">
        <v>510</v>
      </c>
      <c r="B501" s="85">
        <v>65.900000000000006</v>
      </c>
      <c r="C501" s="40">
        <f>'soust.uk.JMK př.č.2'!$O$111+'soust.uk.JMK př.č.2'!$P$111</f>
        <v>13021</v>
      </c>
      <c r="D501" s="40">
        <f>'soust.uk.JMK př.č.2'!$L$111</f>
        <v>74</v>
      </c>
      <c r="E501" s="40">
        <f t="shared" si="21"/>
        <v>3275</v>
      </c>
      <c r="F501" s="40">
        <f t="shared" si="22"/>
        <v>2371</v>
      </c>
      <c r="G501" s="78"/>
      <c r="H501" s="80"/>
      <c r="I501" s="89"/>
      <c r="J501" s="89"/>
      <c r="K501" s="47"/>
      <c r="L501" s="51"/>
      <c r="M501" s="51"/>
      <c r="N501" s="51"/>
      <c r="O501" s="51"/>
      <c r="P501" s="40">
        <f t="shared" si="23"/>
        <v>830</v>
      </c>
    </row>
    <row r="502" spans="1:16" x14ac:dyDescent="0.2">
      <c r="A502" s="45">
        <v>511</v>
      </c>
      <c r="B502" s="85">
        <v>65.92</v>
      </c>
      <c r="C502" s="40">
        <f>'soust.uk.JMK př.č.2'!$O$111+'soust.uk.JMK př.č.2'!$P$111</f>
        <v>13021</v>
      </c>
      <c r="D502" s="40">
        <f>'soust.uk.JMK př.č.2'!$L$111</f>
        <v>74</v>
      </c>
      <c r="E502" s="40">
        <f t="shared" si="21"/>
        <v>3274</v>
      </c>
      <c r="F502" s="40">
        <f t="shared" si="22"/>
        <v>2370</v>
      </c>
      <c r="G502" s="78"/>
      <c r="H502" s="80"/>
      <c r="I502" s="89"/>
      <c r="J502" s="89"/>
      <c r="K502" s="47"/>
      <c r="L502" s="51"/>
      <c r="M502" s="51"/>
      <c r="N502" s="51"/>
      <c r="O502" s="51"/>
      <c r="P502" s="40">
        <f t="shared" si="23"/>
        <v>830</v>
      </c>
    </row>
    <row r="503" spans="1:16" x14ac:dyDescent="0.2">
      <c r="A503" s="45">
        <v>512</v>
      </c>
      <c r="B503" s="85">
        <v>65.94</v>
      </c>
      <c r="C503" s="40">
        <f>'soust.uk.JMK př.č.2'!$O$111+'soust.uk.JMK př.č.2'!$P$111</f>
        <v>13021</v>
      </c>
      <c r="D503" s="40">
        <f>'soust.uk.JMK př.č.2'!$L$111</f>
        <v>74</v>
      </c>
      <c r="E503" s="40">
        <f t="shared" si="21"/>
        <v>3274</v>
      </c>
      <c r="F503" s="40">
        <f t="shared" si="22"/>
        <v>2370</v>
      </c>
      <c r="G503" s="78"/>
      <c r="H503" s="80"/>
      <c r="I503" s="89"/>
      <c r="J503" s="89"/>
      <c r="K503" s="47"/>
      <c r="L503" s="51"/>
      <c r="M503" s="51"/>
      <c r="N503" s="51"/>
      <c r="O503" s="51"/>
      <c r="P503" s="40">
        <f t="shared" si="23"/>
        <v>830</v>
      </c>
    </row>
    <row r="504" spans="1:16" x14ac:dyDescent="0.2">
      <c r="A504" s="45">
        <v>513</v>
      </c>
      <c r="B504" s="85">
        <v>65.97</v>
      </c>
      <c r="C504" s="40">
        <f>'soust.uk.JMK př.č.2'!$O$111+'soust.uk.JMK př.č.2'!$P$111</f>
        <v>13021</v>
      </c>
      <c r="D504" s="40">
        <f>'soust.uk.JMK př.č.2'!$L$111</f>
        <v>74</v>
      </c>
      <c r="E504" s="40">
        <f t="shared" si="21"/>
        <v>3272</v>
      </c>
      <c r="F504" s="40">
        <f t="shared" si="22"/>
        <v>2369</v>
      </c>
      <c r="G504" s="78"/>
      <c r="H504" s="80"/>
      <c r="I504" s="89"/>
      <c r="J504" s="89"/>
      <c r="K504" s="47"/>
      <c r="L504" s="51"/>
      <c r="M504" s="51"/>
      <c r="N504" s="51"/>
      <c r="O504" s="51"/>
      <c r="P504" s="40">
        <f t="shared" si="23"/>
        <v>829</v>
      </c>
    </row>
    <row r="505" spans="1:16" x14ac:dyDescent="0.2">
      <c r="A505" s="45">
        <v>514</v>
      </c>
      <c r="B505" s="85">
        <v>65.989999999999995</v>
      </c>
      <c r="C505" s="40">
        <f>'soust.uk.JMK př.č.2'!$O$111+'soust.uk.JMK př.č.2'!$P$111</f>
        <v>13021</v>
      </c>
      <c r="D505" s="40">
        <f>'soust.uk.JMK př.č.2'!$L$111</f>
        <v>74</v>
      </c>
      <c r="E505" s="40">
        <f t="shared" si="21"/>
        <v>3271</v>
      </c>
      <c r="F505" s="40">
        <f t="shared" si="22"/>
        <v>2368</v>
      </c>
      <c r="G505" s="78"/>
      <c r="H505" s="80"/>
      <c r="I505" s="89"/>
      <c r="J505" s="89"/>
      <c r="K505" s="47"/>
      <c r="L505" s="51"/>
      <c r="M505" s="51"/>
      <c r="N505" s="51"/>
      <c r="O505" s="51"/>
      <c r="P505" s="40">
        <f t="shared" si="23"/>
        <v>829</v>
      </c>
    </row>
    <row r="506" spans="1:16" x14ac:dyDescent="0.2">
      <c r="A506" s="45">
        <v>515</v>
      </c>
      <c r="B506" s="85">
        <v>66.010000000000005</v>
      </c>
      <c r="C506" s="40">
        <f>'soust.uk.JMK př.č.2'!$O$111+'soust.uk.JMK př.č.2'!$P$111</f>
        <v>13021</v>
      </c>
      <c r="D506" s="40">
        <f>'soust.uk.JMK př.č.2'!$L$111</f>
        <v>74</v>
      </c>
      <c r="E506" s="40">
        <f t="shared" si="21"/>
        <v>3269</v>
      </c>
      <c r="F506" s="40">
        <f t="shared" si="22"/>
        <v>2367</v>
      </c>
      <c r="G506" s="78"/>
      <c r="H506" s="80"/>
      <c r="I506" s="89"/>
      <c r="J506" s="89"/>
      <c r="K506" s="47"/>
      <c r="L506" s="51"/>
      <c r="M506" s="51"/>
      <c r="N506" s="51"/>
      <c r="O506" s="51"/>
      <c r="P506" s="40">
        <f t="shared" si="23"/>
        <v>828</v>
      </c>
    </row>
    <row r="507" spans="1:16" x14ac:dyDescent="0.2">
      <c r="A507" s="45">
        <v>516</v>
      </c>
      <c r="B507" s="85">
        <v>66.040000000000006</v>
      </c>
      <c r="C507" s="40">
        <f>'soust.uk.JMK př.č.2'!$O$111+'soust.uk.JMK př.č.2'!$P$111</f>
        <v>13021</v>
      </c>
      <c r="D507" s="40">
        <f>'soust.uk.JMK př.č.2'!$L$111</f>
        <v>74</v>
      </c>
      <c r="E507" s="40">
        <f t="shared" si="21"/>
        <v>3268</v>
      </c>
      <c r="F507" s="40">
        <f t="shared" si="22"/>
        <v>2366</v>
      </c>
      <c r="G507" s="78"/>
      <c r="H507" s="80"/>
      <c r="I507" s="89"/>
      <c r="J507" s="89"/>
      <c r="K507" s="47"/>
      <c r="L507" s="51"/>
      <c r="M507" s="51"/>
      <c r="N507" s="51"/>
      <c r="O507" s="51"/>
      <c r="P507" s="40">
        <f t="shared" si="23"/>
        <v>828</v>
      </c>
    </row>
    <row r="508" spans="1:16" x14ac:dyDescent="0.2">
      <c r="A508" s="45">
        <v>517</v>
      </c>
      <c r="B508" s="85">
        <v>66.06</v>
      </c>
      <c r="C508" s="40">
        <f>'soust.uk.JMK př.č.2'!$O$111+'soust.uk.JMK př.č.2'!$P$111</f>
        <v>13021</v>
      </c>
      <c r="D508" s="40">
        <f>'soust.uk.JMK př.č.2'!$L$111</f>
        <v>74</v>
      </c>
      <c r="E508" s="40">
        <f t="shared" si="21"/>
        <v>3267</v>
      </c>
      <c r="F508" s="40">
        <f t="shared" si="22"/>
        <v>2365</v>
      </c>
      <c r="G508" s="78"/>
      <c r="H508" s="80"/>
      <c r="I508" s="89"/>
      <c r="J508" s="89"/>
      <c r="K508" s="47"/>
      <c r="L508" s="51"/>
      <c r="M508" s="51"/>
      <c r="N508" s="51"/>
      <c r="O508" s="51"/>
      <c r="P508" s="40">
        <f t="shared" si="23"/>
        <v>828</v>
      </c>
    </row>
    <row r="509" spans="1:16" x14ac:dyDescent="0.2">
      <c r="A509" s="45">
        <v>518</v>
      </c>
      <c r="B509" s="85">
        <v>66.08</v>
      </c>
      <c r="C509" s="40">
        <f>'soust.uk.JMK př.č.2'!$O$111+'soust.uk.JMK př.č.2'!$P$111</f>
        <v>13021</v>
      </c>
      <c r="D509" s="40">
        <f>'soust.uk.JMK př.č.2'!$L$111</f>
        <v>74</v>
      </c>
      <c r="E509" s="40">
        <f t="shared" si="21"/>
        <v>3267</v>
      </c>
      <c r="F509" s="40">
        <f t="shared" si="22"/>
        <v>2365</v>
      </c>
      <c r="G509" s="78"/>
      <c r="H509" s="80"/>
      <c r="I509" s="89"/>
      <c r="J509" s="89"/>
      <c r="K509" s="47"/>
      <c r="L509" s="51"/>
      <c r="M509" s="51"/>
      <c r="N509" s="51"/>
      <c r="O509" s="51"/>
      <c r="P509" s="40">
        <f t="shared" si="23"/>
        <v>828</v>
      </c>
    </row>
    <row r="510" spans="1:16" x14ac:dyDescent="0.2">
      <c r="A510" s="45">
        <v>519</v>
      </c>
      <c r="B510" s="85">
        <v>66.11</v>
      </c>
      <c r="C510" s="40">
        <f>'soust.uk.JMK př.č.2'!$O$111+'soust.uk.JMK př.č.2'!$P$111</f>
        <v>13021</v>
      </c>
      <c r="D510" s="40">
        <f>'soust.uk.JMK př.č.2'!$L$111</f>
        <v>74</v>
      </c>
      <c r="E510" s="40">
        <f t="shared" si="21"/>
        <v>3265</v>
      </c>
      <c r="F510" s="40">
        <f t="shared" si="22"/>
        <v>2364</v>
      </c>
      <c r="G510" s="78"/>
      <c r="H510" s="80"/>
      <c r="I510" s="89"/>
      <c r="J510" s="89"/>
      <c r="K510" s="47"/>
      <c r="L510" s="51"/>
      <c r="M510" s="51"/>
      <c r="N510" s="51"/>
      <c r="O510" s="51"/>
      <c r="P510" s="40">
        <f t="shared" si="23"/>
        <v>827</v>
      </c>
    </row>
    <row r="511" spans="1:16" x14ac:dyDescent="0.2">
      <c r="A511" s="45">
        <v>520</v>
      </c>
      <c r="B511" s="85">
        <v>66.13</v>
      </c>
      <c r="C511" s="40">
        <f>'soust.uk.JMK př.č.2'!$O$111+'soust.uk.JMK př.č.2'!$P$111</f>
        <v>13021</v>
      </c>
      <c r="D511" s="40">
        <f>'soust.uk.JMK př.č.2'!$L$111</f>
        <v>74</v>
      </c>
      <c r="E511" s="40">
        <f t="shared" si="21"/>
        <v>3264</v>
      </c>
      <c r="F511" s="40">
        <f t="shared" si="22"/>
        <v>2363</v>
      </c>
      <c r="G511" s="78"/>
      <c r="H511" s="80"/>
      <c r="I511" s="89"/>
      <c r="J511" s="89"/>
      <c r="K511" s="47"/>
      <c r="L511" s="51"/>
      <c r="M511" s="51"/>
      <c r="N511" s="51"/>
      <c r="O511" s="51"/>
      <c r="P511" s="40">
        <f t="shared" si="23"/>
        <v>827</v>
      </c>
    </row>
    <row r="512" spans="1:16" x14ac:dyDescent="0.2">
      <c r="A512" s="45">
        <v>521</v>
      </c>
      <c r="B512" s="85">
        <v>66.150000000000006</v>
      </c>
      <c r="C512" s="40">
        <f>'soust.uk.JMK př.č.2'!$O$111+'soust.uk.JMK př.č.2'!$P$111</f>
        <v>13021</v>
      </c>
      <c r="D512" s="40">
        <f>'soust.uk.JMK př.č.2'!$L$111</f>
        <v>74</v>
      </c>
      <c r="E512" s="40">
        <f t="shared" si="21"/>
        <v>3263</v>
      </c>
      <c r="F512" s="40">
        <f t="shared" si="22"/>
        <v>2362</v>
      </c>
      <c r="G512" s="78"/>
      <c r="H512" s="80"/>
      <c r="I512" s="89"/>
      <c r="J512" s="89"/>
      <c r="K512" s="47"/>
      <c r="L512" s="51"/>
      <c r="M512" s="51"/>
      <c r="N512" s="51"/>
      <c r="O512" s="51"/>
      <c r="P512" s="40">
        <f t="shared" si="23"/>
        <v>827</v>
      </c>
    </row>
    <row r="513" spans="1:16" x14ac:dyDescent="0.2">
      <c r="A513" s="45">
        <v>522</v>
      </c>
      <c r="B513" s="85">
        <v>66.180000000000007</v>
      </c>
      <c r="C513" s="40">
        <f>'soust.uk.JMK př.č.2'!$O$111+'soust.uk.JMK př.č.2'!$P$111</f>
        <v>13021</v>
      </c>
      <c r="D513" s="40">
        <f>'soust.uk.JMK př.č.2'!$L$111</f>
        <v>74</v>
      </c>
      <c r="E513" s="40">
        <f t="shared" si="21"/>
        <v>3261</v>
      </c>
      <c r="F513" s="40">
        <f t="shared" si="22"/>
        <v>2361</v>
      </c>
      <c r="G513" s="78"/>
      <c r="H513" s="80"/>
      <c r="I513" s="89"/>
      <c r="J513" s="89"/>
      <c r="K513" s="47"/>
      <c r="L513" s="51"/>
      <c r="M513" s="51"/>
      <c r="N513" s="51"/>
      <c r="O513" s="51"/>
      <c r="P513" s="40">
        <f t="shared" si="23"/>
        <v>826</v>
      </c>
    </row>
    <row r="514" spans="1:16" x14ac:dyDescent="0.2">
      <c r="A514" s="45">
        <v>523</v>
      </c>
      <c r="B514" s="85">
        <v>66.2</v>
      </c>
      <c r="C514" s="40">
        <f>'soust.uk.JMK př.č.2'!$O$111+'soust.uk.JMK př.č.2'!$P$111</f>
        <v>13021</v>
      </c>
      <c r="D514" s="40">
        <f>'soust.uk.JMK př.č.2'!$L$111</f>
        <v>74</v>
      </c>
      <c r="E514" s="40">
        <f t="shared" si="21"/>
        <v>3260</v>
      </c>
      <c r="F514" s="40">
        <f t="shared" si="22"/>
        <v>2360</v>
      </c>
      <c r="G514" s="78"/>
      <c r="H514" s="80"/>
      <c r="I514" s="89"/>
      <c r="J514" s="89"/>
      <c r="K514" s="47"/>
      <c r="L514" s="51"/>
      <c r="M514" s="51"/>
      <c r="N514" s="51"/>
      <c r="O514" s="51"/>
      <c r="P514" s="40">
        <f t="shared" si="23"/>
        <v>826</v>
      </c>
    </row>
    <row r="515" spans="1:16" x14ac:dyDescent="0.2">
      <c r="A515" s="45">
        <v>524</v>
      </c>
      <c r="B515" s="85">
        <v>66.22</v>
      </c>
      <c r="C515" s="40">
        <f>'soust.uk.JMK př.č.2'!$O$111+'soust.uk.JMK př.č.2'!$P$111</f>
        <v>13021</v>
      </c>
      <c r="D515" s="40">
        <f>'soust.uk.JMK př.č.2'!$L$111</f>
        <v>74</v>
      </c>
      <c r="E515" s="40">
        <f t="shared" si="21"/>
        <v>3260</v>
      </c>
      <c r="F515" s="40">
        <f t="shared" si="22"/>
        <v>2360</v>
      </c>
      <c r="G515" s="78"/>
      <c r="H515" s="80"/>
      <c r="I515" s="89"/>
      <c r="J515" s="89"/>
      <c r="K515" s="47"/>
      <c r="L515" s="51"/>
      <c r="M515" s="51"/>
      <c r="N515" s="51"/>
      <c r="O515" s="51"/>
      <c r="P515" s="40">
        <f t="shared" si="23"/>
        <v>826</v>
      </c>
    </row>
    <row r="516" spans="1:16" x14ac:dyDescent="0.2">
      <c r="A516" s="45">
        <v>525</v>
      </c>
      <c r="B516" s="85">
        <v>66.25</v>
      </c>
      <c r="C516" s="40">
        <f>'soust.uk.JMK př.č.2'!$O$111+'soust.uk.JMK př.č.2'!$P$111</f>
        <v>13021</v>
      </c>
      <c r="D516" s="40">
        <f>'soust.uk.JMK př.č.2'!$L$111</f>
        <v>74</v>
      </c>
      <c r="E516" s="40">
        <f t="shared" si="21"/>
        <v>3259</v>
      </c>
      <c r="F516" s="40">
        <f t="shared" si="22"/>
        <v>2359</v>
      </c>
      <c r="G516" s="78"/>
      <c r="H516" s="80"/>
      <c r="I516" s="89"/>
      <c r="J516" s="89"/>
      <c r="K516" s="47"/>
      <c r="L516" s="51"/>
      <c r="M516" s="51"/>
      <c r="N516" s="51"/>
      <c r="O516" s="51"/>
      <c r="P516" s="40">
        <f t="shared" si="23"/>
        <v>826</v>
      </c>
    </row>
    <row r="517" spans="1:16" x14ac:dyDescent="0.2">
      <c r="A517" s="45">
        <v>526</v>
      </c>
      <c r="B517" s="85">
        <v>66.27</v>
      </c>
      <c r="C517" s="40">
        <f>'soust.uk.JMK př.č.2'!$O$111+'soust.uk.JMK př.č.2'!$P$111</f>
        <v>13021</v>
      </c>
      <c r="D517" s="40">
        <f>'soust.uk.JMK př.č.2'!$L$111</f>
        <v>74</v>
      </c>
      <c r="E517" s="40">
        <f t="shared" ref="E517:E580" si="24">SUM(F517,P517,D517)</f>
        <v>3257</v>
      </c>
      <c r="F517" s="40">
        <f t="shared" si="22"/>
        <v>2358</v>
      </c>
      <c r="G517" s="78"/>
      <c r="H517" s="80"/>
      <c r="I517" s="89"/>
      <c r="J517" s="89"/>
      <c r="K517" s="47"/>
      <c r="L517" s="51"/>
      <c r="M517" s="51"/>
      <c r="N517" s="51"/>
      <c r="O517" s="51"/>
      <c r="P517" s="40">
        <f t="shared" si="23"/>
        <v>825</v>
      </c>
    </row>
    <row r="518" spans="1:16" x14ac:dyDescent="0.2">
      <c r="A518" s="45">
        <v>527</v>
      </c>
      <c r="B518" s="85">
        <v>66.290000000000006</v>
      </c>
      <c r="C518" s="40">
        <f>'soust.uk.JMK př.č.2'!$O$111+'soust.uk.JMK př.č.2'!$P$111</f>
        <v>13021</v>
      </c>
      <c r="D518" s="40">
        <f>'soust.uk.JMK př.č.2'!$L$111</f>
        <v>74</v>
      </c>
      <c r="E518" s="40">
        <f t="shared" si="24"/>
        <v>3256</v>
      </c>
      <c r="F518" s="40">
        <f t="shared" ref="F518:F581" si="25">ROUND(1/B518*C518*12,0)</f>
        <v>2357</v>
      </c>
      <c r="G518" s="78"/>
      <c r="H518" s="80"/>
      <c r="I518" s="89"/>
      <c r="J518" s="89"/>
      <c r="K518" s="47"/>
      <c r="L518" s="51"/>
      <c r="M518" s="51"/>
      <c r="N518" s="51"/>
      <c r="O518" s="51"/>
      <c r="P518" s="40">
        <f t="shared" ref="P518:P581" si="26">ROUND((F518*35%),0)</f>
        <v>825</v>
      </c>
    </row>
    <row r="519" spans="1:16" x14ac:dyDescent="0.2">
      <c r="A519" s="45">
        <v>528</v>
      </c>
      <c r="B519" s="85">
        <v>66.319999999999993</v>
      </c>
      <c r="C519" s="40">
        <f>'soust.uk.JMK př.č.2'!$O$111+'soust.uk.JMK př.č.2'!$P$111</f>
        <v>13021</v>
      </c>
      <c r="D519" s="40">
        <f>'soust.uk.JMK př.č.2'!$L$111</f>
        <v>74</v>
      </c>
      <c r="E519" s="40">
        <f t="shared" si="24"/>
        <v>3255</v>
      </c>
      <c r="F519" s="40">
        <f t="shared" si="25"/>
        <v>2356</v>
      </c>
      <c r="G519" s="78"/>
      <c r="H519" s="80"/>
      <c r="I519" s="89"/>
      <c r="J519" s="89"/>
      <c r="K519" s="47"/>
      <c r="L519" s="51"/>
      <c r="M519" s="51"/>
      <c r="N519" s="51"/>
      <c r="O519" s="51"/>
      <c r="P519" s="40">
        <f t="shared" si="26"/>
        <v>825</v>
      </c>
    </row>
    <row r="520" spans="1:16" x14ac:dyDescent="0.2">
      <c r="A520" s="45">
        <v>529</v>
      </c>
      <c r="B520" s="85">
        <v>66.34</v>
      </c>
      <c r="C520" s="40">
        <f>'soust.uk.JMK př.č.2'!$O$111+'soust.uk.JMK př.č.2'!$P$111</f>
        <v>13021</v>
      </c>
      <c r="D520" s="40">
        <f>'soust.uk.JMK př.č.2'!$L$111</f>
        <v>74</v>
      </c>
      <c r="E520" s="40">
        <f t="shared" si="24"/>
        <v>3253</v>
      </c>
      <c r="F520" s="40">
        <f t="shared" si="25"/>
        <v>2355</v>
      </c>
      <c r="G520" s="78"/>
      <c r="H520" s="80"/>
      <c r="I520" s="89"/>
      <c r="J520" s="89"/>
      <c r="K520" s="47"/>
      <c r="L520" s="51"/>
      <c r="M520" s="51"/>
      <c r="N520" s="51"/>
      <c r="O520" s="51"/>
      <c r="P520" s="40">
        <f t="shared" si="26"/>
        <v>824</v>
      </c>
    </row>
    <row r="521" spans="1:16" x14ac:dyDescent="0.2">
      <c r="A521" s="45">
        <v>530</v>
      </c>
      <c r="B521" s="85">
        <v>66.36</v>
      </c>
      <c r="C521" s="40">
        <f>'soust.uk.JMK př.č.2'!$O$111+'soust.uk.JMK př.č.2'!$P$111</f>
        <v>13021</v>
      </c>
      <c r="D521" s="40">
        <f>'soust.uk.JMK př.č.2'!$L$111</f>
        <v>74</v>
      </c>
      <c r="E521" s="40">
        <f t="shared" si="24"/>
        <v>3253</v>
      </c>
      <c r="F521" s="40">
        <f t="shared" si="25"/>
        <v>2355</v>
      </c>
      <c r="G521" s="78"/>
      <c r="H521" s="80"/>
      <c r="I521" s="89"/>
      <c r="J521" s="89"/>
      <c r="K521" s="47"/>
      <c r="L521" s="51"/>
      <c r="M521" s="51"/>
      <c r="N521" s="51"/>
      <c r="O521" s="51"/>
      <c r="P521" s="40">
        <f t="shared" si="26"/>
        <v>824</v>
      </c>
    </row>
    <row r="522" spans="1:16" x14ac:dyDescent="0.2">
      <c r="A522" s="45">
        <v>531</v>
      </c>
      <c r="B522" s="85">
        <v>66.39</v>
      </c>
      <c r="C522" s="40">
        <f>'soust.uk.JMK př.č.2'!$O$111+'soust.uk.JMK př.č.2'!$P$111</f>
        <v>13021</v>
      </c>
      <c r="D522" s="40">
        <f>'soust.uk.JMK př.č.2'!$L$111</f>
        <v>74</v>
      </c>
      <c r="E522" s="40">
        <f t="shared" si="24"/>
        <v>3252</v>
      </c>
      <c r="F522" s="40">
        <f t="shared" si="25"/>
        <v>2354</v>
      </c>
      <c r="G522" s="78"/>
      <c r="H522" s="80"/>
      <c r="I522" s="89"/>
      <c r="J522" s="89"/>
      <c r="K522" s="47"/>
      <c r="L522" s="51"/>
      <c r="M522" s="51"/>
      <c r="N522" s="51"/>
      <c r="O522" s="51"/>
      <c r="P522" s="40">
        <f t="shared" si="26"/>
        <v>824</v>
      </c>
    </row>
    <row r="523" spans="1:16" x14ac:dyDescent="0.2">
      <c r="A523" s="45">
        <v>532</v>
      </c>
      <c r="B523" s="85">
        <v>66.41</v>
      </c>
      <c r="C523" s="40">
        <f>'soust.uk.JMK př.č.2'!$O$111+'soust.uk.JMK př.č.2'!$P$111</f>
        <v>13021</v>
      </c>
      <c r="D523" s="40">
        <f>'soust.uk.JMK př.č.2'!$L$111</f>
        <v>74</v>
      </c>
      <c r="E523" s="40">
        <f t="shared" si="24"/>
        <v>3251</v>
      </c>
      <c r="F523" s="40">
        <f t="shared" si="25"/>
        <v>2353</v>
      </c>
      <c r="G523" s="78"/>
      <c r="H523" s="80"/>
      <c r="I523" s="89"/>
      <c r="J523" s="89"/>
      <c r="K523" s="47"/>
      <c r="L523" s="51"/>
      <c r="M523" s="51"/>
      <c r="N523" s="51"/>
      <c r="O523" s="51"/>
      <c r="P523" s="40">
        <f t="shared" si="26"/>
        <v>824</v>
      </c>
    </row>
    <row r="524" spans="1:16" x14ac:dyDescent="0.2">
      <c r="A524" s="45">
        <v>533</v>
      </c>
      <c r="B524" s="85">
        <v>66.430000000000007</v>
      </c>
      <c r="C524" s="40">
        <f>'soust.uk.JMK př.č.2'!$O$111+'soust.uk.JMK př.č.2'!$P$111</f>
        <v>13021</v>
      </c>
      <c r="D524" s="40">
        <f>'soust.uk.JMK př.č.2'!$L$111</f>
        <v>74</v>
      </c>
      <c r="E524" s="40">
        <f t="shared" si="24"/>
        <v>3249</v>
      </c>
      <c r="F524" s="40">
        <f t="shared" si="25"/>
        <v>2352</v>
      </c>
      <c r="G524" s="78"/>
      <c r="H524" s="80"/>
      <c r="I524" s="89"/>
      <c r="J524" s="89"/>
      <c r="K524" s="47"/>
      <c r="L524" s="51"/>
      <c r="M524" s="51"/>
      <c r="N524" s="51"/>
      <c r="O524" s="51"/>
      <c r="P524" s="40">
        <f t="shared" si="26"/>
        <v>823</v>
      </c>
    </row>
    <row r="525" spans="1:16" x14ac:dyDescent="0.2">
      <c r="A525" s="45">
        <v>534</v>
      </c>
      <c r="B525" s="85">
        <v>66.459999999999994</v>
      </c>
      <c r="C525" s="40">
        <f>'soust.uk.JMK př.č.2'!$O$111+'soust.uk.JMK př.č.2'!$P$111</f>
        <v>13021</v>
      </c>
      <c r="D525" s="40">
        <f>'soust.uk.JMK př.č.2'!$L$111</f>
        <v>74</v>
      </c>
      <c r="E525" s="40">
        <f t="shared" si="24"/>
        <v>3248</v>
      </c>
      <c r="F525" s="40">
        <f t="shared" si="25"/>
        <v>2351</v>
      </c>
      <c r="G525" s="78"/>
      <c r="H525" s="80"/>
      <c r="I525" s="89"/>
      <c r="J525" s="89"/>
      <c r="K525" s="47"/>
      <c r="L525" s="51"/>
      <c r="M525" s="51"/>
      <c r="N525" s="51"/>
      <c r="O525" s="51"/>
      <c r="P525" s="40">
        <f t="shared" si="26"/>
        <v>823</v>
      </c>
    </row>
    <row r="526" spans="1:16" x14ac:dyDescent="0.2">
      <c r="A526" s="45">
        <v>535</v>
      </c>
      <c r="B526" s="85">
        <v>66.48</v>
      </c>
      <c r="C526" s="40">
        <f>'soust.uk.JMK př.č.2'!$O$111+'soust.uk.JMK př.č.2'!$P$111</f>
        <v>13021</v>
      </c>
      <c r="D526" s="40">
        <f>'soust.uk.JMK př.č.2'!$L$111</f>
        <v>74</v>
      </c>
      <c r="E526" s="40">
        <f t="shared" si="24"/>
        <v>3247</v>
      </c>
      <c r="F526" s="40">
        <f t="shared" si="25"/>
        <v>2350</v>
      </c>
      <c r="G526" s="78"/>
      <c r="H526" s="80"/>
      <c r="I526" s="89"/>
      <c r="J526" s="89"/>
      <c r="K526" s="47"/>
      <c r="L526" s="51"/>
      <c r="M526" s="51"/>
      <c r="N526" s="51"/>
      <c r="O526" s="51"/>
      <c r="P526" s="40">
        <f t="shared" si="26"/>
        <v>823</v>
      </c>
    </row>
    <row r="527" spans="1:16" x14ac:dyDescent="0.2">
      <c r="A527" s="45">
        <v>536</v>
      </c>
      <c r="B527" s="85">
        <v>66.5</v>
      </c>
      <c r="C527" s="40">
        <f>'soust.uk.JMK př.č.2'!$O$111+'soust.uk.JMK př.č.2'!$P$111</f>
        <v>13021</v>
      </c>
      <c r="D527" s="40">
        <f>'soust.uk.JMK př.č.2'!$L$111</f>
        <v>74</v>
      </c>
      <c r="E527" s="40">
        <f t="shared" si="24"/>
        <v>3247</v>
      </c>
      <c r="F527" s="40">
        <f t="shared" si="25"/>
        <v>2350</v>
      </c>
      <c r="G527" s="78"/>
      <c r="H527" s="80"/>
      <c r="I527" s="89"/>
      <c r="J527" s="89"/>
      <c r="K527" s="47"/>
      <c r="L527" s="51"/>
      <c r="M527" s="51"/>
      <c r="N527" s="51"/>
      <c r="O527" s="51"/>
      <c r="P527" s="40">
        <f t="shared" si="26"/>
        <v>823</v>
      </c>
    </row>
    <row r="528" spans="1:16" x14ac:dyDescent="0.2">
      <c r="A528" s="45">
        <v>537</v>
      </c>
      <c r="B528" s="85">
        <v>66.53</v>
      </c>
      <c r="C528" s="40">
        <f>'soust.uk.JMK př.č.2'!$O$111+'soust.uk.JMK př.č.2'!$P$111</f>
        <v>13021</v>
      </c>
      <c r="D528" s="40">
        <f>'soust.uk.JMK př.č.2'!$L$111</f>
        <v>74</v>
      </c>
      <c r="E528" s="40">
        <f t="shared" si="24"/>
        <v>3245</v>
      </c>
      <c r="F528" s="40">
        <f t="shared" si="25"/>
        <v>2349</v>
      </c>
      <c r="G528" s="78"/>
      <c r="H528" s="80"/>
      <c r="I528" s="89"/>
      <c r="J528" s="89"/>
      <c r="K528" s="47"/>
      <c r="L528" s="51"/>
      <c r="M528" s="51"/>
      <c r="N528" s="51"/>
      <c r="O528" s="51"/>
      <c r="P528" s="40">
        <f t="shared" si="26"/>
        <v>822</v>
      </c>
    </row>
    <row r="529" spans="1:16" x14ac:dyDescent="0.2">
      <c r="A529" s="45">
        <v>538</v>
      </c>
      <c r="B529" s="85">
        <v>66.55</v>
      </c>
      <c r="C529" s="40">
        <f>'soust.uk.JMK př.č.2'!$O$111+'soust.uk.JMK př.č.2'!$P$111</f>
        <v>13021</v>
      </c>
      <c r="D529" s="40">
        <f>'soust.uk.JMK př.č.2'!$L$111</f>
        <v>74</v>
      </c>
      <c r="E529" s="40">
        <f t="shared" si="24"/>
        <v>3244</v>
      </c>
      <c r="F529" s="40">
        <f t="shared" si="25"/>
        <v>2348</v>
      </c>
      <c r="G529" s="78"/>
      <c r="H529" s="80"/>
      <c r="I529" s="89"/>
      <c r="J529" s="89"/>
      <c r="K529" s="47"/>
      <c r="L529" s="51"/>
      <c r="M529" s="51"/>
      <c r="N529" s="51"/>
      <c r="O529" s="51"/>
      <c r="P529" s="40">
        <f t="shared" si="26"/>
        <v>822</v>
      </c>
    </row>
    <row r="530" spans="1:16" x14ac:dyDescent="0.2">
      <c r="A530" s="45">
        <v>539</v>
      </c>
      <c r="B530" s="85">
        <v>66.569999999999993</v>
      </c>
      <c r="C530" s="40">
        <f>'soust.uk.JMK př.č.2'!$O$111+'soust.uk.JMK př.č.2'!$P$111</f>
        <v>13021</v>
      </c>
      <c r="D530" s="40">
        <f>'soust.uk.JMK př.č.2'!$L$111</f>
        <v>74</v>
      </c>
      <c r="E530" s="40">
        <f t="shared" si="24"/>
        <v>3242</v>
      </c>
      <c r="F530" s="40">
        <f t="shared" si="25"/>
        <v>2347</v>
      </c>
      <c r="G530" s="78"/>
      <c r="H530" s="80"/>
      <c r="I530" s="89"/>
      <c r="J530" s="89"/>
      <c r="K530" s="47"/>
      <c r="L530" s="51"/>
      <c r="M530" s="51"/>
      <c r="N530" s="51"/>
      <c r="O530" s="51"/>
      <c r="P530" s="40">
        <f t="shared" si="26"/>
        <v>821</v>
      </c>
    </row>
    <row r="531" spans="1:16" x14ac:dyDescent="0.2">
      <c r="A531" s="45">
        <v>540</v>
      </c>
      <c r="B531" s="85">
        <v>66.599999999999994</v>
      </c>
      <c r="C531" s="40">
        <f>'soust.uk.JMK př.č.2'!$O$111+'soust.uk.JMK př.č.2'!$P$111</f>
        <v>13021</v>
      </c>
      <c r="D531" s="40">
        <f>'soust.uk.JMK př.č.2'!$L$111</f>
        <v>74</v>
      </c>
      <c r="E531" s="40">
        <f t="shared" si="24"/>
        <v>3241</v>
      </c>
      <c r="F531" s="40">
        <f t="shared" si="25"/>
        <v>2346</v>
      </c>
      <c r="G531" s="78"/>
      <c r="H531" s="80"/>
      <c r="I531" s="89"/>
      <c r="J531" s="89"/>
      <c r="K531" s="47"/>
      <c r="L531" s="51"/>
      <c r="M531" s="51"/>
      <c r="N531" s="51"/>
      <c r="O531" s="51"/>
      <c r="P531" s="40">
        <f t="shared" si="26"/>
        <v>821</v>
      </c>
    </row>
    <row r="532" spans="1:16" x14ac:dyDescent="0.2">
      <c r="A532" s="45">
        <v>541</v>
      </c>
      <c r="B532" s="85">
        <v>66.62</v>
      </c>
      <c r="C532" s="40">
        <f>'soust.uk.JMK př.č.2'!$O$111+'soust.uk.JMK př.č.2'!$P$111</f>
        <v>13021</v>
      </c>
      <c r="D532" s="40">
        <f>'soust.uk.JMK př.č.2'!$L$111</f>
        <v>74</v>
      </c>
      <c r="E532" s="40">
        <f t="shared" si="24"/>
        <v>3240</v>
      </c>
      <c r="F532" s="40">
        <f t="shared" si="25"/>
        <v>2345</v>
      </c>
      <c r="G532" s="78"/>
      <c r="H532" s="80"/>
      <c r="I532" s="89"/>
      <c r="J532" s="89"/>
      <c r="K532" s="47"/>
      <c r="L532" s="51"/>
      <c r="M532" s="51"/>
      <c r="N532" s="51"/>
      <c r="O532" s="51"/>
      <c r="P532" s="40">
        <f t="shared" si="26"/>
        <v>821</v>
      </c>
    </row>
    <row r="533" spans="1:16" x14ac:dyDescent="0.2">
      <c r="A533" s="45">
        <v>542</v>
      </c>
      <c r="B533" s="85">
        <v>66.64</v>
      </c>
      <c r="C533" s="40">
        <f>'soust.uk.JMK př.č.2'!$O$111+'soust.uk.JMK př.č.2'!$P$111</f>
        <v>13021</v>
      </c>
      <c r="D533" s="40">
        <f>'soust.uk.JMK př.č.2'!$L$111</f>
        <v>74</v>
      </c>
      <c r="E533" s="40">
        <f t="shared" si="24"/>
        <v>3240</v>
      </c>
      <c r="F533" s="40">
        <f t="shared" si="25"/>
        <v>2345</v>
      </c>
      <c r="G533" s="78"/>
      <c r="H533" s="80"/>
      <c r="I533" s="89"/>
      <c r="J533" s="89"/>
      <c r="K533" s="47"/>
      <c r="L533" s="51"/>
      <c r="M533" s="51"/>
      <c r="N533" s="51"/>
      <c r="O533" s="51"/>
      <c r="P533" s="40">
        <f t="shared" si="26"/>
        <v>821</v>
      </c>
    </row>
    <row r="534" spans="1:16" x14ac:dyDescent="0.2">
      <c r="A534" s="45">
        <v>543</v>
      </c>
      <c r="B534" s="85">
        <v>66.67</v>
      </c>
      <c r="C534" s="40">
        <f>'soust.uk.JMK př.č.2'!$O$111+'soust.uk.JMK př.č.2'!$P$111</f>
        <v>13021</v>
      </c>
      <c r="D534" s="40">
        <f>'soust.uk.JMK př.č.2'!$L$111</f>
        <v>74</v>
      </c>
      <c r="E534" s="40">
        <f t="shared" si="24"/>
        <v>3238</v>
      </c>
      <c r="F534" s="40">
        <f t="shared" si="25"/>
        <v>2344</v>
      </c>
      <c r="G534" s="78"/>
      <c r="H534" s="80"/>
      <c r="I534" s="89"/>
      <c r="J534" s="89"/>
      <c r="K534" s="47"/>
      <c r="L534" s="51"/>
      <c r="M534" s="51"/>
      <c r="N534" s="51"/>
      <c r="O534" s="51"/>
      <c r="P534" s="40">
        <f t="shared" si="26"/>
        <v>820</v>
      </c>
    </row>
    <row r="535" spans="1:16" x14ac:dyDescent="0.2">
      <c r="A535" s="45">
        <v>544</v>
      </c>
      <c r="B535" s="85">
        <v>66.69</v>
      </c>
      <c r="C535" s="40">
        <f>'soust.uk.JMK př.č.2'!$O$111+'soust.uk.JMK př.č.2'!$P$111</f>
        <v>13021</v>
      </c>
      <c r="D535" s="40">
        <f>'soust.uk.JMK př.č.2'!$L$111</f>
        <v>74</v>
      </c>
      <c r="E535" s="40">
        <f t="shared" si="24"/>
        <v>3237</v>
      </c>
      <c r="F535" s="40">
        <f t="shared" si="25"/>
        <v>2343</v>
      </c>
      <c r="G535" s="78"/>
      <c r="H535" s="80"/>
      <c r="I535" s="89"/>
      <c r="J535" s="89"/>
      <c r="K535" s="47"/>
      <c r="L535" s="51"/>
      <c r="M535" s="51"/>
      <c r="N535" s="51"/>
      <c r="O535" s="51"/>
      <c r="P535" s="40">
        <f t="shared" si="26"/>
        <v>820</v>
      </c>
    </row>
    <row r="536" spans="1:16" x14ac:dyDescent="0.2">
      <c r="A536" s="45">
        <v>545</v>
      </c>
      <c r="B536" s="85">
        <v>66.709999999999994</v>
      </c>
      <c r="C536" s="40">
        <f>'soust.uk.JMK př.č.2'!$O$111+'soust.uk.JMK př.č.2'!$P$111</f>
        <v>13021</v>
      </c>
      <c r="D536" s="40">
        <f>'soust.uk.JMK př.č.2'!$L$111</f>
        <v>74</v>
      </c>
      <c r="E536" s="40">
        <f t="shared" si="24"/>
        <v>3236</v>
      </c>
      <c r="F536" s="40">
        <f t="shared" si="25"/>
        <v>2342</v>
      </c>
      <c r="G536" s="78"/>
      <c r="H536" s="80"/>
      <c r="I536" s="89"/>
      <c r="J536" s="89"/>
      <c r="K536" s="47"/>
      <c r="L536" s="51"/>
      <c r="M536" s="51"/>
      <c r="N536" s="51"/>
      <c r="O536" s="51"/>
      <c r="P536" s="40">
        <f t="shared" si="26"/>
        <v>820</v>
      </c>
    </row>
    <row r="537" spans="1:16" x14ac:dyDescent="0.2">
      <c r="A537" s="45">
        <v>546</v>
      </c>
      <c r="B537" s="85">
        <v>66.73</v>
      </c>
      <c r="C537" s="40">
        <f>'soust.uk.JMK př.č.2'!$O$111+'soust.uk.JMK př.č.2'!$P$111</f>
        <v>13021</v>
      </c>
      <c r="D537" s="40">
        <f>'soust.uk.JMK př.č.2'!$L$111</f>
        <v>74</v>
      </c>
      <c r="E537" s="40">
        <f t="shared" si="24"/>
        <v>3236</v>
      </c>
      <c r="F537" s="40">
        <f t="shared" si="25"/>
        <v>2342</v>
      </c>
      <c r="G537" s="78"/>
      <c r="H537" s="80"/>
      <c r="I537" s="89"/>
      <c r="J537" s="89"/>
      <c r="K537" s="47"/>
      <c r="L537" s="51"/>
      <c r="M537" s="51"/>
      <c r="N537" s="51"/>
      <c r="O537" s="51"/>
      <c r="P537" s="40">
        <f t="shared" si="26"/>
        <v>820</v>
      </c>
    </row>
    <row r="538" spans="1:16" x14ac:dyDescent="0.2">
      <c r="A538" s="45">
        <v>547</v>
      </c>
      <c r="B538" s="85">
        <v>66.760000000000005</v>
      </c>
      <c r="C538" s="40">
        <f>'soust.uk.JMK př.č.2'!$O$111+'soust.uk.JMK př.č.2'!$P$111</f>
        <v>13021</v>
      </c>
      <c r="D538" s="40">
        <f>'soust.uk.JMK př.č.2'!$L$111</f>
        <v>74</v>
      </c>
      <c r="E538" s="40">
        <f t="shared" si="24"/>
        <v>3234</v>
      </c>
      <c r="F538" s="40">
        <f t="shared" si="25"/>
        <v>2341</v>
      </c>
      <c r="G538" s="78"/>
      <c r="H538" s="80"/>
      <c r="I538" s="89"/>
      <c r="J538" s="89"/>
      <c r="K538" s="47"/>
      <c r="L538" s="51"/>
      <c r="M538" s="51"/>
      <c r="N538" s="51"/>
      <c r="O538" s="51"/>
      <c r="P538" s="40">
        <f t="shared" si="26"/>
        <v>819</v>
      </c>
    </row>
    <row r="539" spans="1:16" x14ac:dyDescent="0.2">
      <c r="A539" s="45">
        <v>548</v>
      </c>
      <c r="B539" s="85">
        <v>66.78</v>
      </c>
      <c r="C539" s="40">
        <f>'soust.uk.JMK př.č.2'!$O$111+'soust.uk.JMK př.č.2'!$P$111</f>
        <v>13021</v>
      </c>
      <c r="D539" s="40">
        <f>'soust.uk.JMK př.č.2'!$L$111</f>
        <v>74</v>
      </c>
      <c r="E539" s="40">
        <f t="shared" si="24"/>
        <v>3233</v>
      </c>
      <c r="F539" s="40">
        <f t="shared" si="25"/>
        <v>2340</v>
      </c>
      <c r="G539" s="78"/>
      <c r="H539" s="80"/>
      <c r="I539" s="89"/>
      <c r="J539" s="89"/>
      <c r="K539" s="47"/>
      <c r="L539" s="51"/>
      <c r="M539" s="51"/>
      <c r="N539" s="51"/>
      <c r="O539" s="51"/>
      <c r="P539" s="40">
        <f t="shared" si="26"/>
        <v>819</v>
      </c>
    </row>
    <row r="540" spans="1:16" x14ac:dyDescent="0.2">
      <c r="A540" s="45">
        <v>549</v>
      </c>
      <c r="B540" s="85">
        <v>66.8</v>
      </c>
      <c r="C540" s="40">
        <f>'soust.uk.JMK př.č.2'!$O$111+'soust.uk.JMK př.č.2'!$P$111</f>
        <v>13021</v>
      </c>
      <c r="D540" s="40">
        <f>'soust.uk.JMK př.č.2'!$L$111</f>
        <v>74</v>
      </c>
      <c r="E540" s="40">
        <f t="shared" si="24"/>
        <v>3232</v>
      </c>
      <c r="F540" s="40">
        <f t="shared" si="25"/>
        <v>2339</v>
      </c>
      <c r="G540" s="78"/>
      <c r="H540" s="80"/>
      <c r="I540" s="89"/>
      <c r="J540" s="89"/>
      <c r="K540" s="47"/>
      <c r="L540" s="51"/>
      <c r="M540" s="51"/>
      <c r="N540" s="51"/>
      <c r="O540" s="51"/>
      <c r="P540" s="40">
        <f t="shared" si="26"/>
        <v>819</v>
      </c>
    </row>
    <row r="541" spans="1:16" x14ac:dyDescent="0.2">
      <c r="A541" s="45">
        <v>550</v>
      </c>
      <c r="B541" s="85">
        <v>66.83</v>
      </c>
      <c r="C541" s="40">
        <f>'soust.uk.JMK př.č.2'!$O$111+'soust.uk.JMK př.č.2'!$P$111</f>
        <v>13021</v>
      </c>
      <c r="D541" s="40">
        <f>'soust.uk.JMK př.č.2'!$L$111</f>
        <v>74</v>
      </c>
      <c r="E541" s="40">
        <f t="shared" si="24"/>
        <v>3230</v>
      </c>
      <c r="F541" s="40">
        <f t="shared" si="25"/>
        <v>2338</v>
      </c>
      <c r="G541" s="78"/>
      <c r="H541" s="80"/>
      <c r="I541" s="89"/>
      <c r="J541" s="89"/>
      <c r="K541" s="47"/>
      <c r="L541" s="51"/>
      <c r="M541" s="51"/>
      <c r="N541" s="51"/>
      <c r="O541" s="51"/>
      <c r="P541" s="40">
        <f t="shared" si="26"/>
        <v>818</v>
      </c>
    </row>
    <row r="542" spans="1:16" x14ac:dyDescent="0.2">
      <c r="A542" s="45">
        <v>551</v>
      </c>
      <c r="B542" s="85">
        <v>66.849999999999994</v>
      </c>
      <c r="C542" s="40">
        <f>'soust.uk.JMK př.č.2'!$O$111+'soust.uk.JMK př.č.2'!$P$111</f>
        <v>13021</v>
      </c>
      <c r="D542" s="40">
        <f>'soust.uk.JMK př.č.2'!$L$111</f>
        <v>74</v>
      </c>
      <c r="E542" s="40">
        <f t="shared" si="24"/>
        <v>3229</v>
      </c>
      <c r="F542" s="40">
        <f t="shared" si="25"/>
        <v>2337</v>
      </c>
      <c r="G542" s="78"/>
      <c r="H542" s="80"/>
      <c r="I542" s="89"/>
      <c r="J542" s="89"/>
      <c r="K542" s="47"/>
      <c r="L542" s="51"/>
      <c r="M542" s="51"/>
      <c r="N542" s="51"/>
      <c r="O542" s="51"/>
      <c r="P542" s="40">
        <f t="shared" si="26"/>
        <v>818</v>
      </c>
    </row>
    <row r="543" spans="1:16" x14ac:dyDescent="0.2">
      <c r="A543" s="45">
        <v>552</v>
      </c>
      <c r="B543" s="85">
        <v>66.87</v>
      </c>
      <c r="C543" s="40">
        <f>'soust.uk.JMK př.č.2'!$O$111+'soust.uk.JMK př.č.2'!$P$111</f>
        <v>13021</v>
      </c>
      <c r="D543" s="40">
        <f>'soust.uk.JMK př.č.2'!$L$111</f>
        <v>74</v>
      </c>
      <c r="E543" s="40">
        <f t="shared" si="24"/>
        <v>3229</v>
      </c>
      <c r="F543" s="40">
        <f t="shared" si="25"/>
        <v>2337</v>
      </c>
      <c r="G543" s="78"/>
      <c r="H543" s="80"/>
      <c r="I543" s="89"/>
      <c r="J543" s="89"/>
      <c r="K543" s="47"/>
      <c r="L543" s="51"/>
      <c r="M543" s="51"/>
      <c r="N543" s="51"/>
      <c r="O543" s="51"/>
      <c r="P543" s="40">
        <f t="shared" si="26"/>
        <v>818</v>
      </c>
    </row>
    <row r="544" spans="1:16" x14ac:dyDescent="0.2">
      <c r="A544" s="45">
        <v>553</v>
      </c>
      <c r="B544" s="85">
        <v>66.89</v>
      </c>
      <c r="C544" s="40">
        <f>'soust.uk.JMK př.č.2'!$O$111+'soust.uk.JMK př.č.2'!$P$111</f>
        <v>13021</v>
      </c>
      <c r="D544" s="40">
        <f>'soust.uk.JMK př.č.2'!$L$111</f>
        <v>74</v>
      </c>
      <c r="E544" s="40">
        <f t="shared" si="24"/>
        <v>3228</v>
      </c>
      <c r="F544" s="40">
        <f t="shared" si="25"/>
        <v>2336</v>
      </c>
      <c r="G544" s="78"/>
      <c r="H544" s="80"/>
      <c r="I544" s="89"/>
      <c r="J544" s="89"/>
      <c r="K544" s="47"/>
      <c r="L544" s="51"/>
      <c r="M544" s="51"/>
      <c r="N544" s="51"/>
      <c r="O544" s="51"/>
      <c r="P544" s="40">
        <f t="shared" si="26"/>
        <v>818</v>
      </c>
    </row>
    <row r="545" spans="1:16" x14ac:dyDescent="0.2">
      <c r="A545" s="45">
        <v>554</v>
      </c>
      <c r="B545" s="85">
        <v>66.92</v>
      </c>
      <c r="C545" s="40">
        <f>'soust.uk.JMK př.č.2'!$O$111+'soust.uk.JMK př.č.2'!$P$111</f>
        <v>13021</v>
      </c>
      <c r="D545" s="40">
        <f>'soust.uk.JMK př.č.2'!$L$111</f>
        <v>74</v>
      </c>
      <c r="E545" s="40">
        <f t="shared" si="24"/>
        <v>3226</v>
      </c>
      <c r="F545" s="40">
        <f t="shared" si="25"/>
        <v>2335</v>
      </c>
      <c r="G545" s="78"/>
      <c r="H545" s="80"/>
      <c r="I545" s="89"/>
      <c r="J545" s="89"/>
      <c r="K545" s="47"/>
      <c r="L545" s="51"/>
      <c r="M545" s="51"/>
      <c r="N545" s="51"/>
      <c r="O545" s="51"/>
      <c r="P545" s="40">
        <f t="shared" si="26"/>
        <v>817</v>
      </c>
    </row>
    <row r="546" spans="1:16" x14ac:dyDescent="0.2">
      <c r="A546" s="45">
        <v>555</v>
      </c>
      <c r="B546" s="85">
        <v>66.94</v>
      </c>
      <c r="C546" s="40">
        <f>'soust.uk.JMK př.č.2'!$O$111+'soust.uk.JMK př.č.2'!$P$111</f>
        <v>13021</v>
      </c>
      <c r="D546" s="40">
        <f>'soust.uk.JMK př.č.2'!$L$111</f>
        <v>74</v>
      </c>
      <c r="E546" s="40">
        <f t="shared" si="24"/>
        <v>3225</v>
      </c>
      <c r="F546" s="40">
        <f t="shared" si="25"/>
        <v>2334</v>
      </c>
      <c r="G546" s="78"/>
      <c r="H546" s="80"/>
      <c r="I546" s="89"/>
      <c r="J546" s="89"/>
      <c r="K546" s="47"/>
      <c r="L546" s="51"/>
      <c r="M546" s="51"/>
      <c r="N546" s="51"/>
      <c r="O546" s="51"/>
      <c r="P546" s="40">
        <f t="shared" si="26"/>
        <v>817</v>
      </c>
    </row>
    <row r="547" spans="1:16" x14ac:dyDescent="0.2">
      <c r="A547" s="45">
        <v>556</v>
      </c>
      <c r="B547" s="85">
        <v>66.959999999999994</v>
      </c>
      <c r="C547" s="40">
        <f>'soust.uk.JMK př.č.2'!$O$111+'soust.uk.JMK př.č.2'!$P$111</f>
        <v>13021</v>
      </c>
      <c r="D547" s="40">
        <f>'soust.uk.JMK př.č.2'!$L$111</f>
        <v>74</v>
      </c>
      <c r="E547" s="40">
        <f t="shared" si="24"/>
        <v>3225</v>
      </c>
      <c r="F547" s="40">
        <f t="shared" si="25"/>
        <v>2334</v>
      </c>
      <c r="G547" s="78"/>
      <c r="H547" s="80"/>
      <c r="I547" s="89"/>
      <c r="J547" s="89"/>
      <c r="K547" s="47"/>
      <c r="L547" s="51"/>
      <c r="M547" s="51"/>
      <c r="N547" s="51"/>
      <c r="O547" s="51"/>
      <c r="P547" s="40">
        <f t="shared" si="26"/>
        <v>817</v>
      </c>
    </row>
    <row r="548" spans="1:16" x14ac:dyDescent="0.2">
      <c r="A548" s="45">
        <v>557</v>
      </c>
      <c r="B548" s="85">
        <v>66.98</v>
      </c>
      <c r="C548" s="40">
        <f>'soust.uk.JMK př.č.2'!$O$111+'soust.uk.JMK př.č.2'!$P$111</f>
        <v>13021</v>
      </c>
      <c r="D548" s="40">
        <f>'soust.uk.JMK př.č.2'!$L$111</f>
        <v>74</v>
      </c>
      <c r="E548" s="40">
        <f t="shared" si="24"/>
        <v>3224</v>
      </c>
      <c r="F548" s="40">
        <f t="shared" si="25"/>
        <v>2333</v>
      </c>
      <c r="G548" s="78"/>
      <c r="H548" s="80"/>
      <c r="I548" s="89"/>
      <c r="J548" s="89"/>
      <c r="K548" s="47"/>
      <c r="L548" s="51"/>
      <c r="M548" s="51"/>
      <c r="N548" s="51"/>
      <c r="O548" s="51"/>
      <c r="P548" s="40">
        <f t="shared" si="26"/>
        <v>817</v>
      </c>
    </row>
    <row r="549" spans="1:16" x14ac:dyDescent="0.2">
      <c r="A549" s="45">
        <v>558</v>
      </c>
      <c r="B549" s="85">
        <v>67.010000000000005</v>
      </c>
      <c r="C549" s="40">
        <f>'soust.uk.JMK př.č.2'!$O$111+'soust.uk.JMK př.č.2'!$P$111</f>
        <v>13021</v>
      </c>
      <c r="D549" s="40">
        <f>'soust.uk.JMK př.č.2'!$L$111</f>
        <v>74</v>
      </c>
      <c r="E549" s="40">
        <f t="shared" si="24"/>
        <v>3222</v>
      </c>
      <c r="F549" s="40">
        <f t="shared" si="25"/>
        <v>2332</v>
      </c>
      <c r="G549" s="78"/>
      <c r="H549" s="80"/>
      <c r="I549" s="89"/>
      <c r="J549" s="89"/>
      <c r="K549" s="47"/>
      <c r="L549" s="51"/>
      <c r="M549" s="51"/>
      <c r="N549" s="51"/>
      <c r="O549" s="51"/>
      <c r="P549" s="40">
        <f t="shared" si="26"/>
        <v>816</v>
      </c>
    </row>
    <row r="550" spans="1:16" x14ac:dyDescent="0.2">
      <c r="A550" s="45">
        <v>559</v>
      </c>
      <c r="B550" s="85">
        <v>67.03</v>
      </c>
      <c r="C550" s="40">
        <f>'soust.uk.JMK př.č.2'!$O$111+'soust.uk.JMK př.č.2'!$P$111</f>
        <v>13021</v>
      </c>
      <c r="D550" s="40">
        <f>'soust.uk.JMK př.č.2'!$L$111</f>
        <v>74</v>
      </c>
      <c r="E550" s="40">
        <f t="shared" si="24"/>
        <v>3221</v>
      </c>
      <c r="F550" s="40">
        <f t="shared" si="25"/>
        <v>2331</v>
      </c>
      <c r="G550" s="78"/>
      <c r="H550" s="80"/>
      <c r="I550" s="89"/>
      <c r="J550" s="89"/>
      <c r="K550" s="47"/>
      <c r="L550" s="51"/>
      <c r="M550" s="51"/>
      <c r="N550" s="51"/>
      <c r="O550" s="51"/>
      <c r="P550" s="40">
        <f t="shared" si="26"/>
        <v>816</v>
      </c>
    </row>
    <row r="551" spans="1:16" x14ac:dyDescent="0.2">
      <c r="A551" s="45">
        <v>560</v>
      </c>
      <c r="B551" s="85">
        <v>67.05</v>
      </c>
      <c r="C551" s="40">
        <f>'soust.uk.JMK př.č.2'!$O$111+'soust.uk.JMK př.č.2'!$P$111</f>
        <v>13021</v>
      </c>
      <c r="D551" s="40">
        <f>'soust.uk.JMK př.č.2'!$L$111</f>
        <v>74</v>
      </c>
      <c r="E551" s="40">
        <f t="shared" si="24"/>
        <v>3220</v>
      </c>
      <c r="F551" s="40">
        <f t="shared" si="25"/>
        <v>2330</v>
      </c>
      <c r="G551" s="78"/>
      <c r="H551" s="80"/>
      <c r="I551" s="89"/>
      <c r="J551" s="89"/>
      <c r="K551" s="47"/>
      <c r="L551" s="51"/>
      <c r="M551" s="51"/>
      <c r="N551" s="51"/>
      <c r="O551" s="51"/>
      <c r="P551" s="40">
        <f t="shared" si="26"/>
        <v>816</v>
      </c>
    </row>
    <row r="552" spans="1:16" x14ac:dyDescent="0.2">
      <c r="A552" s="45">
        <v>561</v>
      </c>
      <c r="B552" s="85">
        <v>67.069999999999993</v>
      </c>
      <c r="C552" s="40">
        <f>'soust.uk.JMK př.č.2'!$O$111+'soust.uk.JMK př.č.2'!$P$111</f>
        <v>13021</v>
      </c>
      <c r="D552" s="40">
        <f>'soust.uk.JMK př.č.2'!$L$111</f>
        <v>74</v>
      </c>
      <c r="E552" s="40">
        <f t="shared" si="24"/>
        <v>3220</v>
      </c>
      <c r="F552" s="40">
        <f t="shared" si="25"/>
        <v>2330</v>
      </c>
      <c r="G552" s="78"/>
      <c r="H552" s="80"/>
      <c r="I552" s="89"/>
      <c r="J552" s="89"/>
      <c r="K552" s="47"/>
      <c r="L552" s="51"/>
      <c r="M552" s="51"/>
      <c r="N552" s="51"/>
      <c r="O552" s="51"/>
      <c r="P552" s="40">
        <f t="shared" si="26"/>
        <v>816</v>
      </c>
    </row>
    <row r="553" spans="1:16" x14ac:dyDescent="0.2">
      <c r="A553" s="45">
        <v>562</v>
      </c>
      <c r="B553" s="85">
        <v>67.09</v>
      </c>
      <c r="C553" s="40">
        <f>'soust.uk.JMK př.č.2'!$O$111+'soust.uk.JMK př.č.2'!$P$111</f>
        <v>13021</v>
      </c>
      <c r="D553" s="40">
        <f>'soust.uk.JMK př.č.2'!$L$111</f>
        <v>74</v>
      </c>
      <c r="E553" s="40">
        <f t="shared" si="24"/>
        <v>3218</v>
      </c>
      <c r="F553" s="40">
        <f t="shared" si="25"/>
        <v>2329</v>
      </c>
      <c r="G553" s="78"/>
      <c r="H553" s="80"/>
      <c r="I553" s="89"/>
      <c r="J553" s="89"/>
      <c r="K553" s="47"/>
      <c r="L553" s="51"/>
      <c r="M553" s="51"/>
      <c r="N553" s="51"/>
      <c r="O553" s="51"/>
      <c r="P553" s="40">
        <f t="shared" si="26"/>
        <v>815</v>
      </c>
    </row>
    <row r="554" spans="1:16" x14ac:dyDescent="0.2">
      <c r="A554" s="45">
        <v>563</v>
      </c>
      <c r="B554" s="85">
        <v>67.12</v>
      </c>
      <c r="C554" s="40">
        <f>'soust.uk.JMK př.č.2'!$O$111+'soust.uk.JMK př.č.2'!$P$111</f>
        <v>13021</v>
      </c>
      <c r="D554" s="40">
        <f>'soust.uk.JMK př.č.2'!$L$111</f>
        <v>74</v>
      </c>
      <c r="E554" s="40">
        <f t="shared" si="24"/>
        <v>3217</v>
      </c>
      <c r="F554" s="40">
        <f t="shared" si="25"/>
        <v>2328</v>
      </c>
      <c r="G554" s="78"/>
      <c r="H554" s="80"/>
      <c r="I554" s="89"/>
      <c r="J554" s="89"/>
      <c r="K554" s="47"/>
      <c r="L554" s="51"/>
      <c r="M554" s="51"/>
      <c r="N554" s="51"/>
      <c r="O554" s="51"/>
      <c r="P554" s="40">
        <f t="shared" si="26"/>
        <v>815</v>
      </c>
    </row>
    <row r="555" spans="1:16" x14ac:dyDescent="0.2">
      <c r="A555" s="45">
        <v>564</v>
      </c>
      <c r="B555" s="85">
        <v>67.14</v>
      </c>
      <c r="C555" s="40">
        <f>'soust.uk.JMK př.č.2'!$O$111+'soust.uk.JMK př.č.2'!$P$111</f>
        <v>13021</v>
      </c>
      <c r="D555" s="40">
        <f>'soust.uk.JMK př.č.2'!$L$111</f>
        <v>74</v>
      </c>
      <c r="E555" s="40">
        <f t="shared" si="24"/>
        <v>3215</v>
      </c>
      <c r="F555" s="40">
        <f t="shared" si="25"/>
        <v>2327</v>
      </c>
      <c r="G555" s="78"/>
      <c r="H555" s="80"/>
      <c r="I555" s="89"/>
      <c r="J555" s="89"/>
      <c r="K555" s="47"/>
      <c r="L555" s="51"/>
      <c r="M555" s="51"/>
      <c r="N555" s="51"/>
      <c r="O555" s="51"/>
      <c r="P555" s="40">
        <f t="shared" si="26"/>
        <v>814</v>
      </c>
    </row>
    <row r="556" spans="1:16" x14ac:dyDescent="0.2">
      <c r="A556" s="45">
        <v>565</v>
      </c>
      <c r="B556" s="85">
        <v>67.16</v>
      </c>
      <c r="C556" s="40">
        <f>'soust.uk.JMK př.č.2'!$O$111+'soust.uk.JMK př.č.2'!$P$111</f>
        <v>13021</v>
      </c>
      <c r="D556" s="40">
        <f>'soust.uk.JMK př.č.2'!$L$111</f>
        <v>74</v>
      </c>
      <c r="E556" s="40">
        <f t="shared" si="24"/>
        <v>3215</v>
      </c>
      <c r="F556" s="40">
        <f t="shared" si="25"/>
        <v>2327</v>
      </c>
      <c r="G556" s="78"/>
      <c r="H556" s="80"/>
      <c r="I556" s="89"/>
      <c r="J556" s="89"/>
      <c r="K556" s="47"/>
      <c r="L556" s="51"/>
      <c r="M556" s="51"/>
      <c r="N556" s="51"/>
      <c r="O556" s="51"/>
      <c r="P556" s="40">
        <f t="shared" si="26"/>
        <v>814</v>
      </c>
    </row>
    <row r="557" spans="1:16" x14ac:dyDescent="0.2">
      <c r="A557" s="45">
        <v>566</v>
      </c>
      <c r="B557" s="85">
        <v>67.180000000000007</v>
      </c>
      <c r="C557" s="40">
        <f>'soust.uk.JMK př.č.2'!$O$111+'soust.uk.JMK př.č.2'!$P$111</f>
        <v>13021</v>
      </c>
      <c r="D557" s="40">
        <f>'soust.uk.JMK př.č.2'!$L$111</f>
        <v>74</v>
      </c>
      <c r="E557" s="40">
        <f t="shared" si="24"/>
        <v>3214</v>
      </c>
      <c r="F557" s="40">
        <f t="shared" si="25"/>
        <v>2326</v>
      </c>
      <c r="G557" s="78"/>
      <c r="H557" s="80"/>
      <c r="I557" s="89"/>
      <c r="J557" s="89"/>
      <c r="K557" s="47"/>
      <c r="L557" s="51"/>
      <c r="M557" s="51"/>
      <c r="N557" s="51"/>
      <c r="O557" s="51"/>
      <c r="P557" s="40">
        <f t="shared" si="26"/>
        <v>814</v>
      </c>
    </row>
    <row r="558" spans="1:16" x14ac:dyDescent="0.2">
      <c r="A558" s="45">
        <v>567</v>
      </c>
      <c r="B558" s="85">
        <v>67.2</v>
      </c>
      <c r="C558" s="40">
        <f>'soust.uk.JMK př.č.2'!$O$111+'soust.uk.JMK př.č.2'!$P$111</f>
        <v>13021</v>
      </c>
      <c r="D558" s="40">
        <f>'soust.uk.JMK př.č.2'!$L$111</f>
        <v>74</v>
      </c>
      <c r="E558" s="40">
        <f t="shared" si="24"/>
        <v>3213</v>
      </c>
      <c r="F558" s="40">
        <f t="shared" si="25"/>
        <v>2325</v>
      </c>
      <c r="G558" s="78"/>
      <c r="H558" s="80"/>
      <c r="I558" s="89"/>
      <c r="J558" s="89"/>
      <c r="K558" s="47"/>
      <c r="L558" s="51"/>
      <c r="M558" s="51"/>
      <c r="N558" s="51"/>
      <c r="O558" s="51"/>
      <c r="P558" s="40">
        <f t="shared" si="26"/>
        <v>814</v>
      </c>
    </row>
    <row r="559" spans="1:16" x14ac:dyDescent="0.2">
      <c r="A559" s="45">
        <v>568</v>
      </c>
      <c r="B559" s="85">
        <v>67.22</v>
      </c>
      <c r="C559" s="40">
        <f>'soust.uk.JMK př.č.2'!$O$111+'soust.uk.JMK př.č.2'!$P$111</f>
        <v>13021</v>
      </c>
      <c r="D559" s="40">
        <f>'soust.uk.JMK př.č.2'!$L$111</f>
        <v>74</v>
      </c>
      <c r="E559" s="40">
        <f t="shared" si="24"/>
        <v>3211</v>
      </c>
      <c r="F559" s="40">
        <f t="shared" si="25"/>
        <v>2324</v>
      </c>
      <c r="G559" s="78"/>
      <c r="H559" s="80"/>
      <c r="I559" s="89"/>
      <c r="J559" s="89"/>
      <c r="K559" s="47"/>
      <c r="L559" s="51"/>
      <c r="M559" s="51"/>
      <c r="N559" s="51"/>
      <c r="O559" s="51"/>
      <c r="P559" s="40">
        <f t="shared" si="26"/>
        <v>813</v>
      </c>
    </row>
    <row r="560" spans="1:16" x14ac:dyDescent="0.2">
      <c r="A560" s="45">
        <v>569</v>
      </c>
      <c r="B560" s="85">
        <v>67.239999999999995</v>
      </c>
      <c r="C560" s="40">
        <f>'soust.uk.JMK př.č.2'!$O$111+'soust.uk.JMK př.č.2'!$P$111</f>
        <v>13021</v>
      </c>
      <c r="D560" s="40">
        <f>'soust.uk.JMK př.č.2'!$L$111</f>
        <v>74</v>
      </c>
      <c r="E560" s="40">
        <f t="shared" si="24"/>
        <v>3211</v>
      </c>
      <c r="F560" s="40">
        <f t="shared" si="25"/>
        <v>2324</v>
      </c>
      <c r="G560" s="78"/>
      <c r="H560" s="80"/>
      <c r="I560" s="89"/>
      <c r="J560" s="89"/>
      <c r="K560" s="47"/>
      <c r="L560" s="51"/>
      <c r="M560" s="51"/>
      <c r="N560" s="51"/>
      <c r="O560" s="51"/>
      <c r="P560" s="40">
        <f t="shared" si="26"/>
        <v>813</v>
      </c>
    </row>
    <row r="561" spans="1:16" x14ac:dyDescent="0.2">
      <c r="A561" s="45">
        <v>570</v>
      </c>
      <c r="B561" s="85">
        <v>67.260000000000005</v>
      </c>
      <c r="C561" s="40">
        <f>'soust.uk.JMK př.č.2'!$O$111+'soust.uk.JMK př.č.2'!$P$111</f>
        <v>13021</v>
      </c>
      <c r="D561" s="40">
        <f>'soust.uk.JMK př.č.2'!$L$111</f>
        <v>74</v>
      </c>
      <c r="E561" s="40">
        <f t="shared" si="24"/>
        <v>3210</v>
      </c>
      <c r="F561" s="40">
        <f t="shared" si="25"/>
        <v>2323</v>
      </c>
      <c r="G561" s="78"/>
      <c r="H561" s="80"/>
      <c r="I561" s="89"/>
      <c r="J561" s="89"/>
      <c r="K561" s="47"/>
      <c r="L561" s="51"/>
      <c r="M561" s="51"/>
      <c r="N561" s="51"/>
      <c r="O561" s="51"/>
      <c r="P561" s="40">
        <f t="shared" si="26"/>
        <v>813</v>
      </c>
    </row>
    <row r="562" spans="1:16" x14ac:dyDescent="0.2">
      <c r="A562" s="45">
        <v>571</v>
      </c>
      <c r="B562" s="85">
        <v>67.28</v>
      </c>
      <c r="C562" s="40">
        <f>'soust.uk.JMK př.č.2'!$O$111+'soust.uk.JMK př.č.2'!$P$111</f>
        <v>13021</v>
      </c>
      <c r="D562" s="40">
        <f>'soust.uk.JMK př.č.2'!$L$111</f>
        <v>74</v>
      </c>
      <c r="E562" s="40">
        <f t="shared" si="24"/>
        <v>3209</v>
      </c>
      <c r="F562" s="40">
        <f t="shared" si="25"/>
        <v>2322</v>
      </c>
      <c r="G562" s="78"/>
      <c r="H562" s="80"/>
      <c r="I562" s="89"/>
      <c r="J562" s="89"/>
      <c r="K562" s="47"/>
      <c r="L562" s="51"/>
      <c r="M562" s="51"/>
      <c r="N562" s="51"/>
      <c r="O562" s="51"/>
      <c r="P562" s="40">
        <f t="shared" si="26"/>
        <v>813</v>
      </c>
    </row>
    <row r="563" spans="1:16" x14ac:dyDescent="0.2">
      <c r="A563" s="45">
        <v>572</v>
      </c>
      <c r="B563" s="85">
        <v>67.31</v>
      </c>
      <c r="C563" s="40">
        <f>'soust.uk.JMK př.č.2'!$O$111+'soust.uk.JMK př.č.2'!$P$111</f>
        <v>13021</v>
      </c>
      <c r="D563" s="40">
        <f>'soust.uk.JMK př.č.2'!$L$111</f>
        <v>74</v>
      </c>
      <c r="E563" s="40">
        <f t="shared" si="24"/>
        <v>3207</v>
      </c>
      <c r="F563" s="40">
        <f t="shared" si="25"/>
        <v>2321</v>
      </c>
      <c r="G563" s="78"/>
      <c r="H563" s="80"/>
      <c r="I563" s="89"/>
      <c r="J563" s="89"/>
      <c r="K563" s="47"/>
      <c r="L563" s="51"/>
      <c r="M563" s="51"/>
      <c r="N563" s="51"/>
      <c r="O563" s="51"/>
      <c r="P563" s="40">
        <f t="shared" si="26"/>
        <v>812</v>
      </c>
    </row>
    <row r="564" spans="1:16" x14ac:dyDescent="0.2">
      <c r="A564" s="45">
        <v>573</v>
      </c>
      <c r="B564" s="85">
        <v>67.33</v>
      </c>
      <c r="C564" s="40">
        <f>'soust.uk.JMK př.č.2'!$O$111+'soust.uk.JMK př.č.2'!$P$111</f>
        <v>13021</v>
      </c>
      <c r="D564" s="40">
        <f>'soust.uk.JMK př.č.2'!$L$111</f>
        <v>74</v>
      </c>
      <c r="E564" s="40">
        <f t="shared" si="24"/>
        <v>3207</v>
      </c>
      <c r="F564" s="40">
        <f t="shared" si="25"/>
        <v>2321</v>
      </c>
      <c r="G564" s="78"/>
      <c r="H564" s="80"/>
      <c r="I564" s="89"/>
      <c r="J564" s="89"/>
      <c r="K564" s="47"/>
      <c r="L564" s="51"/>
      <c r="M564" s="51"/>
      <c r="N564" s="51"/>
      <c r="O564" s="51"/>
      <c r="P564" s="40">
        <f t="shared" si="26"/>
        <v>812</v>
      </c>
    </row>
    <row r="565" spans="1:16" x14ac:dyDescent="0.2">
      <c r="A565" s="45">
        <v>574</v>
      </c>
      <c r="B565" s="85">
        <v>67.349999999999994</v>
      </c>
      <c r="C565" s="40">
        <f>'soust.uk.JMK př.č.2'!$O$111+'soust.uk.JMK př.č.2'!$P$111</f>
        <v>13021</v>
      </c>
      <c r="D565" s="40">
        <f>'soust.uk.JMK př.č.2'!$L$111</f>
        <v>74</v>
      </c>
      <c r="E565" s="40">
        <f t="shared" si="24"/>
        <v>3206</v>
      </c>
      <c r="F565" s="40">
        <f t="shared" si="25"/>
        <v>2320</v>
      </c>
      <c r="G565" s="78"/>
      <c r="H565" s="80"/>
      <c r="I565" s="89"/>
      <c r="J565" s="89"/>
      <c r="K565" s="47"/>
      <c r="L565" s="51"/>
      <c r="M565" s="51"/>
      <c r="N565" s="51"/>
      <c r="O565" s="51"/>
      <c r="P565" s="40">
        <f t="shared" si="26"/>
        <v>812</v>
      </c>
    </row>
    <row r="566" spans="1:16" x14ac:dyDescent="0.2">
      <c r="A566" s="45">
        <v>575</v>
      </c>
      <c r="B566" s="85">
        <v>67.37</v>
      </c>
      <c r="C566" s="40">
        <f>'soust.uk.JMK př.č.2'!$O$111+'soust.uk.JMK př.č.2'!$P$111</f>
        <v>13021</v>
      </c>
      <c r="D566" s="40">
        <f>'soust.uk.JMK př.č.2'!$L$111</f>
        <v>74</v>
      </c>
      <c r="E566" s="40">
        <f t="shared" si="24"/>
        <v>3205</v>
      </c>
      <c r="F566" s="40">
        <f t="shared" si="25"/>
        <v>2319</v>
      </c>
      <c r="G566" s="78"/>
      <c r="H566" s="80"/>
      <c r="I566" s="89"/>
      <c r="J566" s="89"/>
      <c r="K566" s="47"/>
      <c r="L566" s="51"/>
      <c r="M566" s="51"/>
      <c r="N566" s="51"/>
      <c r="O566" s="51"/>
      <c r="P566" s="40">
        <f t="shared" si="26"/>
        <v>812</v>
      </c>
    </row>
    <row r="567" spans="1:16" x14ac:dyDescent="0.2">
      <c r="A567" s="45">
        <v>576</v>
      </c>
      <c r="B567" s="85">
        <v>67.39</v>
      </c>
      <c r="C567" s="40">
        <f>'soust.uk.JMK př.č.2'!$O$111+'soust.uk.JMK př.č.2'!$P$111</f>
        <v>13021</v>
      </c>
      <c r="D567" s="40">
        <f>'soust.uk.JMK př.č.2'!$L$111</f>
        <v>74</v>
      </c>
      <c r="E567" s="40">
        <f t="shared" si="24"/>
        <v>3205</v>
      </c>
      <c r="F567" s="40">
        <f t="shared" si="25"/>
        <v>2319</v>
      </c>
      <c r="G567" s="78"/>
      <c r="H567" s="80"/>
      <c r="I567" s="89"/>
      <c r="J567" s="89"/>
      <c r="K567" s="47"/>
      <c r="L567" s="51"/>
      <c r="M567" s="51"/>
      <c r="N567" s="51"/>
      <c r="O567" s="51"/>
      <c r="P567" s="40">
        <f t="shared" si="26"/>
        <v>812</v>
      </c>
    </row>
    <row r="568" spans="1:16" x14ac:dyDescent="0.2">
      <c r="A568" s="45">
        <v>577</v>
      </c>
      <c r="B568" s="85">
        <v>67.41</v>
      </c>
      <c r="C568" s="40">
        <f>'soust.uk.JMK př.č.2'!$O$111+'soust.uk.JMK př.č.2'!$P$111</f>
        <v>13021</v>
      </c>
      <c r="D568" s="40">
        <f>'soust.uk.JMK př.č.2'!$L$111</f>
        <v>74</v>
      </c>
      <c r="E568" s="40">
        <f t="shared" si="24"/>
        <v>3203</v>
      </c>
      <c r="F568" s="40">
        <f t="shared" si="25"/>
        <v>2318</v>
      </c>
      <c r="G568" s="78"/>
      <c r="H568" s="80"/>
      <c r="I568" s="89"/>
      <c r="J568" s="89"/>
      <c r="K568" s="47"/>
      <c r="L568" s="51"/>
      <c r="M568" s="51"/>
      <c r="N568" s="51"/>
      <c r="O568" s="51"/>
      <c r="P568" s="40">
        <f t="shared" si="26"/>
        <v>811</v>
      </c>
    </row>
    <row r="569" spans="1:16" x14ac:dyDescent="0.2">
      <c r="A569" s="45">
        <v>578</v>
      </c>
      <c r="B569" s="85">
        <v>67.430000000000007</v>
      </c>
      <c r="C569" s="40">
        <f>'soust.uk.JMK př.č.2'!$O$111+'soust.uk.JMK př.č.2'!$P$111</f>
        <v>13021</v>
      </c>
      <c r="D569" s="40">
        <f>'soust.uk.JMK př.č.2'!$L$111</f>
        <v>74</v>
      </c>
      <c r="E569" s="40">
        <f t="shared" si="24"/>
        <v>3202</v>
      </c>
      <c r="F569" s="40">
        <f t="shared" si="25"/>
        <v>2317</v>
      </c>
      <c r="G569" s="78"/>
      <c r="H569" s="80"/>
      <c r="I569" s="89"/>
      <c r="J569" s="89"/>
      <c r="K569" s="47"/>
      <c r="L569" s="51"/>
      <c r="M569" s="51"/>
      <c r="N569" s="51"/>
      <c r="O569" s="51"/>
      <c r="P569" s="40">
        <f t="shared" si="26"/>
        <v>811</v>
      </c>
    </row>
    <row r="570" spans="1:16" x14ac:dyDescent="0.2">
      <c r="A570" s="45">
        <v>579</v>
      </c>
      <c r="B570" s="85">
        <v>67.459999999999994</v>
      </c>
      <c r="C570" s="40">
        <f>'soust.uk.JMK př.č.2'!$O$111+'soust.uk.JMK př.č.2'!$P$111</f>
        <v>13021</v>
      </c>
      <c r="D570" s="40">
        <f>'soust.uk.JMK př.č.2'!$L$111</f>
        <v>74</v>
      </c>
      <c r="E570" s="40">
        <f t="shared" si="24"/>
        <v>3201</v>
      </c>
      <c r="F570" s="40">
        <f t="shared" si="25"/>
        <v>2316</v>
      </c>
      <c r="G570" s="78"/>
      <c r="H570" s="80"/>
      <c r="I570" s="89"/>
      <c r="J570" s="89"/>
      <c r="K570" s="47"/>
      <c r="L570" s="51"/>
      <c r="M570" s="51"/>
      <c r="N570" s="51"/>
      <c r="O570" s="51"/>
      <c r="P570" s="40">
        <f t="shared" si="26"/>
        <v>811</v>
      </c>
    </row>
    <row r="571" spans="1:16" x14ac:dyDescent="0.2">
      <c r="A571" s="45">
        <v>580</v>
      </c>
      <c r="B571" s="85">
        <v>67.48</v>
      </c>
      <c r="C571" s="40">
        <f>'soust.uk.JMK př.č.2'!$O$111+'soust.uk.JMK př.č.2'!$P$111</f>
        <v>13021</v>
      </c>
      <c r="D571" s="40">
        <f>'soust.uk.JMK př.č.2'!$L$111</f>
        <v>74</v>
      </c>
      <c r="E571" s="40">
        <f t="shared" si="24"/>
        <v>3201</v>
      </c>
      <c r="F571" s="40">
        <f t="shared" si="25"/>
        <v>2316</v>
      </c>
      <c r="G571" s="78"/>
      <c r="H571" s="80"/>
      <c r="I571" s="89"/>
      <c r="J571" s="89"/>
      <c r="K571" s="47"/>
      <c r="L571" s="51"/>
      <c r="M571" s="51"/>
      <c r="N571" s="51"/>
      <c r="O571" s="51"/>
      <c r="P571" s="40">
        <f t="shared" si="26"/>
        <v>811</v>
      </c>
    </row>
    <row r="572" spans="1:16" x14ac:dyDescent="0.2">
      <c r="A572" s="45">
        <v>581</v>
      </c>
      <c r="B572" s="85">
        <v>67.5</v>
      </c>
      <c r="C572" s="40">
        <f>'soust.uk.JMK př.č.2'!$O$111+'soust.uk.JMK př.č.2'!$P$111</f>
        <v>13021</v>
      </c>
      <c r="D572" s="40">
        <f>'soust.uk.JMK př.č.2'!$L$111</f>
        <v>74</v>
      </c>
      <c r="E572" s="40">
        <f t="shared" si="24"/>
        <v>3199</v>
      </c>
      <c r="F572" s="40">
        <f t="shared" si="25"/>
        <v>2315</v>
      </c>
      <c r="G572" s="78"/>
      <c r="H572" s="80"/>
      <c r="I572" s="89"/>
      <c r="J572" s="89"/>
      <c r="K572" s="47"/>
      <c r="L572" s="51"/>
      <c r="M572" s="51"/>
      <c r="N572" s="51"/>
      <c r="O572" s="51"/>
      <c r="P572" s="40">
        <f t="shared" si="26"/>
        <v>810</v>
      </c>
    </row>
    <row r="573" spans="1:16" x14ac:dyDescent="0.2">
      <c r="A573" s="45">
        <v>582</v>
      </c>
      <c r="B573" s="85">
        <v>67.52</v>
      </c>
      <c r="C573" s="40">
        <f>'soust.uk.JMK př.č.2'!$O$111+'soust.uk.JMK př.č.2'!$P$111</f>
        <v>13021</v>
      </c>
      <c r="D573" s="40">
        <f>'soust.uk.JMK př.č.2'!$L$111</f>
        <v>74</v>
      </c>
      <c r="E573" s="40">
        <f t="shared" si="24"/>
        <v>3198</v>
      </c>
      <c r="F573" s="40">
        <f t="shared" si="25"/>
        <v>2314</v>
      </c>
      <c r="G573" s="78"/>
      <c r="H573" s="80"/>
      <c r="I573" s="89"/>
      <c r="J573" s="89"/>
      <c r="K573" s="47"/>
      <c r="L573" s="51"/>
      <c r="M573" s="51"/>
      <c r="N573" s="51"/>
      <c r="O573" s="51"/>
      <c r="P573" s="40">
        <f t="shared" si="26"/>
        <v>810</v>
      </c>
    </row>
    <row r="574" spans="1:16" x14ac:dyDescent="0.2">
      <c r="A574" s="45">
        <v>583</v>
      </c>
      <c r="B574" s="85">
        <v>67.540000000000006</v>
      </c>
      <c r="C574" s="40">
        <f>'soust.uk.JMK př.č.2'!$O$111+'soust.uk.JMK př.č.2'!$P$111</f>
        <v>13021</v>
      </c>
      <c r="D574" s="40">
        <f>'soust.uk.JMK př.č.2'!$L$111</f>
        <v>74</v>
      </c>
      <c r="E574" s="40">
        <f t="shared" si="24"/>
        <v>3197</v>
      </c>
      <c r="F574" s="40">
        <f t="shared" si="25"/>
        <v>2313</v>
      </c>
      <c r="G574" s="78"/>
      <c r="H574" s="80"/>
      <c r="I574" s="89"/>
      <c r="J574" s="89"/>
      <c r="K574" s="47"/>
      <c r="L574" s="51"/>
      <c r="M574" s="51"/>
      <c r="N574" s="51"/>
      <c r="O574" s="51"/>
      <c r="P574" s="40">
        <f t="shared" si="26"/>
        <v>810</v>
      </c>
    </row>
    <row r="575" spans="1:16" x14ac:dyDescent="0.2">
      <c r="A575" s="45">
        <v>584</v>
      </c>
      <c r="B575" s="85">
        <v>67.56</v>
      </c>
      <c r="C575" s="40">
        <f>'soust.uk.JMK př.č.2'!$O$111+'soust.uk.JMK př.č.2'!$P$111</f>
        <v>13021</v>
      </c>
      <c r="D575" s="40">
        <f>'soust.uk.JMK př.č.2'!$L$111</f>
        <v>74</v>
      </c>
      <c r="E575" s="40">
        <f t="shared" si="24"/>
        <v>3197</v>
      </c>
      <c r="F575" s="40">
        <f t="shared" si="25"/>
        <v>2313</v>
      </c>
      <c r="G575" s="78"/>
      <c r="H575" s="80"/>
      <c r="I575" s="89"/>
      <c r="J575" s="89"/>
      <c r="K575" s="47"/>
      <c r="L575" s="51"/>
      <c r="M575" s="51"/>
      <c r="N575" s="51"/>
      <c r="O575" s="51"/>
      <c r="P575" s="40">
        <f t="shared" si="26"/>
        <v>810</v>
      </c>
    </row>
    <row r="576" spans="1:16" x14ac:dyDescent="0.2">
      <c r="A576" s="45">
        <v>585</v>
      </c>
      <c r="B576" s="85">
        <v>67.58</v>
      </c>
      <c r="C576" s="40">
        <f>'soust.uk.JMK př.č.2'!$O$111+'soust.uk.JMK př.č.2'!$P$111</f>
        <v>13021</v>
      </c>
      <c r="D576" s="40">
        <f>'soust.uk.JMK př.č.2'!$L$111</f>
        <v>74</v>
      </c>
      <c r="E576" s="40">
        <f t="shared" si="24"/>
        <v>3195</v>
      </c>
      <c r="F576" s="40">
        <f t="shared" si="25"/>
        <v>2312</v>
      </c>
      <c r="G576" s="78"/>
      <c r="H576" s="80"/>
      <c r="I576" s="89"/>
      <c r="J576" s="89"/>
      <c r="K576" s="47"/>
      <c r="L576" s="51"/>
      <c r="M576" s="51"/>
      <c r="N576" s="51"/>
      <c r="O576" s="51"/>
      <c r="P576" s="40">
        <f t="shared" si="26"/>
        <v>809</v>
      </c>
    </row>
    <row r="577" spans="1:16" x14ac:dyDescent="0.2">
      <c r="A577" s="45">
        <v>586</v>
      </c>
      <c r="B577" s="85">
        <v>67.61</v>
      </c>
      <c r="C577" s="40">
        <f>'soust.uk.JMK př.č.2'!$O$111+'soust.uk.JMK př.č.2'!$P$111</f>
        <v>13021</v>
      </c>
      <c r="D577" s="40">
        <f>'soust.uk.JMK př.č.2'!$L$111</f>
        <v>74</v>
      </c>
      <c r="E577" s="40">
        <f t="shared" si="24"/>
        <v>3194</v>
      </c>
      <c r="F577" s="40">
        <f t="shared" si="25"/>
        <v>2311</v>
      </c>
      <c r="G577" s="78"/>
      <c r="H577" s="80"/>
      <c r="I577" s="89"/>
      <c r="J577" s="89"/>
      <c r="K577" s="47"/>
      <c r="L577" s="51"/>
      <c r="M577" s="51"/>
      <c r="N577" s="51"/>
      <c r="O577" s="51"/>
      <c r="P577" s="40">
        <f t="shared" si="26"/>
        <v>809</v>
      </c>
    </row>
    <row r="578" spans="1:16" x14ac:dyDescent="0.2">
      <c r="A578" s="45">
        <v>587</v>
      </c>
      <c r="B578" s="85">
        <v>67.63</v>
      </c>
      <c r="C578" s="40">
        <f>'soust.uk.JMK př.č.2'!$O$111+'soust.uk.JMK př.č.2'!$P$111</f>
        <v>13021</v>
      </c>
      <c r="D578" s="40">
        <f>'soust.uk.JMK př.č.2'!$L$111</f>
        <v>74</v>
      </c>
      <c r="E578" s="40">
        <f t="shared" si="24"/>
        <v>3193</v>
      </c>
      <c r="F578" s="40">
        <f t="shared" si="25"/>
        <v>2310</v>
      </c>
      <c r="G578" s="78"/>
      <c r="H578" s="80"/>
      <c r="I578" s="89"/>
      <c r="J578" s="89"/>
      <c r="K578" s="47"/>
      <c r="L578" s="51"/>
      <c r="M578" s="51"/>
      <c r="N578" s="51"/>
      <c r="O578" s="51"/>
      <c r="P578" s="40">
        <f t="shared" si="26"/>
        <v>809</v>
      </c>
    </row>
    <row r="579" spans="1:16" x14ac:dyDescent="0.2">
      <c r="A579" s="45">
        <v>588</v>
      </c>
      <c r="B579" s="85">
        <v>67.650000000000006</v>
      </c>
      <c r="C579" s="40">
        <f>'soust.uk.JMK př.č.2'!$O$111+'soust.uk.JMK př.č.2'!$P$111</f>
        <v>13021</v>
      </c>
      <c r="D579" s="40">
        <f>'soust.uk.JMK př.č.2'!$L$111</f>
        <v>74</v>
      </c>
      <c r="E579" s="40">
        <f t="shared" si="24"/>
        <v>3193</v>
      </c>
      <c r="F579" s="40">
        <f t="shared" si="25"/>
        <v>2310</v>
      </c>
      <c r="G579" s="78"/>
      <c r="H579" s="80"/>
      <c r="I579" s="89"/>
      <c r="J579" s="89"/>
      <c r="K579" s="47"/>
      <c r="L579" s="51"/>
      <c r="M579" s="51"/>
      <c r="N579" s="51"/>
      <c r="O579" s="51"/>
      <c r="P579" s="40">
        <f t="shared" si="26"/>
        <v>809</v>
      </c>
    </row>
    <row r="580" spans="1:16" x14ac:dyDescent="0.2">
      <c r="A580" s="45">
        <v>589</v>
      </c>
      <c r="B580" s="85">
        <v>67.67</v>
      </c>
      <c r="C580" s="40">
        <f>'soust.uk.JMK př.č.2'!$O$111+'soust.uk.JMK př.č.2'!$P$111</f>
        <v>13021</v>
      </c>
      <c r="D580" s="40">
        <f>'soust.uk.JMK př.č.2'!$L$111</f>
        <v>74</v>
      </c>
      <c r="E580" s="40">
        <f t="shared" si="24"/>
        <v>3191</v>
      </c>
      <c r="F580" s="40">
        <f t="shared" si="25"/>
        <v>2309</v>
      </c>
      <c r="G580" s="78"/>
      <c r="H580" s="80"/>
      <c r="I580" s="89"/>
      <c r="J580" s="89"/>
      <c r="K580" s="47"/>
      <c r="L580" s="51"/>
      <c r="M580" s="51"/>
      <c r="N580" s="51"/>
      <c r="O580" s="51"/>
      <c r="P580" s="40">
        <f t="shared" si="26"/>
        <v>808</v>
      </c>
    </row>
    <row r="581" spans="1:16" x14ac:dyDescent="0.2">
      <c r="A581" s="45">
        <v>590</v>
      </c>
      <c r="B581" s="85">
        <v>67.69</v>
      </c>
      <c r="C581" s="40">
        <f>'soust.uk.JMK př.č.2'!$O$111+'soust.uk.JMK př.č.2'!$P$111</f>
        <v>13021</v>
      </c>
      <c r="D581" s="40">
        <f>'soust.uk.JMK př.č.2'!$L$111</f>
        <v>74</v>
      </c>
      <c r="E581" s="40">
        <f t="shared" ref="E581:E644" si="27">SUM(F581,P581,D581)</f>
        <v>3190</v>
      </c>
      <c r="F581" s="40">
        <f t="shared" si="25"/>
        <v>2308</v>
      </c>
      <c r="G581" s="78"/>
      <c r="H581" s="80"/>
      <c r="I581" s="89"/>
      <c r="J581" s="89"/>
      <c r="K581" s="47"/>
      <c r="L581" s="51"/>
      <c r="M581" s="51"/>
      <c r="N581" s="51"/>
      <c r="O581" s="51"/>
      <c r="P581" s="40">
        <f t="shared" si="26"/>
        <v>808</v>
      </c>
    </row>
    <row r="582" spans="1:16" x14ac:dyDescent="0.2">
      <c r="A582" s="45">
        <v>591</v>
      </c>
      <c r="B582" s="85">
        <v>67.709999999999994</v>
      </c>
      <c r="C582" s="40">
        <f>'soust.uk.JMK př.č.2'!$O$111+'soust.uk.JMK př.č.2'!$P$111</f>
        <v>13021</v>
      </c>
      <c r="D582" s="40">
        <f>'soust.uk.JMK př.č.2'!$L$111</f>
        <v>74</v>
      </c>
      <c r="E582" s="40">
        <f t="shared" si="27"/>
        <v>3190</v>
      </c>
      <c r="F582" s="40">
        <f t="shared" ref="F582:F645" si="28">ROUND(1/B582*C582*12,0)</f>
        <v>2308</v>
      </c>
      <c r="G582" s="78"/>
      <c r="H582" s="80"/>
      <c r="I582" s="89"/>
      <c r="J582" s="89"/>
      <c r="K582" s="47"/>
      <c r="L582" s="51"/>
      <c r="M582" s="51"/>
      <c r="N582" s="51"/>
      <c r="O582" s="51"/>
      <c r="P582" s="40">
        <f t="shared" ref="P582:P645" si="29">ROUND((F582*35%),0)</f>
        <v>808</v>
      </c>
    </row>
    <row r="583" spans="1:16" x14ac:dyDescent="0.2">
      <c r="A583" s="45">
        <v>592</v>
      </c>
      <c r="B583" s="85">
        <v>67.73</v>
      </c>
      <c r="C583" s="40">
        <f>'soust.uk.JMK př.č.2'!$O$111+'soust.uk.JMK př.č.2'!$P$111</f>
        <v>13021</v>
      </c>
      <c r="D583" s="40">
        <f>'soust.uk.JMK př.č.2'!$L$111</f>
        <v>74</v>
      </c>
      <c r="E583" s="40">
        <f t="shared" si="27"/>
        <v>3188</v>
      </c>
      <c r="F583" s="40">
        <f t="shared" si="28"/>
        <v>2307</v>
      </c>
      <c r="G583" s="78"/>
      <c r="H583" s="80"/>
      <c r="I583" s="89"/>
      <c r="J583" s="89"/>
      <c r="K583" s="47"/>
      <c r="L583" s="51"/>
      <c r="M583" s="51"/>
      <c r="N583" s="51"/>
      <c r="O583" s="51"/>
      <c r="P583" s="40">
        <f t="shared" si="29"/>
        <v>807</v>
      </c>
    </row>
    <row r="584" spans="1:16" x14ac:dyDescent="0.2">
      <c r="A584" s="45">
        <v>593</v>
      </c>
      <c r="B584" s="85">
        <v>67.75</v>
      </c>
      <c r="C584" s="40">
        <f>'soust.uk.JMK př.č.2'!$O$111+'soust.uk.JMK př.č.2'!$P$111</f>
        <v>13021</v>
      </c>
      <c r="D584" s="40">
        <f>'soust.uk.JMK př.č.2'!$L$111</f>
        <v>74</v>
      </c>
      <c r="E584" s="40">
        <f t="shared" si="27"/>
        <v>3187</v>
      </c>
      <c r="F584" s="40">
        <f t="shared" si="28"/>
        <v>2306</v>
      </c>
      <c r="G584" s="78"/>
      <c r="H584" s="80"/>
      <c r="I584" s="89"/>
      <c r="J584" s="89"/>
      <c r="K584" s="47"/>
      <c r="L584" s="51"/>
      <c r="M584" s="51"/>
      <c r="N584" s="51"/>
      <c r="O584" s="51"/>
      <c r="P584" s="40">
        <f t="shared" si="29"/>
        <v>807</v>
      </c>
    </row>
    <row r="585" spans="1:16" x14ac:dyDescent="0.2">
      <c r="A585" s="45">
        <v>594</v>
      </c>
      <c r="B585" s="85">
        <v>67.78</v>
      </c>
      <c r="C585" s="40">
        <f>'soust.uk.JMK př.č.2'!$O$111+'soust.uk.JMK př.č.2'!$P$111</f>
        <v>13021</v>
      </c>
      <c r="D585" s="40">
        <f>'soust.uk.JMK př.č.2'!$L$111</f>
        <v>74</v>
      </c>
      <c r="E585" s="40">
        <f t="shared" si="27"/>
        <v>3186</v>
      </c>
      <c r="F585" s="40">
        <f t="shared" si="28"/>
        <v>2305</v>
      </c>
      <c r="G585" s="78"/>
      <c r="H585" s="80"/>
      <c r="I585" s="89"/>
      <c r="J585" s="89"/>
      <c r="K585" s="47"/>
      <c r="L585" s="51"/>
      <c r="M585" s="51"/>
      <c r="N585" s="51"/>
      <c r="O585" s="51"/>
      <c r="P585" s="40">
        <f t="shared" si="29"/>
        <v>807</v>
      </c>
    </row>
    <row r="586" spans="1:16" x14ac:dyDescent="0.2">
      <c r="A586" s="45">
        <v>595</v>
      </c>
      <c r="B586" s="85">
        <v>67.8</v>
      </c>
      <c r="C586" s="40">
        <f>'soust.uk.JMK př.č.2'!$O$111+'soust.uk.JMK př.č.2'!$P$111</f>
        <v>13021</v>
      </c>
      <c r="D586" s="40">
        <f>'soust.uk.JMK př.č.2'!$L$111</f>
        <v>74</v>
      </c>
      <c r="E586" s="40">
        <f t="shared" si="27"/>
        <v>3186</v>
      </c>
      <c r="F586" s="40">
        <f t="shared" si="28"/>
        <v>2305</v>
      </c>
      <c r="G586" s="78"/>
      <c r="H586" s="80"/>
      <c r="I586" s="89"/>
      <c r="J586" s="89"/>
      <c r="K586" s="47"/>
      <c r="L586" s="51"/>
      <c r="M586" s="51"/>
      <c r="N586" s="51"/>
      <c r="O586" s="51"/>
      <c r="P586" s="40">
        <f t="shared" si="29"/>
        <v>807</v>
      </c>
    </row>
    <row r="587" spans="1:16" x14ac:dyDescent="0.2">
      <c r="A587" s="45">
        <v>596</v>
      </c>
      <c r="B587" s="85">
        <v>67.819999999999993</v>
      </c>
      <c r="C587" s="40">
        <f>'soust.uk.JMK př.č.2'!$O$111+'soust.uk.JMK př.č.2'!$P$111</f>
        <v>13021</v>
      </c>
      <c r="D587" s="40">
        <f>'soust.uk.JMK př.č.2'!$L$111</f>
        <v>74</v>
      </c>
      <c r="E587" s="40">
        <f t="shared" si="27"/>
        <v>3184</v>
      </c>
      <c r="F587" s="40">
        <f t="shared" si="28"/>
        <v>2304</v>
      </c>
      <c r="G587" s="78"/>
      <c r="H587" s="80"/>
      <c r="I587" s="89"/>
      <c r="J587" s="89"/>
      <c r="K587" s="47"/>
      <c r="L587" s="51"/>
      <c r="M587" s="51"/>
      <c r="N587" s="51"/>
      <c r="O587" s="51"/>
      <c r="P587" s="40">
        <f t="shared" si="29"/>
        <v>806</v>
      </c>
    </row>
    <row r="588" spans="1:16" x14ac:dyDescent="0.2">
      <c r="A588" s="45">
        <v>597</v>
      </c>
      <c r="B588" s="85">
        <v>67.84</v>
      </c>
      <c r="C588" s="40">
        <f>'soust.uk.JMK př.č.2'!$O$111+'soust.uk.JMK př.č.2'!$P$111</f>
        <v>13021</v>
      </c>
      <c r="D588" s="40">
        <f>'soust.uk.JMK př.č.2'!$L$111</f>
        <v>74</v>
      </c>
      <c r="E588" s="40">
        <f t="shared" si="27"/>
        <v>3183</v>
      </c>
      <c r="F588" s="40">
        <f t="shared" si="28"/>
        <v>2303</v>
      </c>
      <c r="G588" s="78"/>
      <c r="H588" s="80"/>
      <c r="I588" s="89"/>
      <c r="J588" s="89"/>
      <c r="K588" s="47"/>
      <c r="L588" s="51"/>
      <c r="M588" s="51"/>
      <c r="N588" s="51"/>
      <c r="O588" s="51"/>
      <c r="P588" s="40">
        <f t="shared" si="29"/>
        <v>806</v>
      </c>
    </row>
    <row r="589" spans="1:16" x14ac:dyDescent="0.2">
      <c r="A589" s="45">
        <v>598</v>
      </c>
      <c r="B589" s="85">
        <v>67.86</v>
      </c>
      <c r="C589" s="40">
        <f>'soust.uk.JMK př.č.2'!$O$111+'soust.uk.JMK př.č.2'!$P$111</f>
        <v>13021</v>
      </c>
      <c r="D589" s="40">
        <f>'soust.uk.JMK př.č.2'!$L$111</f>
        <v>74</v>
      </c>
      <c r="E589" s="40">
        <f t="shared" si="27"/>
        <v>3183</v>
      </c>
      <c r="F589" s="40">
        <f t="shared" si="28"/>
        <v>2303</v>
      </c>
      <c r="G589" s="78"/>
      <c r="H589" s="80"/>
      <c r="I589" s="89"/>
      <c r="J589" s="89"/>
      <c r="K589" s="47"/>
      <c r="L589" s="51"/>
      <c r="M589" s="51"/>
      <c r="N589" s="51"/>
      <c r="O589" s="51"/>
      <c r="P589" s="40">
        <f t="shared" si="29"/>
        <v>806</v>
      </c>
    </row>
    <row r="590" spans="1:16" x14ac:dyDescent="0.2">
      <c r="A590" s="45">
        <v>599</v>
      </c>
      <c r="B590" s="85">
        <v>67.88</v>
      </c>
      <c r="C590" s="40">
        <f>'soust.uk.JMK př.č.2'!$O$111+'soust.uk.JMK př.č.2'!$P$111</f>
        <v>13021</v>
      </c>
      <c r="D590" s="40">
        <f>'soust.uk.JMK př.č.2'!$L$111</f>
        <v>74</v>
      </c>
      <c r="E590" s="40">
        <f t="shared" si="27"/>
        <v>3182</v>
      </c>
      <c r="F590" s="40">
        <f t="shared" si="28"/>
        <v>2302</v>
      </c>
      <c r="G590" s="78"/>
      <c r="H590" s="80"/>
      <c r="I590" s="89"/>
      <c r="J590" s="89"/>
      <c r="K590" s="47"/>
      <c r="L590" s="51"/>
      <c r="M590" s="51"/>
      <c r="N590" s="51"/>
      <c r="O590" s="51"/>
      <c r="P590" s="40">
        <f t="shared" si="29"/>
        <v>806</v>
      </c>
    </row>
    <row r="591" spans="1:16" x14ac:dyDescent="0.2">
      <c r="A591" s="45">
        <v>600</v>
      </c>
      <c r="B591" s="85">
        <v>67.900000000000006</v>
      </c>
      <c r="C591" s="40">
        <f>'soust.uk.JMK př.č.2'!$O$111+'soust.uk.JMK př.č.2'!$P$111</f>
        <v>13021</v>
      </c>
      <c r="D591" s="40">
        <f>'soust.uk.JMK př.č.2'!$L$111</f>
        <v>74</v>
      </c>
      <c r="E591" s="40">
        <f t="shared" si="27"/>
        <v>3180</v>
      </c>
      <c r="F591" s="40">
        <f t="shared" si="28"/>
        <v>2301</v>
      </c>
      <c r="G591" s="78"/>
      <c r="H591" s="80"/>
      <c r="I591" s="89"/>
      <c r="J591" s="89"/>
      <c r="K591" s="47"/>
      <c r="L591" s="51"/>
      <c r="M591" s="51"/>
      <c r="N591" s="51"/>
      <c r="O591" s="51"/>
      <c r="P591" s="40">
        <f t="shared" si="29"/>
        <v>805</v>
      </c>
    </row>
    <row r="592" spans="1:16" x14ac:dyDescent="0.2">
      <c r="A592" s="45">
        <v>601</v>
      </c>
      <c r="B592" s="85">
        <v>67.92</v>
      </c>
      <c r="C592" s="40">
        <f>'soust.uk.JMK př.č.2'!$O$111+'soust.uk.JMK př.č.2'!$P$111</f>
        <v>13021</v>
      </c>
      <c r="D592" s="40">
        <f>'soust.uk.JMK př.č.2'!$L$111</f>
        <v>74</v>
      </c>
      <c r="E592" s="40">
        <f t="shared" si="27"/>
        <v>3180</v>
      </c>
      <c r="F592" s="40">
        <f t="shared" si="28"/>
        <v>2301</v>
      </c>
      <c r="G592" s="78"/>
      <c r="H592" s="80"/>
      <c r="I592" s="89"/>
      <c r="J592" s="89"/>
      <c r="K592" s="47"/>
      <c r="L592" s="51"/>
      <c r="M592" s="51"/>
      <c r="N592" s="51"/>
      <c r="O592" s="51"/>
      <c r="P592" s="40">
        <f t="shared" si="29"/>
        <v>805</v>
      </c>
    </row>
    <row r="593" spans="1:16" x14ac:dyDescent="0.2">
      <c r="A593" s="45">
        <v>602</v>
      </c>
      <c r="B593" s="85">
        <v>67.94</v>
      </c>
      <c r="C593" s="40">
        <f>'soust.uk.JMK př.č.2'!$O$111+'soust.uk.JMK př.č.2'!$P$111</f>
        <v>13021</v>
      </c>
      <c r="D593" s="40">
        <f>'soust.uk.JMK př.č.2'!$L$111</f>
        <v>74</v>
      </c>
      <c r="E593" s="40">
        <f t="shared" si="27"/>
        <v>3179</v>
      </c>
      <c r="F593" s="40">
        <f t="shared" si="28"/>
        <v>2300</v>
      </c>
      <c r="G593" s="78"/>
      <c r="H593" s="80"/>
      <c r="I593" s="89"/>
      <c r="J593" s="89"/>
      <c r="K593" s="47"/>
      <c r="L593" s="51"/>
      <c r="M593" s="51"/>
      <c r="N593" s="51"/>
      <c r="O593" s="51"/>
      <c r="P593" s="40">
        <f t="shared" si="29"/>
        <v>805</v>
      </c>
    </row>
    <row r="594" spans="1:16" x14ac:dyDescent="0.2">
      <c r="A594" s="45">
        <v>603</v>
      </c>
      <c r="B594" s="85">
        <v>67.97</v>
      </c>
      <c r="C594" s="40">
        <f>'soust.uk.JMK př.č.2'!$O$111+'soust.uk.JMK př.č.2'!$P$111</f>
        <v>13021</v>
      </c>
      <c r="D594" s="40">
        <f>'soust.uk.JMK př.č.2'!$L$111</f>
        <v>74</v>
      </c>
      <c r="E594" s="40">
        <f t="shared" si="27"/>
        <v>3178</v>
      </c>
      <c r="F594" s="40">
        <f t="shared" si="28"/>
        <v>2299</v>
      </c>
      <c r="G594" s="78"/>
      <c r="H594" s="80"/>
      <c r="I594" s="89"/>
      <c r="J594" s="89"/>
      <c r="K594" s="47"/>
      <c r="L594" s="51"/>
      <c r="M594" s="51"/>
      <c r="N594" s="51"/>
      <c r="O594" s="51"/>
      <c r="P594" s="40">
        <f t="shared" si="29"/>
        <v>805</v>
      </c>
    </row>
    <row r="595" spans="1:16" x14ac:dyDescent="0.2">
      <c r="A595" s="45">
        <v>604</v>
      </c>
      <c r="B595" s="85">
        <v>67.989999999999995</v>
      </c>
      <c r="C595" s="40">
        <f>'soust.uk.JMK př.č.2'!$O$111+'soust.uk.JMK př.č.2'!$P$111</f>
        <v>13021</v>
      </c>
      <c r="D595" s="40">
        <f>'soust.uk.JMK př.č.2'!$L$111</f>
        <v>74</v>
      </c>
      <c r="E595" s="40">
        <f t="shared" si="27"/>
        <v>3176</v>
      </c>
      <c r="F595" s="40">
        <f t="shared" si="28"/>
        <v>2298</v>
      </c>
      <c r="G595" s="78"/>
      <c r="H595" s="80"/>
      <c r="I595" s="89"/>
      <c r="J595" s="89"/>
      <c r="K595" s="47"/>
      <c r="L595" s="51"/>
      <c r="M595" s="51"/>
      <c r="N595" s="51"/>
      <c r="O595" s="51"/>
      <c r="P595" s="40">
        <f t="shared" si="29"/>
        <v>804</v>
      </c>
    </row>
    <row r="596" spans="1:16" x14ac:dyDescent="0.2">
      <c r="A596" s="45">
        <v>605</v>
      </c>
      <c r="B596" s="85">
        <v>68.010000000000005</v>
      </c>
      <c r="C596" s="40">
        <f>'soust.uk.JMK př.č.2'!$O$111+'soust.uk.JMK př.č.2'!$P$111</f>
        <v>13021</v>
      </c>
      <c r="D596" s="40">
        <f>'soust.uk.JMK př.č.2'!$L$111</f>
        <v>74</v>
      </c>
      <c r="E596" s="40">
        <f t="shared" si="27"/>
        <v>3175</v>
      </c>
      <c r="F596" s="40">
        <f t="shared" si="28"/>
        <v>2297</v>
      </c>
      <c r="G596" s="78"/>
      <c r="H596" s="80"/>
      <c r="I596" s="89"/>
      <c r="J596" s="89"/>
      <c r="K596" s="47"/>
      <c r="L596" s="51"/>
      <c r="M596" s="51"/>
      <c r="N596" s="51"/>
      <c r="O596" s="51"/>
      <c r="P596" s="40">
        <f t="shared" si="29"/>
        <v>804</v>
      </c>
    </row>
    <row r="597" spans="1:16" x14ac:dyDescent="0.2">
      <c r="A597" s="45">
        <v>606</v>
      </c>
      <c r="B597" s="85">
        <v>68.03</v>
      </c>
      <c r="C597" s="40">
        <f>'soust.uk.JMK př.č.2'!$O$111+'soust.uk.JMK př.č.2'!$P$111</f>
        <v>13021</v>
      </c>
      <c r="D597" s="40">
        <f>'soust.uk.JMK př.č.2'!$L$111</f>
        <v>74</v>
      </c>
      <c r="E597" s="40">
        <f t="shared" si="27"/>
        <v>3175</v>
      </c>
      <c r="F597" s="40">
        <f t="shared" si="28"/>
        <v>2297</v>
      </c>
      <c r="G597" s="78"/>
      <c r="H597" s="80"/>
      <c r="I597" s="89"/>
      <c r="J597" s="89"/>
      <c r="K597" s="47"/>
      <c r="L597" s="51"/>
      <c r="M597" s="51"/>
      <c r="N597" s="51"/>
      <c r="O597" s="51"/>
      <c r="P597" s="40">
        <f t="shared" si="29"/>
        <v>804</v>
      </c>
    </row>
    <row r="598" spans="1:16" x14ac:dyDescent="0.2">
      <c r="A598" s="45">
        <v>607</v>
      </c>
      <c r="B598" s="85">
        <v>68.05</v>
      </c>
      <c r="C598" s="40">
        <f>'soust.uk.JMK př.č.2'!$O$111+'soust.uk.JMK př.č.2'!$P$111</f>
        <v>13021</v>
      </c>
      <c r="D598" s="40">
        <f>'soust.uk.JMK př.č.2'!$L$111</f>
        <v>74</v>
      </c>
      <c r="E598" s="40">
        <f t="shared" si="27"/>
        <v>3174</v>
      </c>
      <c r="F598" s="40">
        <f t="shared" si="28"/>
        <v>2296</v>
      </c>
      <c r="G598" s="78"/>
      <c r="H598" s="80"/>
      <c r="I598" s="89"/>
      <c r="J598" s="89"/>
      <c r="K598" s="47"/>
      <c r="L598" s="51"/>
      <c r="M598" s="51"/>
      <c r="N598" s="51"/>
      <c r="O598" s="51"/>
      <c r="P598" s="40">
        <f t="shared" si="29"/>
        <v>804</v>
      </c>
    </row>
    <row r="599" spans="1:16" x14ac:dyDescent="0.2">
      <c r="A599" s="45">
        <v>608</v>
      </c>
      <c r="B599" s="85">
        <v>68.069999999999993</v>
      </c>
      <c r="C599" s="40">
        <f>'soust.uk.JMK př.č.2'!$O$111+'soust.uk.JMK př.č.2'!$P$111</f>
        <v>13021</v>
      </c>
      <c r="D599" s="40">
        <f>'soust.uk.JMK př.č.2'!$L$111</f>
        <v>74</v>
      </c>
      <c r="E599" s="40">
        <f t="shared" si="27"/>
        <v>3172</v>
      </c>
      <c r="F599" s="40">
        <f t="shared" si="28"/>
        <v>2295</v>
      </c>
      <c r="G599" s="78"/>
      <c r="H599" s="80"/>
      <c r="I599" s="89"/>
      <c r="J599" s="89"/>
      <c r="K599" s="47"/>
      <c r="L599" s="51"/>
      <c r="M599" s="51"/>
      <c r="N599" s="51"/>
      <c r="O599" s="51"/>
      <c r="P599" s="40">
        <f t="shared" si="29"/>
        <v>803</v>
      </c>
    </row>
    <row r="600" spans="1:16" x14ac:dyDescent="0.2">
      <c r="A600" s="45">
        <v>609</v>
      </c>
      <c r="B600" s="85">
        <v>68.09</v>
      </c>
      <c r="C600" s="40">
        <f>'soust.uk.JMK př.č.2'!$O$111+'soust.uk.JMK př.č.2'!$P$111</f>
        <v>13021</v>
      </c>
      <c r="D600" s="40">
        <f>'soust.uk.JMK př.č.2'!$L$111</f>
        <v>74</v>
      </c>
      <c r="E600" s="40">
        <f t="shared" si="27"/>
        <v>3172</v>
      </c>
      <c r="F600" s="40">
        <f t="shared" si="28"/>
        <v>2295</v>
      </c>
      <c r="G600" s="78"/>
      <c r="H600" s="80"/>
      <c r="I600" s="89"/>
      <c r="J600" s="89"/>
      <c r="K600" s="47"/>
      <c r="L600" s="51"/>
      <c r="M600" s="51"/>
      <c r="N600" s="51"/>
      <c r="O600" s="51"/>
      <c r="P600" s="40">
        <f t="shared" si="29"/>
        <v>803</v>
      </c>
    </row>
    <row r="601" spans="1:16" x14ac:dyDescent="0.2">
      <c r="A601" s="45">
        <v>610</v>
      </c>
      <c r="B601" s="85">
        <v>68.11</v>
      </c>
      <c r="C601" s="40">
        <f>'soust.uk.JMK př.č.2'!$O$111+'soust.uk.JMK př.č.2'!$P$111</f>
        <v>13021</v>
      </c>
      <c r="D601" s="40">
        <f>'soust.uk.JMK př.č.2'!$L$111</f>
        <v>74</v>
      </c>
      <c r="E601" s="40">
        <f t="shared" si="27"/>
        <v>3171</v>
      </c>
      <c r="F601" s="40">
        <f t="shared" si="28"/>
        <v>2294</v>
      </c>
      <c r="G601" s="78"/>
      <c r="H601" s="80"/>
      <c r="I601" s="89"/>
      <c r="J601" s="89"/>
      <c r="K601" s="47"/>
      <c r="L601" s="51"/>
      <c r="M601" s="51"/>
      <c r="N601" s="51"/>
      <c r="O601" s="51"/>
      <c r="P601" s="40">
        <f t="shared" si="29"/>
        <v>803</v>
      </c>
    </row>
    <row r="602" spans="1:16" x14ac:dyDescent="0.2">
      <c r="A602" s="45">
        <v>611</v>
      </c>
      <c r="B602" s="85">
        <v>68.13</v>
      </c>
      <c r="C602" s="40">
        <f>'soust.uk.JMK př.č.2'!$O$111+'soust.uk.JMK př.č.2'!$P$111</f>
        <v>13021</v>
      </c>
      <c r="D602" s="40">
        <f>'soust.uk.JMK př.č.2'!$L$111</f>
        <v>74</v>
      </c>
      <c r="E602" s="40">
        <f t="shared" si="27"/>
        <v>3170</v>
      </c>
      <c r="F602" s="40">
        <f t="shared" si="28"/>
        <v>2293</v>
      </c>
      <c r="G602" s="78"/>
      <c r="H602" s="80"/>
      <c r="I602" s="89"/>
      <c r="J602" s="89"/>
      <c r="K602" s="47"/>
      <c r="L602" s="51"/>
      <c r="M602" s="51"/>
      <c r="N602" s="51"/>
      <c r="O602" s="51"/>
      <c r="P602" s="40">
        <f t="shared" si="29"/>
        <v>803</v>
      </c>
    </row>
    <row r="603" spans="1:16" x14ac:dyDescent="0.2">
      <c r="A603" s="45">
        <v>612</v>
      </c>
      <c r="B603" s="85">
        <v>68.150000000000006</v>
      </c>
      <c r="C603" s="40">
        <f>'soust.uk.JMK př.č.2'!$O$111+'soust.uk.JMK př.č.2'!$P$111</f>
        <v>13021</v>
      </c>
      <c r="D603" s="40">
        <f>'soust.uk.JMK př.č.2'!$L$111</f>
        <v>74</v>
      </c>
      <c r="E603" s="40">
        <f t="shared" si="27"/>
        <v>3170</v>
      </c>
      <c r="F603" s="40">
        <f t="shared" si="28"/>
        <v>2293</v>
      </c>
      <c r="G603" s="78"/>
      <c r="H603" s="80"/>
      <c r="I603" s="89"/>
      <c r="J603" s="89"/>
      <c r="K603" s="47"/>
      <c r="L603" s="51"/>
      <c r="M603" s="51"/>
      <c r="N603" s="51"/>
      <c r="O603" s="51"/>
      <c r="P603" s="40">
        <f t="shared" si="29"/>
        <v>803</v>
      </c>
    </row>
    <row r="604" spans="1:16" x14ac:dyDescent="0.2">
      <c r="A604" s="45">
        <v>613</v>
      </c>
      <c r="B604" s="85">
        <v>68.17</v>
      </c>
      <c r="C604" s="40">
        <f>'soust.uk.JMK př.č.2'!$O$111+'soust.uk.JMK př.č.2'!$P$111</f>
        <v>13021</v>
      </c>
      <c r="D604" s="40">
        <f>'soust.uk.JMK př.č.2'!$L$111</f>
        <v>74</v>
      </c>
      <c r="E604" s="40">
        <f t="shared" si="27"/>
        <v>3168</v>
      </c>
      <c r="F604" s="40">
        <f t="shared" si="28"/>
        <v>2292</v>
      </c>
      <c r="G604" s="78"/>
      <c r="H604" s="80"/>
      <c r="I604" s="89"/>
      <c r="J604" s="89"/>
      <c r="K604" s="47"/>
      <c r="L604" s="51"/>
      <c r="M604" s="51"/>
      <c r="N604" s="51"/>
      <c r="O604" s="51"/>
      <c r="P604" s="40">
        <f t="shared" si="29"/>
        <v>802</v>
      </c>
    </row>
    <row r="605" spans="1:16" x14ac:dyDescent="0.2">
      <c r="A605" s="45">
        <v>614</v>
      </c>
      <c r="B605" s="85">
        <v>68.2</v>
      </c>
      <c r="C605" s="40">
        <f>'soust.uk.JMK př.č.2'!$O$111+'soust.uk.JMK př.č.2'!$P$111</f>
        <v>13021</v>
      </c>
      <c r="D605" s="40">
        <f>'soust.uk.JMK př.č.2'!$L$111</f>
        <v>74</v>
      </c>
      <c r="E605" s="40">
        <f t="shared" si="27"/>
        <v>3167</v>
      </c>
      <c r="F605" s="40">
        <f t="shared" si="28"/>
        <v>2291</v>
      </c>
      <c r="G605" s="78"/>
      <c r="H605" s="80"/>
      <c r="I605" s="89"/>
      <c r="J605" s="89"/>
      <c r="K605" s="47"/>
      <c r="L605" s="51"/>
      <c r="M605" s="51"/>
      <c r="N605" s="51"/>
      <c r="O605" s="51"/>
      <c r="P605" s="40">
        <f t="shared" si="29"/>
        <v>802</v>
      </c>
    </row>
    <row r="606" spans="1:16" x14ac:dyDescent="0.2">
      <c r="A606" s="45">
        <v>615</v>
      </c>
      <c r="B606" s="85">
        <v>68.22</v>
      </c>
      <c r="C606" s="40">
        <f>'soust.uk.JMK př.č.2'!$O$111+'soust.uk.JMK př.č.2'!$P$111</f>
        <v>13021</v>
      </c>
      <c r="D606" s="40">
        <f>'soust.uk.JMK př.č.2'!$L$111</f>
        <v>74</v>
      </c>
      <c r="E606" s="40">
        <f t="shared" si="27"/>
        <v>3166</v>
      </c>
      <c r="F606" s="40">
        <f t="shared" si="28"/>
        <v>2290</v>
      </c>
      <c r="G606" s="78"/>
      <c r="H606" s="80"/>
      <c r="I606" s="89"/>
      <c r="J606" s="89"/>
      <c r="K606" s="47"/>
      <c r="L606" s="51"/>
      <c r="M606" s="51"/>
      <c r="N606" s="51"/>
      <c r="O606" s="51"/>
      <c r="P606" s="40">
        <f t="shared" si="29"/>
        <v>802</v>
      </c>
    </row>
    <row r="607" spans="1:16" x14ac:dyDescent="0.2">
      <c r="A607" s="45">
        <v>616</v>
      </c>
      <c r="B607" s="85">
        <v>68.239999999999995</v>
      </c>
      <c r="C607" s="40">
        <f>'soust.uk.JMK př.č.2'!$O$111+'soust.uk.JMK př.č.2'!$P$111</f>
        <v>13021</v>
      </c>
      <c r="D607" s="40">
        <f>'soust.uk.JMK př.č.2'!$L$111</f>
        <v>74</v>
      </c>
      <c r="E607" s="40">
        <f t="shared" si="27"/>
        <v>3166</v>
      </c>
      <c r="F607" s="40">
        <f t="shared" si="28"/>
        <v>2290</v>
      </c>
      <c r="G607" s="78"/>
      <c r="H607" s="80"/>
      <c r="I607" s="89"/>
      <c r="J607" s="89"/>
      <c r="K607" s="47"/>
      <c r="L607" s="51"/>
      <c r="M607" s="51"/>
      <c r="N607" s="51"/>
      <c r="O607" s="51"/>
      <c r="P607" s="40">
        <f t="shared" si="29"/>
        <v>802</v>
      </c>
    </row>
    <row r="608" spans="1:16" x14ac:dyDescent="0.2">
      <c r="A608" s="45">
        <v>617</v>
      </c>
      <c r="B608" s="85">
        <v>68.260000000000005</v>
      </c>
      <c r="C608" s="40">
        <f>'soust.uk.JMK př.č.2'!$O$111+'soust.uk.JMK př.č.2'!$P$111</f>
        <v>13021</v>
      </c>
      <c r="D608" s="40">
        <f>'soust.uk.JMK př.č.2'!$L$111</f>
        <v>74</v>
      </c>
      <c r="E608" s="40">
        <f t="shared" si="27"/>
        <v>3164</v>
      </c>
      <c r="F608" s="40">
        <f t="shared" si="28"/>
        <v>2289</v>
      </c>
      <c r="G608" s="78"/>
      <c r="H608" s="80"/>
      <c r="I608" s="89"/>
      <c r="J608" s="89"/>
      <c r="K608" s="47"/>
      <c r="L608" s="51"/>
      <c r="M608" s="51"/>
      <c r="N608" s="51"/>
      <c r="O608" s="51"/>
      <c r="P608" s="40">
        <f t="shared" si="29"/>
        <v>801</v>
      </c>
    </row>
    <row r="609" spans="1:16" x14ac:dyDescent="0.2">
      <c r="A609" s="45">
        <v>618</v>
      </c>
      <c r="B609" s="85">
        <v>68.28</v>
      </c>
      <c r="C609" s="40">
        <f>'soust.uk.JMK př.č.2'!$O$111+'soust.uk.JMK př.č.2'!$P$111</f>
        <v>13021</v>
      </c>
      <c r="D609" s="40">
        <f>'soust.uk.JMK př.č.2'!$L$111</f>
        <v>74</v>
      </c>
      <c r="E609" s="40">
        <f t="shared" si="27"/>
        <v>3163</v>
      </c>
      <c r="F609" s="40">
        <f t="shared" si="28"/>
        <v>2288</v>
      </c>
      <c r="G609" s="78"/>
      <c r="H609" s="80"/>
      <c r="I609" s="89"/>
      <c r="J609" s="89"/>
      <c r="K609" s="47"/>
      <c r="L609" s="51"/>
      <c r="M609" s="51"/>
      <c r="N609" s="51"/>
      <c r="O609" s="51"/>
      <c r="P609" s="40">
        <f t="shared" si="29"/>
        <v>801</v>
      </c>
    </row>
    <row r="610" spans="1:16" x14ac:dyDescent="0.2">
      <c r="A610" s="45">
        <v>619</v>
      </c>
      <c r="B610" s="85">
        <v>68.3</v>
      </c>
      <c r="C610" s="40">
        <f>'soust.uk.JMK př.č.2'!$O$111+'soust.uk.JMK př.č.2'!$P$111</f>
        <v>13021</v>
      </c>
      <c r="D610" s="40">
        <f>'soust.uk.JMK př.č.2'!$L$111</f>
        <v>74</v>
      </c>
      <c r="E610" s="40">
        <f t="shared" si="27"/>
        <v>3163</v>
      </c>
      <c r="F610" s="40">
        <f t="shared" si="28"/>
        <v>2288</v>
      </c>
      <c r="G610" s="78"/>
      <c r="H610" s="80"/>
      <c r="I610" s="89"/>
      <c r="J610" s="89"/>
      <c r="K610" s="47"/>
      <c r="L610" s="51"/>
      <c r="M610" s="51"/>
      <c r="N610" s="51"/>
      <c r="O610" s="51"/>
      <c r="P610" s="40">
        <f t="shared" si="29"/>
        <v>801</v>
      </c>
    </row>
    <row r="611" spans="1:16" x14ac:dyDescent="0.2">
      <c r="A611" s="45">
        <v>620</v>
      </c>
      <c r="B611" s="85">
        <v>68.319999999999993</v>
      </c>
      <c r="C611" s="40">
        <f>'soust.uk.JMK př.č.2'!$O$111+'soust.uk.JMK př.č.2'!$P$111</f>
        <v>13021</v>
      </c>
      <c r="D611" s="40">
        <f>'soust.uk.JMK př.č.2'!$L$111</f>
        <v>74</v>
      </c>
      <c r="E611" s="40">
        <f t="shared" si="27"/>
        <v>3161</v>
      </c>
      <c r="F611" s="40">
        <f t="shared" si="28"/>
        <v>2287</v>
      </c>
      <c r="G611" s="78"/>
      <c r="H611" s="80"/>
      <c r="I611" s="89"/>
      <c r="J611" s="89"/>
      <c r="K611" s="47"/>
      <c r="L611" s="51"/>
      <c r="M611" s="51"/>
      <c r="N611" s="51"/>
      <c r="O611" s="51"/>
      <c r="P611" s="40">
        <f t="shared" si="29"/>
        <v>800</v>
      </c>
    </row>
    <row r="612" spans="1:16" x14ac:dyDescent="0.2">
      <c r="A612" s="45">
        <v>621</v>
      </c>
      <c r="B612" s="85">
        <v>68.34</v>
      </c>
      <c r="C612" s="40">
        <f>'soust.uk.JMK př.č.2'!$O$111+'soust.uk.JMK př.č.2'!$P$111</f>
        <v>13021</v>
      </c>
      <c r="D612" s="40">
        <f>'soust.uk.JMK př.č.2'!$L$111</f>
        <v>74</v>
      </c>
      <c r="E612" s="40">
        <f t="shared" si="27"/>
        <v>3160</v>
      </c>
      <c r="F612" s="40">
        <f t="shared" si="28"/>
        <v>2286</v>
      </c>
      <c r="G612" s="78"/>
      <c r="H612" s="80"/>
      <c r="I612" s="89"/>
      <c r="J612" s="89"/>
      <c r="K612" s="47"/>
      <c r="L612" s="51"/>
      <c r="M612" s="51"/>
      <c r="N612" s="51"/>
      <c r="O612" s="51"/>
      <c r="P612" s="40">
        <f t="shared" si="29"/>
        <v>800</v>
      </c>
    </row>
    <row r="613" spans="1:16" x14ac:dyDescent="0.2">
      <c r="A613" s="45">
        <v>622</v>
      </c>
      <c r="B613" s="85">
        <v>68.36</v>
      </c>
      <c r="C613" s="40">
        <f>'soust.uk.JMK př.č.2'!$O$111+'soust.uk.JMK př.č.2'!$P$111</f>
        <v>13021</v>
      </c>
      <c r="D613" s="40">
        <f>'soust.uk.JMK př.č.2'!$L$111</f>
        <v>74</v>
      </c>
      <c r="E613" s="40">
        <f t="shared" si="27"/>
        <v>3160</v>
      </c>
      <c r="F613" s="40">
        <f t="shared" si="28"/>
        <v>2286</v>
      </c>
      <c r="G613" s="78"/>
      <c r="H613" s="80"/>
      <c r="I613" s="89"/>
      <c r="J613" s="89"/>
      <c r="K613" s="47"/>
      <c r="L613" s="51"/>
      <c r="M613" s="51"/>
      <c r="N613" s="51"/>
      <c r="O613" s="51"/>
      <c r="P613" s="40">
        <f t="shared" si="29"/>
        <v>800</v>
      </c>
    </row>
    <row r="614" spans="1:16" x14ac:dyDescent="0.2">
      <c r="A614" s="45">
        <v>623</v>
      </c>
      <c r="B614" s="85">
        <v>68.38</v>
      </c>
      <c r="C614" s="40">
        <f>'soust.uk.JMK př.č.2'!$O$111+'soust.uk.JMK př.č.2'!$P$111</f>
        <v>13021</v>
      </c>
      <c r="D614" s="40">
        <f>'soust.uk.JMK př.č.2'!$L$111</f>
        <v>74</v>
      </c>
      <c r="E614" s="40">
        <f t="shared" si="27"/>
        <v>3159</v>
      </c>
      <c r="F614" s="40">
        <f t="shared" si="28"/>
        <v>2285</v>
      </c>
      <c r="G614" s="78"/>
      <c r="H614" s="80"/>
      <c r="I614" s="89"/>
      <c r="J614" s="89"/>
      <c r="K614" s="47"/>
      <c r="L614" s="51"/>
      <c r="M614" s="51"/>
      <c r="N614" s="51"/>
      <c r="O614" s="51"/>
      <c r="P614" s="40">
        <f t="shared" si="29"/>
        <v>800</v>
      </c>
    </row>
    <row r="615" spans="1:16" x14ac:dyDescent="0.2">
      <c r="A615" s="45">
        <v>624</v>
      </c>
      <c r="B615" s="85">
        <v>68.400000000000006</v>
      </c>
      <c r="C615" s="40">
        <f>'soust.uk.JMK př.č.2'!$O$111+'soust.uk.JMK př.č.2'!$P$111</f>
        <v>13021</v>
      </c>
      <c r="D615" s="40">
        <f>'soust.uk.JMK př.č.2'!$L$111</f>
        <v>74</v>
      </c>
      <c r="E615" s="40">
        <f t="shared" si="27"/>
        <v>3157</v>
      </c>
      <c r="F615" s="40">
        <f t="shared" si="28"/>
        <v>2284</v>
      </c>
      <c r="G615" s="78"/>
      <c r="H615" s="80"/>
      <c r="I615" s="89"/>
      <c r="J615" s="89"/>
      <c r="K615" s="47"/>
      <c r="L615" s="51"/>
      <c r="M615" s="51"/>
      <c r="N615" s="51"/>
      <c r="O615" s="51"/>
      <c r="P615" s="40">
        <f t="shared" si="29"/>
        <v>799</v>
      </c>
    </row>
    <row r="616" spans="1:16" x14ac:dyDescent="0.2">
      <c r="A616" s="45">
        <v>625</v>
      </c>
      <c r="B616" s="85">
        <v>68.42</v>
      </c>
      <c r="C616" s="40">
        <f>'soust.uk.JMK př.č.2'!$O$111+'soust.uk.JMK př.č.2'!$P$111</f>
        <v>13021</v>
      </c>
      <c r="D616" s="40">
        <f>'soust.uk.JMK př.č.2'!$L$111</f>
        <v>74</v>
      </c>
      <c r="E616" s="40">
        <f t="shared" si="27"/>
        <v>3157</v>
      </c>
      <c r="F616" s="40">
        <f t="shared" si="28"/>
        <v>2284</v>
      </c>
      <c r="G616" s="78"/>
      <c r="H616" s="80"/>
      <c r="I616" s="89"/>
      <c r="J616" s="89"/>
      <c r="K616" s="47"/>
      <c r="L616" s="51"/>
      <c r="M616" s="51"/>
      <c r="N616" s="51"/>
      <c r="O616" s="51"/>
      <c r="P616" s="40">
        <f t="shared" si="29"/>
        <v>799</v>
      </c>
    </row>
    <row r="617" spans="1:16" x14ac:dyDescent="0.2">
      <c r="A617" s="45">
        <v>626</v>
      </c>
      <c r="B617" s="85">
        <v>68.44</v>
      </c>
      <c r="C617" s="40">
        <f>'soust.uk.JMK př.č.2'!$O$111+'soust.uk.JMK př.č.2'!$P$111</f>
        <v>13021</v>
      </c>
      <c r="D617" s="40">
        <f>'soust.uk.JMK př.č.2'!$L$111</f>
        <v>74</v>
      </c>
      <c r="E617" s="40">
        <f t="shared" si="27"/>
        <v>3156</v>
      </c>
      <c r="F617" s="40">
        <f t="shared" si="28"/>
        <v>2283</v>
      </c>
      <c r="G617" s="78"/>
      <c r="H617" s="80"/>
      <c r="I617" s="89"/>
      <c r="J617" s="89"/>
      <c r="K617" s="47"/>
      <c r="L617" s="51"/>
      <c r="M617" s="51"/>
      <c r="N617" s="51"/>
      <c r="O617" s="51"/>
      <c r="P617" s="40">
        <f t="shared" si="29"/>
        <v>799</v>
      </c>
    </row>
    <row r="618" spans="1:16" x14ac:dyDescent="0.2">
      <c r="A618" s="45">
        <v>627</v>
      </c>
      <c r="B618" s="85">
        <v>68.459999999999994</v>
      </c>
      <c r="C618" s="40">
        <f>'soust.uk.JMK př.č.2'!$O$111+'soust.uk.JMK př.č.2'!$P$111</f>
        <v>13021</v>
      </c>
      <c r="D618" s="40">
        <f>'soust.uk.JMK př.č.2'!$L$111</f>
        <v>74</v>
      </c>
      <c r="E618" s="40">
        <f t="shared" si="27"/>
        <v>3155</v>
      </c>
      <c r="F618" s="40">
        <f t="shared" si="28"/>
        <v>2282</v>
      </c>
      <c r="G618" s="78"/>
      <c r="H618" s="80"/>
      <c r="I618" s="89"/>
      <c r="J618" s="89"/>
      <c r="K618" s="47"/>
      <c r="L618" s="51"/>
      <c r="M618" s="51"/>
      <c r="N618" s="51"/>
      <c r="O618" s="51"/>
      <c r="P618" s="40">
        <f t="shared" si="29"/>
        <v>799</v>
      </c>
    </row>
    <row r="619" spans="1:16" x14ac:dyDescent="0.2">
      <c r="A619" s="45">
        <v>628</v>
      </c>
      <c r="B619" s="85">
        <v>68.48</v>
      </c>
      <c r="C619" s="40">
        <f>'soust.uk.JMK př.č.2'!$O$111+'soust.uk.JMK př.č.2'!$P$111</f>
        <v>13021</v>
      </c>
      <c r="D619" s="40">
        <f>'soust.uk.JMK př.č.2'!$L$111</f>
        <v>74</v>
      </c>
      <c r="E619" s="40">
        <f t="shared" si="27"/>
        <v>3155</v>
      </c>
      <c r="F619" s="40">
        <f t="shared" si="28"/>
        <v>2282</v>
      </c>
      <c r="G619" s="78"/>
      <c r="H619" s="80"/>
      <c r="I619" s="89"/>
      <c r="J619" s="89"/>
      <c r="K619" s="47"/>
      <c r="L619" s="51"/>
      <c r="M619" s="51"/>
      <c r="N619" s="51"/>
      <c r="O619" s="51"/>
      <c r="P619" s="40">
        <f t="shared" si="29"/>
        <v>799</v>
      </c>
    </row>
    <row r="620" spans="1:16" x14ac:dyDescent="0.2">
      <c r="A620" s="45">
        <v>629</v>
      </c>
      <c r="B620" s="85">
        <v>68.510000000000005</v>
      </c>
      <c r="C620" s="40">
        <f>'soust.uk.JMK př.č.2'!$O$111+'soust.uk.JMK př.č.2'!$P$111</f>
        <v>13021</v>
      </c>
      <c r="D620" s="40">
        <f>'soust.uk.JMK př.č.2'!$L$111</f>
        <v>74</v>
      </c>
      <c r="E620" s="40">
        <f t="shared" si="27"/>
        <v>3153</v>
      </c>
      <c r="F620" s="40">
        <f t="shared" si="28"/>
        <v>2281</v>
      </c>
      <c r="G620" s="78"/>
      <c r="H620" s="80"/>
      <c r="I620" s="89"/>
      <c r="J620" s="89"/>
      <c r="K620" s="47"/>
      <c r="L620" s="51"/>
      <c r="M620" s="51"/>
      <c r="N620" s="51"/>
      <c r="O620" s="51"/>
      <c r="P620" s="40">
        <f t="shared" si="29"/>
        <v>798</v>
      </c>
    </row>
    <row r="621" spans="1:16" x14ac:dyDescent="0.2">
      <c r="A621" s="45">
        <v>630</v>
      </c>
      <c r="B621" s="85">
        <v>68.53</v>
      </c>
      <c r="C621" s="40">
        <f>'soust.uk.JMK př.č.2'!$O$111+'soust.uk.JMK př.č.2'!$P$111</f>
        <v>13021</v>
      </c>
      <c r="D621" s="40">
        <f>'soust.uk.JMK př.č.2'!$L$111</f>
        <v>74</v>
      </c>
      <c r="E621" s="40">
        <f t="shared" si="27"/>
        <v>3152</v>
      </c>
      <c r="F621" s="40">
        <f t="shared" si="28"/>
        <v>2280</v>
      </c>
      <c r="G621" s="78"/>
      <c r="H621" s="80"/>
      <c r="I621" s="89"/>
      <c r="J621" s="89"/>
      <c r="K621" s="47"/>
      <c r="L621" s="51"/>
      <c r="M621" s="51"/>
      <c r="N621" s="51"/>
      <c r="O621" s="51"/>
      <c r="P621" s="40">
        <f t="shared" si="29"/>
        <v>798</v>
      </c>
    </row>
    <row r="622" spans="1:16" x14ac:dyDescent="0.2">
      <c r="A622" s="45">
        <v>631</v>
      </c>
      <c r="B622" s="85">
        <v>68.55</v>
      </c>
      <c r="C622" s="40">
        <f>'soust.uk.JMK př.č.2'!$O$111+'soust.uk.JMK př.č.2'!$P$111</f>
        <v>13021</v>
      </c>
      <c r="D622" s="40">
        <f>'soust.uk.JMK př.č.2'!$L$111</f>
        <v>74</v>
      </c>
      <c r="E622" s="40">
        <f t="shared" si="27"/>
        <v>3151</v>
      </c>
      <c r="F622" s="40">
        <f t="shared" si="28"/>
        <v>2279</v>
      </c>
      <c r="G622" s="78"/>
      <c r="H622" s="80"/>
      <c r="I622" s="89"/>
      <c r="J622" s="89"/>
      <c r="K622" s="47"/>
      <c r="L622" s="51"/>
      <c r="M622" s="51"/>
      <c r="N622" s="51"/>
      <c r="O622" s="51"/>
      <c r="P622" s="40">
        <f t="shared" si="29"/>
        <v>798</v>
      </c>
    </row>
    <row r="623" spans="1:16" x14ac:dyDescent="0.2">
      <c r="A623" s="45">
        <v>632</v>
      </c>
      <c r="B623" s="85">
        <v>68.569999999999993</v>
      </c>
      <c r="C623" s="40">
        <f>'soust.uk.JMK př.č.2'!$O$111+'soust.uk.JMK př.č.2'!$P$111</f>
        <v>13021</v>
      </c>
      <c r="D623" s="40">
        <f>'soust.uk.JMK př.č.2'!$L$111</f>
        <v>74</v>
      </c>
      <c r="E623" s="40">
        <f t="shared" si="27"/>
        <v>3151</v>
      </c>
      <c r="F623" s="40">
        <f t="shared" si="28"/>
        <v>2279</v>
      </c>
      <c r="G623" s="78"/>
      <c r="H623" s="80"/>
      <c r="I623" s="89"/>
      <c r="J623" s="89"/>
      <c r="K623" s="47"/>
      <c r="L623" s="51"/>
      <c r="M623" s="51"/>
      <c r="N623" s="51"/>
      <c r="O623" s="51"/>
      <c r="P623" s="40">
        <f t="shared" si="29"/>
        <v>798</v>
      </c>
    </row>
    <row r="624" spans="1:16" x14ac:dyDescent="0.2">
      <c r="A624" s="45">
        <v>633</v>
      </c>
      <c r="B624" s="85">
        <v>68.59</v>
      </c>
      <c r="C624" s="40">
        <f>'soust.uk.JMK př.č.2'!$O$111+'soust.uk.JMK př.č.2'!$P$111</f>
        <v>13021</v>
      </c>
      <c r="D624" s="40">
        <f>'soust.uk.JMK př.č.2'!$L$111</f>
        <v>74</v>
      </c>
      <c r="E624" s="40">
        <f t="shared" si="27"/>
        <v>3149</v>
      </c>
      <c r="F624" s="40">
        <f t="shared" si="28"/>
        <v>2278</v>
      </c>
      <c r="G624" s="78"/>
      <c r="H624" s="80"/>
      <c r="I624" s="89"/>
      <c r="J624" s="89"/>
      <c r="K624" s="47"/>
      <c r="L624" s="51"/>
      <c r="M624" s="51"/>
      <c r="N624" s="51"/>
      <c r="O624" s="51"/>
      <c r="P624" s="40">
        <f t="shared" si="29"/>
        <v>797</v>
      </c>
    </row>
    <row r="625" spans="1:16" x14ac:dyDescent="0.2">
      <c r="A625" s="45">
        <v>634</v>
      </c>
      <c r="B625" s="85">
        <v>68.61</v>
      </c>
      <c r="C625" s="40">
        <f>'soust.uk.JMK př.č.2'!$O$111+'soust.uk.JMK př.č.2'!$P$111</f>
        <v>13021</v>
      </c>
      <c r="D625" s="40">
        <f>'soust.uk.JMK př.č.2'!$L$111</f>
        <v>74</v>
      </c>
      <c r="E625" s="40">
        <f t="shared" si="27"/>
        <v>3148</v>
      </c>
      <c r="F625" s="40">
        <f t="shared" si="28"/>
        <v>2277</v>
      </c>
      <c r="G625" s="78"/>
      <c r="H625" s="80"/>
      <c r="I625" s="89"/>
      <c r="J625" s="89"/>
      <c r="K625" s="47"/>
      <c r="L625" s="51"/>
      <c r="M625" s="51"/>
      <c r="N625" s="51"/>
      <c r="O625" s="51"/>
      <c r="P625" s="40">
        <f t="shared" si="29"/>
        <v>797</v>
      </c>
    </row>
    <row r="626" spans="1:16" x14ac:dyDescent="0.2">
      <c r="A626" s="45">
        <v>635</v>
      </c>
      <c r="B626" s="85">
        <v>68.63</v>
      </c>
      <c r="C626" s="40">
        <f>'soust.uk.JMK př.č.2'!$O$111+'soust.uk.JMK př.č.2'!$P$111</f>
        <v>13021</v>
      </c>
      <c r="D626" s="40">
        <f>'soust.uk.JMK př.č.2'!$L$111</f>
        <v>74</v>
      </c>
      <c r="E626" s="40">
        <f t="shared" si="27"/>
        <v>3148</v>
      </c>
      <c r="F626" s="40">
        <f t="shared" si="28"/>
        <v>2277</v>
      </c>
      <c r="G626" s="78"/>
      <c r="H626" s="80"/>
      <c r="I626" s="89"/>
      <c r="J626" s="89"/>
      <c r="K626" s="47"/>
      <c r="L626" s="51"/>
      <c r="M626" s="51"/>
      <c r="N626" s="51"/>
      <c r="O626" s="51"/>
      <c r="P626" s="40">
        <f t="shared" si="29"/>
        <v>797</v>
      </c>
    </row>
    <row r="627" spans="1:16" x14ac:dyDescent="0.2">
      <c r="A627" s="45">
        <v>636</v>
      </c>
      <c r="B627" s="85">
        <v>68.650000000000006</v>
      </c>
      <c r="C627" s="40">
        <f>'soust.uk.JMK př.č.2'!$O$111+'soust.uk.JMK př.č.2'!$P$111</f>
        <v>13021</v>
      </c>
      <c r="D627" s="40">
        <f>'soust.uk.JMK př.č.2'!$L$111</f>
        <v>74</v>
      </c>
      <c r="E627" s="40">
        <f t="shared" si="27"/>
        <v>3147</v>
      </c>
      <c r="F627" s="40">
        <f t="shared" si="28"/>
        <v>2276</v>
      </c>
      <c r="G627" s="78"/>
      <c r="H627" s="80"/>
      <c r="I627" s="89"/>
      <c r="J627" s="89"/>
      <c r="K627" s="47"/>
      <c r="L627" s="51"/>
      <c r="M627" s="51"/>
      <c r="N627" s="51"/>
      <c r="O627" s="51"/>
      <c r="P627" s="40">
        <f t="shared" si="29"/>
        <v>797</v>
      </c>
    </row>
    <row r="628" spans="1:16" x14ac:dyDescent="0.2">
      <c r="A628" s="45">
        <v>637</v>
      </c>
      <c r="B628" s="85">
        <v>68.67</v>
      </c>
      <c r="C628" s="40">
        <f>'soust.uk.JMK př.č.2'!$O$111+'soust.uk.JMK př.č.2'!$P$111</f>
        <v>13021</v>
      </c>
      <c r="D628" s="40">
        <f>'soust.uk.JMK př.č.2'!$L$111</f>
        <v>74</v>
      </c>
      <c r="E628" s="40">
        <f t="shared" si="27"/>
        <v>3145</v>
      </c>
      <c r="F628" s="40">
        <f t="shared" si="28"/>
        <v>2275</v>
      </c>
      <c r="G628" s="78"/>
      <c r="H628" s="80"/>
      <c r="I628" s="89"/>
      <c r="J628" s="89"/>
      <c r="K628" s="47"/>
      <c r="L628" s="51"/>
      <c r="M628" s="51"/>
      <c r="N628" s="51"/>
      <c r="O628" s="51"/>
      <c r="P628" s="40">
        <f t="shared" si="29"/>
        <v>796</v>
      </c>
    </row>
    <row r="629" spans="1:16" x14ac:dyDescent="0.2">
      <c r="A629" s="45">
        <v>638</v>
      </c>
      <c r="B629" s="85">
        <v>68.69</v>
      </c>
      <c r="C629" s="40">
        <f>'soust.uk.JMK př.č.2'!$O$111+'soust.uk.JMK př.č.2'!$P$111</f>
        <v>13021</v>
      </c>
      <c r="D629" s="40">
        <f>'soust.uk.JMK př.č.2'!$L$111</f>
        <v>74</v>
      </c>
      <c r="E629" s="40">
        <f t="shared" si="27"/>
        <v>3145</v>
      </c>
      <c r="F629" s="40">
        <f t="shared" si="28"/>
        <v>2275</v>
      </c>
      <c r="G629" s="78"/>
      <c r="H629" s="80"/>
      <c r="I629" s="89"/>
      <c r="J629" s="89"/>
      <c r="K629" s="47"/>
      <c r="L629" s="51"/>
      <c r="M629" s="51"/>
      <c r="N629" s="51"/>
      <c r="O629" s="51"/>
      <c r="P629" s="40">
        <f t="shared" si="29"/>
        <v>796</v>
      </c>
    </row>
    <row r="630" spans="1:16" x14ac:dyDescent="0.2">
      <c r="A630" s="45">
        <v>639</v>
      </c>
      <c r="B630" s="85">
        <v>68.709999999999994</v>
      </c>
      <c r="C630" s="40">
        <f>'soust.uk.JMK př.č.2'!$O$111+'soust.uk.JMK př.č.2'!$P$111</f>
        <v>13021</v>
      </c>
      <c r="D630" s="40">
        <f>'soust.uk.JMK př.č.2'!$L$111</f>
        <v>74</v>
      </c>
      <c r="E630" s="40">
        <f t="shared" si="27"/>
        <v>3144</v>
      </c>
      <c r="F630" s="40">
        <f t="shared" si="28"/>
        <v>2274</v>
      </c>
      <c r="G630" s="78"/>
      <c r="H630" s="80"/>
      <c r="I630" s="89"/>
      <c r="J630" s="89"/>
      <c r="K630" s="47"/>
      <c r="L630" s="51"/>
      <c r="M630" s="51"/>
      <c r="N630" s="51"/>
      <c r="O630" s="51"/>
      <c r="P630" s="40">
        <f t="shared" si="29"/>
        <v>796</v>
      </c>
    </row>
    <row r="631" spans="1:16" x14ac:dyDescent="0.2">
      <c r="A631" s="45">
        <v>640</v>
      </c>
      <c r="B631" s="85">
        <v>68.73</v>
      </c>
      <c r="C631" s="40">
        <f>'soust.uk.JMK př.č.2'!$O$111+'soust.uk.JMK př.č.2'!$P$111</f>
        <v>13021</v>
      </c>
      <c r="D631" s="40">
        <f>'soust.uk.JMK př.č.2'!$L$111</f>
        <v>74</v>
      </c>
      <c r="E631" s="40">
        <f t="shared" si="27"/>
        <v>3143</v>
      </c>
      <c r="F631" s="40">
        <f t="shared" si="28"/>
        <v>2273</v>
      </c>
      <c r="G631" s="78"/>
      <c r="H631" s="80"/>
      <c r="I631" s="89"/>
      <c r="J631" s="89"/>
      <c r="K631" s="47"/>
      <c r="L631" s="51"/>
      <c r="M631" s="51"/>
      <c r="N631" s="51"/>
      <c r="O631" s="51"/>
      <c r="P631" s="40">
        <f t="shared" si="29"/>
        <v>796</v>
      </c>
    </row>
    <row r="632" spans="1:16" x14ac:dyDescent="0.2">
      <c r="A632" s="45">
        <v>641</v>
      </c>
      <c r="B632" s="85">
        <v>68.75</v>
      </c>
      <c r="C632" s="40">
        <f>'soust.uk.JMK př.č.2'!$O$111+'soust.uk.JMK př.č.2'!$P$111</f>
        <v>13021</v>
      </c>
      <c r="D632" s="40">
        <f>'soust.uk.JMK př.č.2'!$L$111</f>
        <v>74</v>
      </c>
      <c r="E632" s="40">
        <f t="shared" si="27"/>
        <v>3143</v>
      </c>
      <c r="F632" s="40">
        <f t="shared" si="28"/>
        <v>2273</v>
      </c>
      <c r="G632" s="78"/>
      <c r="H632" s="80"/>
      <c r="I632" s="89"/>
      <c r="J632" s="89"/>
      <c r="K632" s="47"/>
      <c r="L632" s="51"/>
      <c r="M632" s="51"/>
      <c r="N632" s="51"/>
      <c r="O632" s="51"/>
      <c r="P632" s="40">
        <f t="shared" si="29"/>
        <v>796</v>
      </c>
    </row>
    <row r="633" spans="1:16" x14ac:dyDescent="0.2">
      <c r="A633" s="45">
        <v>642</v>
      </c>
      <c r="B633" s="85">
        <v>68.77</v>
      </c>
      <c r="C633" s="40">
        <f>'soust.uk.JMK př.č.2'!$O$111+'soust.uk.JMK př.č.2'!$P$111</f>
        <v>13021</v>
      </c>
      <c r="D633" s="40">
        <f>'soust.uk.JMK př.č.2'!$L$111</f>
        <v>74</v>
      </c>
      <c r="E633" s="40">
        <f t="shared" si="27"/>
        <v>3141</v>
      </c>
      <c r="F633" s="40">
        <f t="shared" si="28"/>
        <v>2272</v>
      </c>
      <c r="G633" s="78"/>
      <c r="H633" s="80"/>
      <c r="I633" s="89"/>
      <c r="J633" s="89"/>
      <c r="K633" s="47"/>
      <c r="L633" s="51"/>
      <c r="M633" s="51"/>
      <c r="N633" s="51"/>
      <c r="O633" s="51"/>
      <c r="P633" s="40">
        <f t="shared" si="29"/>
        <v>795</v>
      </c>
    </row>
    <row r="634" spans="1:16" x14ac:dyDescent="0.2">
      <c r="A634" s="45">
        <v>643</v>
      </c>
      <c r="B634" s="85">
        <v>68.790000000000006</v>
      </c>
      <c r="C634" s="40">
        <f>'soust.uk.JMK př.č.2'!$O$111+'soust.uk.JMK př.č.2'!$P$111</f>
        <v>13021</v>
      </c>
      <c r="D634" s="40">
        <f>'soust.uk.JMK př.č.2'!$L$111</f>
        <v>74</v>
      </c>
      <c r="E634" s="40">
        <f t="shared" si="27"/>
        <v>3140</v>
      </c>
      <c r="F634" s="40">
        <f t="shared" si="28"/>
        <v>2271</v>
      </c>
      <c r="G634" s="78"/>
      <c r="H634" s="80"/>
      <c r="I634" s="89"/>
      <c r="J634" s="89"/>
      <c r="K634" s="47"/>
      <c r="L634" s="51"/>
      <c r="M634" s="51"/>
      <c r="N634" s="51"/>
      <c r="O634" s="51"/>
      <c r="P634" s="40">
        <f t="shared" si="29"/>
        <v>795</v>
      </c>
    </row>
    <row r="635" spans="1:16" x14ac:dyDescent="0.2">
      <c r="A635" s="45">
        <v>644</v>
      </c>
      <c r="B635" s="85">
        <v>68.81</v>
      </c>
      <c r="C635" s="40">
        <f>'soust.uk.JMK př.č.2'!$O$111+'soust.uk.JMK př.č.2'!$P$111</f>
        <v>13021</v>
      </c>
      <c r="D635" s="40">
        <f>'soust.uk.JMK př.č.2'!$L$111</f>
        <v>74</v>
      </c>
      <c r="E635" s="40">
        <f t="shared" si="27"/>
        <v>3140</v>
      </c>
      <c r="F635" s="40">
        <f t="shared" si="28"/>
        <v>2271</v>
      </c>
      <c r="G635" s="78"/>
      <c r="H635" s="80"/>
      <c r="I635" s="89"/>
      <c r="J635" s="89"/>
      <c r="K635" s="47"/>
      <c r="L635" s="51"/>
      <c r="M635" s="51"/>
      <c r="N635" s="51"/>
      <c r="O635" s="51"/>
      <c r="P635" s="40">
        <f t="shared" si="29"/>
        <v>795</v>
      </c>
    </row>
    <row r="636" spans="1:16" x14ac:dyDescent="0.2">
      <c r="A636" s="45">
        <v>645</v>
      </c>
      <c r="B636" s="85">
        <v>68.83</v>
      </c>
      <c r="C636" s="40">
        <f>'soust.uk.JMK př.č.2'!$O$111+'soust.uk.JMK př.č.2'!$P$111</f>
        <v>13021</v>
      </c>
      <c r="D636" s="40">
        <f>'soust.uk.JMK př.č.2'!$L$111</f>
        <v>74</v>
      </c>
      <c r="E636" s="40">
        <f t="shared" si="27"/>
        <v>3139</v>
      </c>
      <c r="F636" s="40">
        <f t="shared" si="28"/>
        <v>2270</v>
      </c>
      <c r="G636" s="78"/>
      <c r="H636" s="80"/>
      <c r="I636" s="89"/>
      <c r="J636" s="89"/>
      <c r="K636" s="47"/>
      <c r="L636" s="51"/>
      <c r="M636" s="51"/>
      <c r="N636" s="51"/>
      <c r="O636" s="51"/>
      <c r="P636" s="40">
        <f t="shared" si="29"/>
        <v>795</v>
      </c>
    </row>
    <row r="637" spans="1:16" x14ac:dyDescent="0.2">
      <c r="A637" s="45">
        <v>646</v>
      </c>
      <c r="B637" s="85">
        <v>68.849999999999994</v>
      </c>
      <c r="C637" s="40">
        <f>'soust.uk.JMK př.č.2'!$O$111+'soust.uk.JMK př.č.2'!$P$111</f>
        <v>13021</v>
      </c>
      <c r="D637" s="40">
        <f>'soust.uk.JMK př.č.2'!$L$111</f>
        <v>74</v>
      </c>
      <c r="E637" s="40">
        <f t="shared" si="27"/>
        <v>3137</v>
      </c>
      <c r="F637" s="40">
        <f t="shared" si="28"/>
        <v>2269</v>
      </c>
      <c r="G637" s="78"/>
      <c r="H637" s="80"/>
      <c r="I637" s="89"/>
      <c r="J637" s="89"/>
      <c r="K637" s="47"/>
      <c r="L637" s="51"/>
      <c r="M637" s="51"/>
      <c r="N637" s="51"/>
      <c r="O637" s="51"/>
      <c r="P637" s="40">
        <f t="shared" si="29"/>
        <v>794</v>
      </c>
    </row>
    <row r="638" spans="1:16" x14ac:dyDescent="0.2">
      <c r="A638" s="45">
        <v>647</v>
      </c>
      <c r="B638" s="85">
        <v>68.87</v>
      </c>
      <c r="C638" s="40">
        <f>'soust.uk.JMK př.č.2'!$O$111+'soust.uk.JMK př.č.2'!$P$111</f>
        <v>13021</v>
      </c>
      <c r="D638" s="40">
        <f>'soust.uk.JMK př.č.2'!$L$111</f>
        <v>74</v>
      </c>
      <c r="E638" s="40">
        <f t="shared" si="27"/>
        <v>3137</v>
      </c>
      <c r="F638" s="40">
        <f t="shared" si="28"/>
        <v>2269</v>
      </c>
      <c r="G638" s="78"/>
      <c r="H638" s="80"/>
      <c r="I638" s="89"/>
      <c r="J638" s="89"/>
      <c r="K638" s="47"/>
      <c r="L638" s="51"/>
      <c r="M638" s="51"/>
      <c r="N638" s="51"/>
      <c r="O638" s="51"/>
      <c r="P638" s="40">
        <f t="shared" si="29"/>
        <v>794</v>
      </c>
    </row>
    <row r="639" spans="1:16" x14ac:dyDescent="0.2">
      <c r="A639" s="45">
        <v>648</v>
      </c>
      <c r="B639" s="85">
        <v>68.89</v>
      </c>
      <c r="C639" s="40">
        <f>'soust.uk.JMK př.č.2'!$O$111+'soust.uk.JMK př.č.2'!$P$111</f>
        <v>13021</v>
      </c>
      <c r="D639" s="40">
        <f>'soust.uk.JMK př.č.2'!$L$111</f>
        <v>74</v>
      </c>
      <c r="E639" s="40">
        <f t="shared" si="27"/>
        <v>3136</v>
      </c>
      <c r="F639" s="40">
        <f t="shared" si="28"/>
        <v>2268</v>
      </c>
      <c r="G639" s="78"/>
      <c r="H639" s="80"/>
      <c r="I639" s="89"/>
      <c r="J639" s="89"/>
      <c r="K639" s="47"/>
      <c r="L639" s="51"/>
      <c r="M639" s="51"/>
      <c r="N639" s="51"/>
      <c r="O639" s="51"/>
      <c r="P639" s="40">
        <f t="shared" si="29"/>
        <v>794</v>
      </c>
    </row>
    <row r="640" spans="1:16" x14ac:dyDescent="0.2">
      <c r="A640" s="45">
        <v>649</v>
      </c>
      <c r="B640" s="85">
        <v>68.91</v>
      </c>
      <c r="C640" s="40">
        <f>'soust.uk.JMK př.č.2'!$O$111+'soust.uk.JMK př.č.2'!$P$111</f>
        <v>13021</v>
      </c>
      <c r="D640" s="40">
        <f>'soust.uk.JMK př.č.2'!$L$111</f>
        <v>74</v>
      </c>
      <c r="E640" s="40">
        <f t="shared" si="27"/>
        <v>3134</v>
      </c>
      <c r="F640" s="40">
        <f t="shared" si="28"/>
        <v>2267</v>
      </c>
      <c r="G640" s="78"/>
      <c r="H640" s="80"/>
      <c r="I640" s="89"/>
      <c r="J640" s="89"/>
      <c r="K640" s="47"/>
      <c r="L640" s="51"/>
      <c r="M640" s="51"/>
      <c r="N640" s="51"/>
      <c r="O640" s="51"/>
      <c r="P640" s="40">
        <f t="shared" si="29"/>
        <v>793</v>
      </c>
    </row>
    <row r="641" spans="1:16" x14ac:dyDescent="0.2">
      <c r="A641" s="45">
        <v>650</v>
      </c>
      <c r="B641" s="85">
        <v>68.930000000000007</v>
      </c>
      <c r="C641" s="40">
        <f>'soust.uk.JMK př.č.2'!$O$111+'soust.uk.JMK př.č.2'!$P$111</f>
        <v>13021</v>
      </c>
      <c r="D641" s="40">
        <f>'soust.uk.JMK př.č.2'!$L$111</f>
        <v>74</v>
      </c>
      <c r="E641" s="40">
        <f t="shared" si="27"/>
        <v>3134</v>
      </c>
      <c r="F641" s="40">
        <f t="shared" si="28"/>
        <v>2267</v>
      </c>
      <c r="G641" s="78"/>
      <c r="H641" s="80"/>
      <c r="I641" s="89"/>
      <c r="J641" s="89"/>
      <c r="K641" s="47"/>
      <c r="L641" s="51"/>
      <c r="M641" s="51"/>
      <c r="N641" s="51"/>
      <c r="O641" s="51"/>
      <c r="P641" s="40">
        <f t="shared" si="29"/>
        <v>793</v>
      </c>
    </row>
    <row r="642" spans="1:16" x14ac:dyDescent="0.2">
      <c r="A642" s="45">
        <v>651</v>
      </c>
      <c r="B642" s="85">
        <v>68.95</v>
      </c>
      <c r="C642" s="40">
        <f>'soust.uk.JMK př.č.2'!$O$111+'soust.uk.JMK př.č.2'!$P$111</f>
        <v>13021</v>
      </c>
      <c r="D642" s="40">
        <f>'soust.uk.JMK př.č.2'!$L$111</f>
        <v>74</v>
      </c>
      <c r="E642" s="40">
        <f t="shared" si="27"/>
        <v>3133</v>
      </c>
      <c r="F642" s="40">
        <f t="shared" si="28"/>
        <v>2266</v>
      </c>
      <c r="G642" s="78"/>
      <c r="H642" s="80"/>
      <c r="I642" s="89"/>
      <c r="J642" s="89"/>
      <c r="K642" s="47"/>
      <c r="L642" s="51"/>
      <c r="M642" s="51"/>
      <c r="N642" s="51"/>
      <c r="O642" s="51"/>
      <c r="P642" s="40">
        <f t="shared" si="29"/>
        <v>793</v>
      </c>
    </row>
    <row r="643" spans="1:16" x14ac:dyDescent="0.2">
      <c r="A643" s="45">
        <v>652</v>
      </c>
      <c r="B643" s="85">
        <v>68.97</v>
      </c>
      <c r="C643" s="40">
        <f>'soust.uk.JMK př.č.2'!$O$111+'soust.uk.JMK př.č.2'!$P$111</f>
        <v>13021</v>
      </c>
      <c r="D643" s="40">
        <f>'soust.uk.JMK př.č.2'!$L$111</f>
        <v>74</v>
      </c>
      <c r="E643" s="40">
        <f t="shared" si="27"/>
        <v>3133</v>
      </c>
      <c r="F643" s="40">
        <f t="shared" si="28"/>
        <v>2266</v>
      </c>
      <c r="G643" s="78"/>
      <c r="H643" s="80"/>
      <c r="I643" s="89"/>
      <c r="J643" s="89"/>
      <c r="K643" s="47"/>
      <c r="L643" s="51"/>
      <c r="M643" s="51"/>
      <c r="N643" s="51"/>
      <c r="O643" s="51"/>
      <c r="P643" s="40">
        <f t="shared" si="29"/>
        <v>793</v>
      </c>
    </row>
    <row r="644" spans="1:16" x14ac:dyDescent="0.2">
      <c r="A644" s="45">
        <v>653</v>
      </c>
      <c r="B644" s="85">
        <v>68.989999999999995</v>
      </c>
      <c r="C644" s="40">
        <f>'soust.uk.JMK př.č.2'!$O$111+'soust.uk.JMK př.č.2'!$P$111</f>
        <v>13021</v>
      </c>
      <c r="D644" s="40">
        <f>'soust.uk.JMK př.č.2'!$L$111</f>
        <v>74</v>
      </c>
      <c r="E644" s="40">
        <f t="shared" si="27"/>
        <v>3132</v>
      </c>
      <c r="F644" s="40">
        <f t="shared" si="28"/>
        <v>2265</v>
      </c>
      <c r="G644" s="78"/>
      <c r="H644" s="80"/>
      <c r="I644" s="89"/>
      <c r="J644" s="89"/>
      <c r="K644" s="47"/>
      <c r="L644" s="51"/>
      <c r="M644" s="51"/>
      <c r="N644" s="51"/>
      <c r="O644" s="51"/>
      <c r="P644" s="40">
        <f t="shared" si="29"/>
        <v>793</v>
      </c>
    </row>
    <row r="645" spans="1:16" x14ac:dyDescent="0.2">
      <c r="A645" s="45">
        <v>654</v>
      </c>
      <c r="B645" s="85">
        <v>69.010000000000005</v>
      </c>
      <c r="C645" s="40">
        <f>'soust.uk.JMK př.č.2'!$O$111+'soust.uk.JMK př.č.2'!$P$111</f>
        <v>13021</v>
      </c>
      <c r="D645" s="40">
        <f>'soust.uk.JMK př.č.2'!$L$111</f>
        <v>74</v>
      </c>
      <c r="E645" s="40">
        <f t="shared" ref="E645:E708" si="30">SUM(F645,P645,D645)</f>
        <v>3130</v>
      </c>
      <c r="F645" s="40">
        <f t="shared" si="28"/>
        <v>2264</v>
      </c>
      <c r="G645" s="78"/>
      <c r="H645" s="80"/>
      <c r="I645" s="89"/>
      <c r="J645" s="89"/>
      <c r="K645" s="47"/>
      <c r="L645" s="51"/>
      <c r="M645" s="51"/>
      <c r="N645" s="51"/>
      <c r="O645" s="51"/>
      <c r="P645" s="40">
        <f t="shared" si="29"/>
        <v>792</v>
      </c>
    </row>
    <row r="646" spans="1:16" x14ac:dyDescent="0.2">
      <c r="A646" s="45">
        <v>655</v>
      </c>
      <c r="B646" s="85">
        <v>69.03</v>
      </c>
      <c r="C646" s="40">
        <f>'soust.uk.JMK př.č.2'!$O$111+'soust.uk.JMK př.č.2'!$P$111</f>
        <v>13021</v>
      </c>
      <c r="D646" s="40">
        <f>'soust.uk.JMK př.č.2'!$L$111</f>
        <v>74</v>
      </c>
      <c r="E646" s="40">
        <f t="shared" si="30"/>
        <v>3130</v>
      </c>
      <c r="F646" s="40">
        <f t="shared" ref="F646:F709" si="31">ROUND(1/B646*C646*12,0)</f>
        <v>2264</v>
      </c>
      <c r="G646" s="78"/>
      <c r="H646" s="80"/>
      <c r="I646" s="89"/>
      <c r="J646" s="89"/>
      <c r="K646" s="47"/>
      <c r="L646" s="51"/>
      <c r="M646" s="51"/>
      <c r="N646" s="51"/>
      <c r="O646" s="51"/>
      <c r="P646" s="40">
        <f t="shared" ref="P646:P709" si="32">ROUND((F646*35%),0)</f>
        <v>792</v>
      </c>
    </row>
    <row r="647" spans="1:16" x14ac:dyDescent="0.2">
      <c r="A647" s="45">
        <v>656</v>
      </c>
      <c r="B647" s="85">
        <v>69.05</v>
      </c>
      <c r="C647" s="40">
        <f>'soust.uk.JMK př.č.2'!$O$111+'soust.uk.JMK př.č.2'!$P$111</f>
        <v>13021</v>
      </c>
      <c r="D647" s="40">
        <f>'soust.uk.JMK př.č.2'!$L$111</f>
        <v>74</v>
      </c>
      <c r="E647" s="40">
        <f t="shared" si="30"/>
        <v>3129</v>
      </c>
      <c r="F647" s="40">
        <f t="shared" si="31"/>
        <v>2263</v>
      </c>
      <c r="G647" s="78"/>
      <c r="H647" s="80"/>
      <c r="I647" s="89"/>
      <c r="J647" s="89"/>
      <c r="K647" s="47"/>
      <c r="L647" s="51"/>
      <c r="M647" s="51"/>
      <c r="N647" s="51"/>
      <c r="O647" s="51"/>
      <c r="P647" s="40">
        <f t="shared" si="32"/>
        <v>792</v>
      </c>
    </row>
    <row r="648" spans="1:16" x14ac:dyDescent="0.2">
      <c r="A648" s="45">
        <v>657</v>
      </c>
      <c r="B648" s="85">
        <v>69.069999999999993</v>
      </c>
      <c r="C648" s="40">
        <f>'soust.uk.JMK př.č.2'!$O$111+'soust.uk.JMK př.č.2'!$P$111</f>
        <v>13021</v>
      </c>
      <c r="D648" s="40">
        <f>'soust.uk.JMK př.č.2'!$L$111</f>
        <v>74</v>
      </c>
      <c r="E648" s="40">
        <f t="shared" si="30"/>
        <v>3128</v>
      </c>
      <c r="F648" s="40">
        <f t="shared" si="31"/>
        <v>2262</v>
      </c>
      <c r="G648" s="78"/>
      <c r="H648" s="80"/>
      <c r="I648" s="89"/>
      <c r="J648" s="89"/>
      <c r="K648" s="47"/>
      <c r="L648" s="51"/>
      <c r="M648" s="51"/>
      <c r="N648" s="51"/>
      <c r="O648" s="51"/>
      <c r="P648" s="40">
        <f t="shared" si="32"/>
        <v>792</v>
      </c>
    </row>
    <row r="649" spans="1:16" x14ac:dyDescent="0.2">
      <c r="A649" s="45">
        <v>658</v>
      </c>
      <c r="B649" s="85">
        <v>69.09</v>
      </c>
      <c r="C649" s="40">
        <f>'soust.uk.JMK př.č.2'!$O$111+'soust.uk.JMK př.č.2'!$P$111</f>
        <v>13021</v>
      </c>
      <c r="D649" s="40">
        <f>'soust.uk.JMK př.č.2'!$L$111</f>
        <v>74</v>
      </c>
      <c r="E649" s="40">
        <f t="shared" si="30"/>
        <v>3128</v>
      </c>
      <c r="F649" s="40">
        <f t="shared" si="31"/>
        <v>2262</v>
      </c>
      <c r="G649" s="78"/>
      <c r="H649" s="80"/>
      <c r="I649" s="89"/>
      <c r="J649" s="89"/>
      <c r="K649" s="47"/>
      <c r="L649" s="51"/>
      <c r="M649" s="51"/>
      <c r="N649" s="51"/>
      <c r="O649" s="51"/>
      <c r="P649" s="40">
        <f t="shared" si="32"/>
        <v>792</v>
      </c>
    </row>
    <row r="650" spans="1:16" x14ac:dyDescent="0.2">
      <c r="A650" s="45">
        <v>659</v>
      </c>
      <c r="B650" s="85">
        <v>69.11</v>
      </c>
      <c r="C650" s="40">
        <f>'soust.uk.JMK př.č.2'!$O$111+'soust.uk.JMK př.č.2'!$P$111</f>
        <v>13021</v>
      </c>
      <c r="D650" s="40">
        <f>'soust.uk.JMK př.č.2'!$L$111</f>
        <v>74</v>
      </c>
      <c r="E650" s="40">
        <f t="shared" si="30"/>
        <v>3126</v>
      </c>
      <c r="F650" s="40">
        <f t="shared" si="31"/>
        <v>2261</v>
      </c>
      <c r="G650" s="78"/>
      <c r="H650" s="80"/>
      <c r="I650" s="89"/>
      <c r="J650" s="89"/>
      <c r="K650" s="47"/>
      <c r="L650" s="51"/>
      <c r="M650" s="51"/>
      <c r="N650" s="51"/>
      <c r="O650" s="51"/>
      <c r="P650" s="40">
        <f t="shared" si="32"/>
        <v>791</v>
      </c>
    </row>
    <row r="651" spans="1:16" x14ac:dyDescent="0.2">
      <c r="A651" s="45">
        <v>660</v>
      </c>
      <c r="B651" s="85">
        <v>69.13</v>
      </c>
      <c r="C651" s="40">
        <f>'soust.uk.JMK př.č.2'!$O$111+'soust.uk.JMK př.č.2'!$P$111</f>
        <v>13021</v>
      </c>
      <c r="D651" s="40">
        <f>'soust.uk.JMK př.č.2'!$L$111</f>
        <v>74</v>
      </c>
      <c r="E651" s="40">
        <f t="shared" si="30"/>
        <v>3125</v>
      </c>
      <c r="F651" s="40">
        <f t="shared" si="31"/>
        <v>2260</v>
      </c>
      <c r="G651" s="78"/>
      <c r="H651" s="80"/>
      <c r="I651" s="89"/>
      <c r="J651" s="89"/>
      <c r="K651" s="47"/>
      <c r="L651" s="51"/>
      <c r="M651" s="51"/>
      <c r="N651" s="51"/>
      <c r="O651" s="51"/>
      <c r="P651" s="40">
        <f t="shared" si="32"/>
        <v>791</v>
      </c>
    </row>
    <row r="652" spans="1:16" x14ac:dyDescent="0.2">
      <c r="A652" s="45">
        <v>661</v>
      </c>
      <c r="B652" s="85">
        <v>69.150000000000006</v>
      </c>
      <c r="C652" s="40">
        <f>'soust.uk.JMK př.č.2'!$O$111+'soust.uk.JMK př.č.2'!$P$111</f>
        <v>13021</v>
      </c>
      <c r="D652" s="40">
        <f>'soust.uk.JMK př.č.2'!$L$111</f>
        <v>74</v>
      </c>
      <c r="E652" s="40">
        <f t="shared" si="30"/>
        <v>3125</v>
      </c>
      <c r="F652" s="40">
        <f t="shared" si="31"/>
        <v>2260</v>
      </c>
      <c r="G652" s="78"/>
      <c r="H652" s="80"/>
      <c r="I652" s="89"/>
      <c r="J652" s="89"/>
      <c r="K652" s="47"/>
      <c r="L652" s="51"/>
      <c r="M652" s="51"/>
      <c r="N652" s="51"/>
      <c r="O652" s="51"/>
      <c r="P652" s="40">
        <f t="shared" si="32"/>
        <v>791</v>
      </c>
    </row>
    <row r="653" spans="1:16" x14ac:dyDescent="0.2">
      <c r="A653" s="45">
        <v>662</v>
      </c>
      <c r="B653" s="85">
        <v>69.17</v>
      </c>
      <c r="C653" s="40">
        <f>'soust.uk.JMK př.č.2'!$O$111+'soust.uk.JMK př.č.2'!$P$111</f>
        <v>13021</v>
      </c>
      <c r="D653" s="40">
        <f>'soust.uk.JMK př.č.2'!$L$111</f>
        <v>74</v>
      </c>
      <c r="E653" s="40">
        <f t="shared" si="30"/>
        <v>3124</v>
      </c>
      <c r="F653" s="40">
        <f t="shared" si="31"/>
        <v>2259</v>
      </c>
      <c r="G653" s="78"/>
      <c r="H653" s="80"/>
      <c r="I653" s="89"/>
      <c r="J653" s="89"/>
      <c r="K653" s="47"/>
      <c r="L653" s="51"/>
      <c r="M653" s="51"/>
      <c r="N653" s="51"/>
      <c r="O653" s="51"/>
      <c r="P653" s="40">
        <f t="shared" si="32"/>
        <v>791</v>
      </c>
    </row>
    <row r="654" spans="1:16" x14ac:dyDescent="0.2">
      <c r="A654" s="45">
        <v>663</v>
      </c>
      <c r="B654" s="85">
        <v>69.19</v>
      </c>
      <c r="C654" s="40">
        <f>'soust.uk.JMK př.č.2'!$O$111+'soust.uk.JMK př.č.2'!$P$111</f>
        <v>13021</v>
      </c>
      <c r="D654" s="40">
        <f>'soust.uk.JMK př.č.2'!$L$111</f>
        <v>74</v>
      </c>
      <c r="E654" s="40">
        <f t="shared" si="30"/>
        <v>3122</v>
      </c>
      <c r="F654" s="40">
        <f t="shared" si="31"/>
        <v>2258</v>
      </c>
      <c r="G654" s="78"/>
      <c r="H654" s="80"/>
      <c r="I654" s="89"/>
      <c r="J654" s="89"/>
      <c r="K654" s="47"/>
      <c r="L654" s="51"/>
      <c r="M654" s="51"/>
      <c r="N654" s="51"/>
      <c r="O654" s="51"/>
      <c r="P654" s="40">
        <f t="shared" si="32"/>
        <v>790</v>
      </c>
    </row>
    <row r="655" spans="1:16" x14ac:dyDescent="0.2">
      <c r="A655" s="45">
        <v>664</v>
      </c>
      <c r="B655" s="85">
        <v>69.209999999999994</v>
      </c>
      <c r="C655" s="40">
        <f>'soust.uk.JMK př.č.2'!$O$111+'soust.uk.JMK př.č.2'!$P$111</f>
        <v>13021</v>
      </c>
      <c r="D655" s="40">
        <f>'soust.uk.JMK př.č.2'!$L$111</f>
        <v>74</v>
      </c>
      <c r="E655" s="40">
        <f t="shared" si="30"/>
        <v>3122</v>
      </c>
      <c r="F655" s="40">
        <f t="shared" si="31"/>
        <v>2258</v>
      </c>
      <c r="G655" s="78"/>
      <c r="H655" s="80"/>
      <c r="I655" s="89"/>
      <c r="J655" s="89"/>
      <c r="K655" s="47"/>
      <c r="L655" s="51"/>
      <c r="M655" s="51"/>
      <c r="N655" s="51"/>
      <c r="O655" s="51"/>
      <c r="P655" s="40">
        <f t="shared" si="32"/>
        <v>790</v>
      </c>
    </row>
    <row r="656" spans="1:16" x14ac:dyDescent="0.2">
      <c r="A656" s="45">
        <v>665</v>
      </c>
      <c r="B656" s="85">
        <v>69.23</v>
      </c>
      <c r="C656" s="40">
        <f>'soust.uk.JMK př.č.2'!$O$111+'soust.uk.JMK př.č.2'!$P$111</f>
        <v>13021</v>
      </c>
      <c r="D656" s="40">
        <f>'soust.uk.JMK př.č.2'!$L$111</f>
        <v>74</v>
      </c>
      <c r="E656" s="40">
        <f t="shared" si="30"/>
        <v>3121</v>
      </c>
      <c r="F656" s="40">
        <f t="shared" si="31"/>
        <v>2257</v>
      </c>
      <c r="G656" s="78"/>
      <c r="H656" s="80"/>
      <c r="I656" s="89"/>
      <c r="J656" s="89"/>
      <c r="K656" s="47"/>
      <c r="L656" s="51"/>
      <c r="M656" s="51"/>
      <c r="N656" s="51"/>
      <c r="O656" s="51"/>
      <c r="P656" s="40">
        <f t="shared" si="32"/>
        <v>790</v>
      </c>
    </row>
    <row r="657" spans="1:16" x14ac:dyDescent="0.2">
      <c r="A657" s="45">
        <v>666</v>
      </c>
      <c r="B657" s="85">
        <v>69.25</v>
      </c>
      <c r="C657" s="40">
        <f>'soust.uk.JMK př.č.2'!$O$111+'soust.uk.JMK př.č.2'!$P$111</f>
        <v>13021</v>
      </c>
      <c r="D657" s="40">
        <f>'soust.uk.JMK př.č.2'!$L$111</f>
        <v>74</v>
      </c>
      <c r="E657" s="40">
        <f t="shared" si="30"/>
        <v>3120</v>
      </c>
      <c r="F657" s="40">
        <f t="shared" si="31"/>
        <v>2256</v>
      </c>
      <c r="G657" s="78"/>
      <c r="H657" s="80"/>
      <c r="I657" s="89"/>
      <c r="J657" s="89"/>
      <c r="K657" s="47"/>
      <c r="L657" s="51"/>
      <c r="M657" s="51"/>
      <c r="N657" s="51"/>
      <c r="O657" s="51"/>
      <c r="P657" s="40">
        <f t="shared" si="32"/>
        <v>790</v>
      </c>
    </row>
    <row r="658" spans="1:16" x14ac:dyDescent="0.2">
      <c r="A658" s="45">
        <v>667</v>
      </c>
      <c r="B658" s="85">
        <v>69.27</v>
      </c>
      <c r="C658" s="40">
        <f>'soust.uk.JMK př.č.2'!$O$111+'soust.uk.JMK př.č.2'!$P$111</f>
        <v>13021</v>
      </c>
      <c r="D658" s="40">
        <f>'soust.uk.JMK př.č.2'!$L$111</f>
        <v>74</v>
      </c>
      <c r="E658" s="40">
        <f t="shared" si="30"/>
        <v>3120</v>
      </c>
      <c r="F658" s="40">
        <f t="shared" si="31"/>
        <v>2256</v>
      </c>
      <c r="G658" s="78"/>
      <c r="H658" s="80"/>
      <c r="I658" s="89"/>
      <c r="J658" s="89"/>
      <c r="K658" s="47"/>
      <c r="L658" s="51"/>
      <c r="M658" s="51"/>
      <c r="N658" s="51"/>
      <c r="O658" s="51"/>
      <c r="P658" s="40">
        <f t="shared" si="32"/>
        <v>790</v>
      </c>
    </row>
    <row r="659" spans="1:16" x14ac:dyDescent="0.2">
      <c r="A659" s="45">
        <v>668</v>
      </c>
      <c r="B659" s="85">
        <v>69.290000000000006</v>
      </c>
      <c r="C659" s="40">
        <f>'soust.uk.JMK př.č.2'!$O$111+'soust.uk.JMK př.č.2'!$P$111</f>
        <v>13021</v>
      </c>
      <c r="D659" s="40">
        <f>'soust.uk.JMK př.č.2'!$L$111</f>
        <v>74</v>
      </c>
      <c r="E659" s="40">
        <f t="shared" si="30"/>
        <v>3118</v>
      </c>
      <c r="F659" s="40">
        <f t="shared" si="31"/>
        <v>2255</v>
      </c>
      <c r="G659" s="78"/>
      <c r="H659" s="80"/>
      <c r="I659" s="89"/>
      <c r="J659" s="89"/>
      <c r="K659" s="47"/>
      <c r="L659" s="51"/>
      <c r="M659" s="51"/>
      <c r="N659" s="51"/>
      <c r="O659" s="51"/>
      <c r="P659" s="40">
        <f t="shared" si="32"/>
        <v>789</v>
      </c>
    </row>
    <row r="660" spans="1:16" x14ac:dyDescent="0.2">
      <c r="A660" s="45">
        <v>669</v>
      </c>
      <c r="B660" s="85">
        <v>69.31</v>
      </c>
      <c r="C660" s="40">
        <f>'soust.uk.JMK př.č.2'!$O$111+'soust.uk.JMK př.č.2'!$P$111</f>
        <v>13021</v>
      </c>
      <c r="D660" s="40">
        <f>'soust.uk.JMK př.č.2'!$L$111</f>
        <v>74</v>
      </c>
      <c r="E660" s="40">
        <f t="shared" si="30"/>
        <v>3117</v>
      </c>
      <c r="F660" s="40">
        <f t="shared" si="31"/>
        <v>2254</v>
      </c>
      <c r="G660" s="78"/>
      <c r="H660" s="80"/>
      <c r="I660" s="89"/>
      <c r="J660" s="89"/>
      <c r="K660" s="47"/>
      <c r="L660" s="51"/>
      <c r="M660" s="51"/>
      <c r="N660" s="51"/>
      <c r="O660" s="51"/>
      <c r="P660" s="40">
        <f t="shared" si="32"/>
        <v>789</v>
      </c>
    </row>
    <row r="661" spans="1:16" x14ac:dyDescent="0.2">
      <c r="A661" s="45">
        <v>670</v>
      </c>
      <c r="B661" s="85">
        <v>69.33</v>
      </c>
      <c r="C661" s="40">
        <f>'soust.uk.JMK př.č.2'!$O$111+'soust.uk.JMK př.č.2'!$P$111</f>
        <v>13021</v>
      </c>
      <c r="D661" s="40">
        <f>'soust.uk.JMK př.č.2'!$L$111</f>
        <v>74</v>
      </c>
      <c r="E661" s="40">
        <f t="shared" si="30"/>
        <v>3117</v>
      </c>
      <c r="F661" s="40">
        <f t="shared" si="31"/>
        <v>2254</v>
      </c>
      <c r="G661" s="78"/>
      <c r="H661" s="80"/>
      <c r="I661" s="89"/>
      <c r="J661" s="89"/>
      <c r="K661" s="47"/>
      <c r="L661" s="51"/>
      <c r="M661" s="51"/>
      <c r="N661" s="51"/>
      <c r="O661" s="51"/>
      <c r="P661" s="40">
        <f t="shared" si="32"/>
        <v>789</v>
      </c>
    </row>
    <row r="662" spans="1:16" x14ac:dyDescent="0.2">
      <c r="A662" s="45">
        <v>671</v>
      </c>
      <c r="B662" s="85">
        <v>69.349999999999994</v>
      </c>
      <c r="C662" s="40">
        <f>'soust.uk.JMK př.č.2'!$O$111+'soust.uk.JMK př.č.2'!$P$111</f>
        <v>13021</v>
      </c>
      <c r="D662" s="40">
        <f>'soust.uk.JMK př.č.2'!$L$111</f>
        <v>74</v>
      </c>
      <c r="E662" s="40">
        <f t="shared" si="30"/>
        <v>3116</v>
      </c>
      <c r="F662" s="40">
        <f t="shared" si="31"/>
        <v>2253</v>
      </c>
      <c r="G662" s="78"/>
      <c r="H662" s="80"/>
      <c r="I662" s="89"/>
      <c r="J662" s="89"/>
      <c r="K662" s="47"/>
      <c r="L662" s="51"/>
      <c r="M662" s="51"/>
      <c r="N662" s="51"/>
      <c r="O662" s="51"/>
      <c r="P662" s="40">
        <f t="shared" si="32"/>
        <v>789</v>
      </c>
    </row>
    <row r="663" spans="1:16" x14ac:dyDescent="0.2">
      <c r="A663" s="45">
        <v>672</v>
      </c>
      <c r="B663" s="85">
        <v>69.37</v>
      </c>
      <c r="C663" s="40">
        <f>'soust.uk.JMK př.č.2'!$O$111+'soust.uk.JMK př.č.2'!$P$111</f>
        <v>13021</v>
      </c>
      <c r="D663" s="40">
        <f>'soust.uk.JMK př.č.2'!$L$111</f>
        <v>74</v>
      </c>
      <c r="E663" s="40">
        <f t="shared" si="30"/>
        <v>3114</v>
      </c>
      <c r="F663" s="40">
        <f t="shared" si="31"/>
        <v>2252</v>
      </c>
      <c r="G663" s="78"/>
      <c r="H663" s="80"/>
      <c r="I663" s="89"/>
      <c r="J663" s="89"/>
      <c r="K663" s="47"/>
      <c r="L663" s="51"/>
      <c r="M663" s="51"/>
      <c r="N663" s="51"/>
      <c r="O663" s="51"/>
      <c r="P663" s="40">
        <f t="shared" si="32"/>
        <v>788</v>
      </c>
    </row>
    <row r="664" spans="1:16" x14ac:dyDescent="0.2">
      <c r="A664" s="45">
        <v>673</v>
      </c>
      <c r="B664" s="85">
        <v>69.39</v>
      </c>
      <c r="C664" s="40">
        <f>'soust.uk.JMK př.č.2'!$O$111+'soust.uk.JMK př.č.2'!$P$111</f>
        <v>13021</v>
      </c>
      <c r="D664" s="40">
        <f>'soust.uk.JMK př.č.2'!$L$111</f>
        <v>74</v>
      </c>
      <c r="E664" s="40">
        <f t="shared" si="30"/>
        <v>3114</v>
      </c>
      <c r="F664" s="40">
        <f t="shared" si="31"/>
        <v>2252</v>
      </c>
      <c r="G664" s="78"/>
      <c r="H664" s="80"/>
      <c r="I664" s="89"/>
      <c r="J664" s="89"/>
      <c r="K664" s="47"/>
      <c r="L664" s="51"/>
      <c r="M664" s="51"/>
      <c r="N664" s="51"/>
      <c r="O664" s="51"/>
      <c r="P664" s="40">
        <f t="shared" si="32"/>
        <v>788</v>
      </c>
    </row>
    <row r="665" spans="1:16" x14ac:dyDescent="0.2">
      <c r="A665" s="45">
        <v>674</v>
      </c>
      <c r="B665" s="85">
        <v>69.41</v>
      </c>
      <c r="C665" s="40">
        <f>'soust.uk.JMK př.č.2'!$O$111+'soust.uk.JMK př.č.2'!$P$111</f>
        <v>13021</v>
      </c>
      <c r="D665" s="40">
        <f>'soust.uk.JMK př.č.2'!$L$111</f>
        <v>74</v>
      </c>
      <c r="E665" s="40">
        <f t="shared" si="30"/>
        <v>3113</v>
      </c>
      <c r="F665" s="40">
        <f t="shared" si="31"/>
        <v>2251</v>
      </c>
      <c r="G665" s="78"/>
      <c r="H665" s="80"/>
      <c r="I665" s="89"/>
      <c r="J665" s="89"/>
      <c r="K665" s="47"/>
      <c r="L665" s="51"/>
      <c r="M665" s="51"/>
      <c r="N665" s="51"/>
      <c r="O665" s="51"/>
      <c r="P665" s="40">
        <f t="shared" si="32"/>
        <v>788</v>
      </c>
    </row>
    <row r="666" spans="1:16" x14ac:dyDescent="0.2">
      <c r="A666" s="45">
        <v>675</v>
      </c>
      <c r="B666" s="85">
        <v>69.430000000000007</v>
      </c>
      <c r="C666" s="40">
        <f>'soust.uk.JMK př.č.2'!$O$111+'soust.uk.JMK př.č.2'!$P$111</f>
        <v>13021</v>
      </c>
      <c r="D666" s="40">
        <f>'soust.uk.JMK př.č.2'!$L$111</f>
        <v>74</v>
      </c>
      <c r="E666" s="40">
        <f t="shared" si="30"/>
        <v>3112</v>
      </c>
      <c r="F666" s="40">
        <f t="shared" si="31"/>
        <v>2250</v>
      </c>
      <c r="G666" s="78"/>
      <c r="H666" s="80"/>
      <c r="I666" s="89"/>
      <c r="J666" s="89"/>
      <c r="K666" s="47"/>
      <c r="L666" s="51"/>
      <c r="M666" s="51"/>
      <c r="N666" s="51"/>
      <c r="O666" s="51"/>
      <c r="P666" s="40">
        <f t="shared" si="32"/>
        <v>788</v>
      </c>
    </row>
    <row r="667" spans="1:16" x14ac:dyDescent="0.2">
      <c r="A667" s="45">
        <v>676</v>
      </c>
      <c r="B667" s="85">
        <v>69.45</v>
      </c>
      <c r="C667" s="40">
        <f>'soust.uk.JMK př.č.2'!$O$111+'soust.uk.JMK př.č.2'!$P$111</f>
        <v>13021</v>
      </c>
      <c r="D667" s="40">
        <f>'soust.uk.JMK př.č.2'!$L$111</f>
        <v>74</v>
      </c>
      <c r="E667" s="40">
        <f t="shared" si="30"/>
        <v>3112</v>
      </c>
      <c r="F667" s="40">
        <f t="shared" si="31"/>
        <v>2250</v>
      </c>
      <c r="G667" s="78"/>
      <c r="H667" s="80"/>
      <c r="I667" s="89"/>
      <c r="J667" s="89"/>
      <c r="K667" s="47"/>
      <c r="L667" s="51"/>
      <c r="M667" s="51"/>
      <c r="N667" s="51"/>
      <c r="O667" s="51"/>
      <c r="P667" s="40">
        <f t="shared" si="32"/>
        <v>788</v>
      </c>
    </row>
    <row r="668" spans="1:16" x14ac:dyDescent="0.2">
      <c r="A668" s="45">
        <v>677</v>
      </c>
      <c r="B668" s="85">
        <v>69.47</v>
      </c>
      <c r="C668" s="40">
        <f>'soust.uk.JMK př.č.2'!$O$111+'soust.uk.JMK př.č.2'!$P$111</f>
        <v>13021</v>
      </c>
      <c r="D668" s="40">
        <f>'soust.uk.JMK př.č.2'!$L$111</f>
        <v>74</v>
      </c>
      <c r="E668" s="40">
        <f t="shared" si="30"/>
        <v>3110</v>
      </c>
      <c r="F668" s="40">
        <f t="shared" si="31"/>
        <v>2249</v>
      </c>
      <c r="G668" s="78"/>
      <c r="H668" s="80"/>
      <c r="I668" s="89"/>
      <c r="J668" s="89"/>
      <c r="K668" s="47"/>
      <c r="L668" s="51"/>
      <c r="M668" s="51"/>
      <c r="N668" s="51"/>
      <c r="O668" s="51"/>
      <c r="P668" s="40">
        <f t="shared" si="32"/>
        <v>787</v>
      </c>
    </row>
    <row r="669" spans="1:16" x14ac:dyDescent="0.2">
      <c r="A669" s="45">
        <v>678</v>
      </c>
      <c r="B669" s="85">
        <v>69.489999999999995</v>
      </c>
      <c r="C669" s="40">
        <f>'soust.uk.JMK př.č.2'!$O$111+'soust.uk.JMK př.č.2'!$P$111</f>
        <v>13021</v>
      </c>
      <c r="D669" s="40">
        <f>'soust.uk.JMK př.č.2'!$L$111</f>
        <v>74</v>
      </c>
      <c r="E669" s="40">
        <f t="shared" si="30"/>
        <v>3110</v>
      </c>
      <c r="F669" s="40">
        <f t="shared" si="31"/>
        <v>2249</v>
      </c>
      <c r="G669" s="78"/>
      <c r="H669" s="80"/>
      <c r="I669" s="89"/>
      <c r="J669" s="89"/>
      <c r="K669" s="47"/>
      <c r="L669" s="51"/>
      <c r="M669" s="51"/>
      <c r="N669" s="51"/>
      <c r="O669" s="51"/>
      <c r="P669" s="40">
        <f t="shared" si="32"/>
        <v>787</v>
      </c>
    </row>
    <row r="670" spans="1:16" x14ac:dyDescent="0.2">
      <c r="A670" s="45">
        <v>679</v>
      </c>
      <c r="B670" s="85">
        <v>69.510000000000005</v>
      </c>
      <c r="C670" s="40">
        <f>'soust.uk.JMK př.č.2'!$O$111+'soust.uk.JMK př.č.2'!$P$111</f>
        <v>13021</v>
      </c>
      <c r="D670" s="40">
        <f>'soust.uk.JMK př.č.2'!$L$111</f>
        <v>74</v>
      </c>
      <c r="E670" s="40">
        <f t="shared" si="30"/>
        <v>3109</v>
      </c>
      <c r="F670" s="40">
        <f t="shared" si="31"/>
        <v>2248</v>
      </c>
      <c r="G670" s="78"/>
      <c r="H670" s="80"/>
      <c r="I670" s="89"/>
      <c r="J670" s="89"/>
      <c r="K670" s="47"/>
      <c r="L670" s="51"/>
      <c r="M670" s="51"/>
      <c r="N670" s="51"/>
      <c r="O670" s="51"/>
      <c r="P670" s="40">
        <f t="shared" si="32"/>
        <v>787</v>
      </c>
    </row>
    <row r="671" spans="1:16" x14ac:dyDescent="0.2">
      <c r="A671" s="45">
        <v>680</v>
      </c>
      <c r="B671" s="85">
        <v>69.53</v>
      </c>
      <c r="C671" s="40">
        <f>'soust.uk.JMK př.č.2'!$O$111+'soust.uk.JMK př.č.2'!$P$111</f>
        <v>13021</v>
      </c>
      <c r="D671" s="40">
        <f>'soust.uk.JMK př.č.2'!$L$111</f>
        <v>74</v>
      </c>
      <c r="E671" s="40">
        <f t="shared" si="30"/>
        <v>3107</v>
      </c>
      <c r="F671" s="40">
        <f t="shared" si="31"/>
        <v>2247</v>
      </c>
      <c r="G671" s="78"/>
      <c r="H671" s="80"/>
      <c r="I671" s="89"/>
      <c r="J671" s="89"/>
      <c r="K671" s="47"/>
      <c r="L671" s="51"/>
      <c r="M671" s="51"/>
      <c r="N671" s="51"/>
      <c r="O671" s="51"/>
      <c r="P671" s="40">
        <f t="shared" si="32"/>
        <v>786</v>
      </c>
    </row>
    <row r="672" spans="1:16" x14ac:dyDescent="0.2">
      <c r="A672" s="45">
        <v>681</v>
      </c>
      <c r="B672" s="85">
        <v>69.55</v>
      </c>
      <c r="C672" s="40">
        <f>'soust.uk.JMK př.č.2'!$O$111+'soust.uk.JMK př.č.2'!$P$111</f>
        <v>13021</v>
      </c>
      <c r="D672" s="40">
        <f>'soust.uk.JMK př.č.2'!$L$111</f>
        <v>74</v>
      </c>
      <c r="E672" s="40">
        <f t="shared" si="30"/>
        <v>3107</v>
      </c>
      <c r="F672" s="40">
        <f t="shared" si="31"/>
        <v>2247</v>
      </c>
      <c r="G672" s="78"/>
      <c r="H672" s="80"/>
      <c r="I672" s="89"/>
      <c r="J672" s="89"/>
      <c r="K672" s="47"/>
      <c r="L672" s="51"/>
      <c r="M672" s="51"/>
      <c r="N672" s="51"/>
      <c r="O672" s="51"/>
      <c r="P672" s="40">
        <f t="shared" si="32"/>
        <v>786</v>
      </c>
    </row>
    <row r="673" spans="1:16" x14ac:dyDescent="0.2">
      <c r="A673" s="45">
        <v>682</v>
      </c>
      <c r="B673" s="85">
        <v>69.569999999999993</v>
      </c>
      <c r="C673" s="40">
        <f>'soust.uk.JMK př.č.2'!$O$111+'soust.uk.JMK př.č.2'!$P$111</f>
        <v>13021</v>
      </c>
      <c r="D673" s="40">
        <f>'soust.uk.JMK př.č.2'!$L$111</f>
        <v>74</v>
      </c>
      <c r="E673" s="40">
        <f t="shared" si="30"/>
        <v>3106</v>
      </c>
      <c r="F673" s="40">
        <f t="shared" si="31"/>
        <v>2246</v>
      </c>
      <c r="G673" s="78"/>
      <c r="H673" s="80"/>
      <c r="I673" s="89"/>
      <c r="J673" s="89"/>
      <c r="K673" s="47"/>
      <c r="L673" s="51"/>
      <c r="M673" s="51"/>
      <c r="N673" s="51"/>
      <c r="O673" s="51"/>
      <c r="P673" s="40">
        <f t="shared" si="32"/>
        <v>786</v>
      </c>
    </row>
    <row r="674" spans="1:16" x14ac:dyDescent="0.2">
      <c r="A674" s="45">
        <v>683</v>
      </c>
      <c r="B674" s="85">
        <v>69.59</v>
      </c>
      <c r="C674" s="40">
        <f>'soust.uk.JMK př.č.2'!$O$111+'soust.uk.JMK př.č.2'!$P$111</f>
        <v>13021</v>
      </c>
      <c r="D674" s="40">
        <f>'soust.uk.JMK př.č.2'!$L$111</f>
        <v>74</v>
      </c>
      <c r="E674" s="40">
        <f t="shared" si="30"/>
        <v>3105</v>
      </c>
      <c r="F674" s="40">
        <f t="shared" si="31"/>
        <v>2245</v>
      </c>
      <c r="G674" s="78"/>
      <c r="H674" s="80"/>
      <c r="I674" s="89"/>
      <c r="J674" s="89"/>
      <c r="K674" s="47"/>
      <c r="L674" s="51"/>
      <c r="M674" s="51"/>
      <c r="N674" s="51"/>
      <c r="O674" s="51"/>
      <c r="P674" s="40">
        <f t="shared" si="32"/>
        <v>786</v>
      </c>
    </row>
    <row r="675" spans="1:16" x14ac:dyDescent="0.2">
      <c r="A675" s="45">
        <v>684</v>
      </c>
      <c r="B675" s="85">
        <v>69.61</v>
      </c>
      <c r="C675" s="40">
        <f>'soust.uk.JMK př.č.2'!$O$111+'soust.uk.JMK př.č.2'!$P$111</f>
        <v>13021</v>
      </c>
      <c r="D675" s="40">
        <f>'soust.uk.JMK př.č.2'!$L$111</f>
        <v>74</v>
      </c>
      <c r="E675" s="40">
        <f t="shared" si="30"/>
        <v>3105</v>
      </c>
      <c r="F675" s="40">
        <f t="shared" si="31"/>
        <v>2245</v>
      </c>
      <c r="G675" s="78"/>
      <c r="H675" s="80"/>
      <c r="I675" s="89"/>
      <c r="J675" s="89"/>
      <c r="K675" s="47"/>
      <c r="L675" s="51"/>
      <c r="M675" s="51"/>
      <c r="N675" s="51"/>
      <c r="O675" s="51"/>
      <c r="P675" s="40">
        <f t="shared" si="32"/>
        <v>786</v>
      </c>
    </row>
    <row r="676" spans="1:16" x14ac:dyDescent="0.2">
      <c r="A676" s="45">
        <v>685</v>
      </c>
      <c r="B676" s="85">
        <v>69.63</v>
      </c>
      <c r="C676" s="40">
        <f>'soust.uk.JMK př.č.2'!$O$111+'soust.uk.JMK př.č.2'!$P$111</f>
        <v>13021</v>
      </c>
      <c r="D676" s="40">
        <f>'soust.uk.JMK př.č.2'!$L$111</f>
        <v>74</v>
      </c>
      <c r="E676" s="40">
        <f t="shared" si="30"/>
        <v>3103</v>
      </c>
      <c r="F676" s="40">
        <f t="shared" si="31"/>
        <v>2244</v>
      </c>
      <c r="G676" s="78"/>
      <c r="H676" s="80"/>
      <c r="I676" s="89"/>
      <c r="J676" s="89"/>
      <c r="K676" s="47"/>
      <c r="L676" s="51"/>
      <c r="M676" s="51"/>
      <c r="N676" s="51"/>
      <c r="O676" s="51"/>
      <c r="P676" s="40">
        <f t="shared" si="32"/>
        <v>785</v>
      </c>
    </row>
    <row r="677" spans="1:16" x14ac:dyDescent="0.2">
      <c r="A677" s="45">
        <v>686</v>
      </c>
      <c r="B677" s="85">
        <v>69.650000000000006</v>
      </c>
      <c r="C677" s="40">
        <f>'soust.uk.JMK př.č.2'!$O$111+'soust.uk.JMK př.č.2'!$P$111</f>
        <v>13021</v>
      </c>
      <c r="D677" s="40">
        <f>'soust.uk.JMK př.č.2'!$L$111</f>
        <v>74</v>
      </c>
      <c r="E677" s="40">
        <f t="shared" si="30"/>
        <v>3102</v>
      </c>
      <c r="F677" s="40">
        <f t="shared" si="31"/>
        <v>2243</v>
      </c>
      <c r="G677" s="78"/>
      <c r="H677" s="80"/>
      <c r="I677" s="89"/>
      <c r="J677" s="89"/>
      <c r="K677" s="47"/>
      <c r="L677" s="51"/>
      <c r="M677" s="51"/>
      <c r="N677" s="51"/>
      <c r="O677" s="51"/>
      <c r="P677" s="40">
        <f t="shared" si="32"/>
        <v>785</v>
      </c>
    </row>
    <row r="678" spans="1:16" x14ac:dyDescent="0.2">
      <c r="A678" s="45">
        <v>687</v>
      </c>
      <c r="B678" s="85">
        <v>69.67</v>
      </c>
      <c r="C678" s="40">
        <f>'soust.uk.JMK př.č.2'!$O$111+'soust.uk.JMK př.č.2'!$P$111</f>
        <v>13021</v>
      </c>
      <c r="D678" s="40">
        <f>'soust.uk.JMK př.č.2'!$L$111</f>
        <v>74</v>
      </c>
      <c r="E678" s="40">
        <f t="shared" si="30"/>
        <v>3102</v>
      </c>
      <c r="F678" s="40">
        <f t="shared" si="31"/>
        <v>2243</v>
      </c>
      <c r="G678" s="78"/>
      <c r="H678" s="80"/>
      <c r="I678" s="89"/>
      <c r="J678" s="89"/>
      <c r="K678" s="47"/>
      <c r="L678" s="51"/>
      <c r="M678" s="51"/>
      <c r="N678" s="51"/>
      <c r="O678" s="51"/>
      <c r="P678" s="40">
        <f t="shared" si="32"/>
        <v>785</v>
      </c>
    </row>
    <row r="679" spans="1:16" x14ac:dyDescent="0.2">
      <c r="A679" s="45">
        <v>688</v>
      </c>
      <c r="B679" s="85">
        <v>69.69</v>
      </c>
      <c r="C679" s="40">
        <f>'soust.uk.JMK př.č.2'!$O$111+'soust.uk.JMK př.č.2'!$P$111</f>
        <v>13021</v>
      </c>
      <c r="D679" s="40">
        <f>'soust.uk.JMK př.č.2'!$L$111</f>
        <v>74</v>
      </c>
      <c r="E679" s="40">
        <f t="shared" si="30"/>
        <v>3101</v>
      </c>
      <c r="F679" s="40">
        <f t="shared" si="31"/>
        <v>2242</v>
      </c>
      <c r="G679" s="78"/>
      <c r="H679" s="80"/>
      <c r="I679" s="89"/>
      <c r="J679" s="89"/>
      <c r="K679" s="47"/>
      <c r="L679" s="51"/>
      <c r="M679" s="51"/>
      <c r="N679" s="51"/>
      <c r="O679" s="51"/>
      <c r="P679" s="40">
        <f t="shared" si="32"/>
        <v>785</v>
      </c>
    </row>
    <row r="680" spans="1:16" x14ac:dyDescent="0.2">
      <c r="A680" s="45">
        <v>689</v>
      </c>
      <c r="B680" s="85">
        <v>69.709999999999994</v>
      </c>
      <c r="C680" s="40">
        <f>'soust.uk.JMK př.č.2'!$O$111+'soust.uk.JMK př.č.2'!$P$111</f>
        <v>13021</v>
      </c>
      <c r="D680" s="40">
        <f>'soust.uk.JMK př.č.2'!$L$111</f>
        <v>74</v>
      </c>
      <c r="E680" s="40">
        <f t="shared" si="30"/>
        <v>3099</v>
      </c>
      <c r="F680" s="40">
        <f t="shared" si="31"/>
        <v>2241</v>
      </c>
      <c r="G680" s="78"/>
      <c r="H680" s="80"/>
      <c r="I680" s="89"/>
      <c r="J680" s="89"/>
      <c r="K680" s="47"/>
      <c r="L680" s="51"/>
      <c r="M680" s="51"/>
      <c r="N680" s="51"/>
      <c r="O680" s="51"/>
      <c r="P680" s="40">
        <f t="shared" si="32"/>
        <v>784</v>
      </c>
    </row>
    <row r="681" spans="1:16" x14ac:dyDescent="0.2">
      <c r="A681" s="45">
        <v>690</v>
      </c>
      <c r="B681" s="85">
        <v>69.73</v>
      </c>
      <c r="C681" s="40">
        <f>'soust.uk.JMK př.č.2'!$O$111+'soust.uk.JMK př.č.2'!$P$111</f>
        <v>13021</v>
      </c>
      <c r="D681" s="40">
        <f>'soust.uk.JMK př.č.2'!$L$111</f>
        <v>74</v>
      </c>
      <c r="E681" s="40">
        <f t="shared" si="30"/>
        <v>3099</v>
      </c>
      <c r="F681" s="40">
        <f t="shared" si="31"/>
        <v>2241</v>
      </c>
      <c r="G681" s="78"/>
      <c r="H681" s="80"/>
      <c r="I681" s="89"/>
      <c r="J681" s="89"/>
      <c r="K681" s="47"/>
      <c r="L681" s="51"/>
      <c r="M681" s="51"/>
      <c r="N681" s="51"/>
      <c r="O681" s="51"/>
      <c r="P681" s="40">
        <f t="shared" si="32"/>
        <v>784</v>
      </c>
    </row>
    <row r="682" spans="1:16" x14ac:dyDescent="0.2">
      <c r="A682" s="45">
        <v>691</v>
      </c>
      <c r="B682" s="85">
        <v>69.75</v>
      </c>
      <c r="C682" s="40">
        <f>'soust.uk.JMK př.č.2'!$O$111+'soust.uk.JMK př.č.2'!$P$111</f>
        <v>13021</v>
      </c>
      <c r="D682" s="40">
        <f>'soust.uk.JMK př.č.2'!$L$111</f>
        <v>74</v>
      </c>
      <c r="E682" s="40">
        <f t="shared" si="30"/>
        <v>3098</v>
      </c>
      <c r="F682" s="40">
        <f t="shared" si="31"/>
        <v>2240</v>
      </c>
      <c r="G682" s="78"/>
      <c r="H682" s="80"/>
      <c r="I682" s="89"/>
      <c r="J682" s="89"/>
      <c r="K682" s="47"/>
      <c r="L682" s="51"/>
      <c r="M682" s="51"/>
      <c r="N682" s="51"/>
      <c r="O682" s="51"/>
      <c r="P682" s="40">
        <f t="shared" si="32"/>
        <v>784</v>
      </c>
    </row>
    <row r="683" spans="1:16" x14ac:dyDescent="0.2">
      <c r="A683" s="45">
        <v>692</v>
      </c>
      <c r="B683" s="85">
        <v>69.77</v>
      </c>
      <c r="C683" s="40">
        <f>'soust.uk.JMK př.č.2'!$O$111+'soust.uk.JMK př.č.2'!$P$111</f>
        <v>13021</v>
      </c>
      <c r="D683" s="40">
        <f>'soust.uk.JMK př.č.2'!$L$111</f>
        <v>74</v>
      </c>
      <c r="E683" s="40">
        <f t="shared" si="30"/>
        <v>3098</v>
      </c>
      <c r="F683" s="40">
        <f t="shared" si="31"/>
        <v>2240</v>
      </c>
      <c r="G683" s="78"/>
      <c r="H683" s="80"/>
      <c r="I683" s="89"/>
      <c r="J683" s="89"/>
      <c r="K683" s="47"/>
      <c r="L683" s="51"/>
      <c r="M683" s="51"/>
      <c r="N683" s="51"/>
      <c r="O683" s="51"/>
      <c r="P683" s="40">
        <f t="shared" si="32"/>
        <v>784</v>
      </c>
    </row>
    <row r="684" spans="1:16" x14ac:dyDescent="0.2">
      <c r="A684" s="45">
        <v>693</v>
      </c>
      <c r="B684" s="85">
        <v>69.78</v>
      </c>
      <c r="C684" s="40">
        <f>'soust.uk.JMK př.č.2'!$O$111+'soust.uk.JMK př.č.2'!$P$111</f>
        <v>13021</v>
      </c>
      <c r="D684" s="40">
        <f>'soust.uk.JMK př.č.2'!$L$111</f>
        <v>74</v>
      </c>
      <c r="E684" s="40">
        <f t="shared" si="30"/>
        <v>3097</v>
      </c>
      <c r="F684" s="40">
        <f t="shared" si="31"/>
        <v>2239</v>
      </c>
      <c r="G684" s="78"/>
      <c r="H684" s="80"/>
      <c r="I684" s="89"/>
      <c r="J684" s="89"/>
      <c r="K684" s="47"/>
      <c r="L684" s="51"/>
      <c r="M684" s="51"/>
      <c r="N684" s="51"/>
      <c r="O684" s="51"/>
      <c r="P684" s="40">
        <f t="shared" si="32"/>
        <v>784</v>
      </c>
    </row>
    <row r="685" spans="1:16" x14ac:dyDescent="0.2">
      <c r="A685" s="45">
        <v>694</v>
      </c>
      <c r="B685" s="85">
        <v>69.8</v>
      </c>
      <c r="C685" s="40">
        <f>'soust.uk.JMK př.č.2'!$O$111+'soust.uk.JMK př.č.2'!$P$111</f>
        <v>13021</v>
      </c>
      <c r="D685" s="40">
        <f>'soust.uk.JMK př.č.2'!$L$111</f>
        <v>74</v>
      </c>
      <c r="E685" s="40">
        <f t="shared" si="30"/>
        <v>3097</v>
      </c>
      <c r="F685" s="40">
        <f t="shared" si="31"/>
        <v>2239</v>
      </c>
      <c r="G685" s="78"/>
      <c r="H685" s="80"/>
      <c r="I685" s="89"/>
      <c r="J685" s="89"/>
      <c r="K685" s="47"/>
      <c r="L685" s="51"/>
      <c r="M685" s="51"/>
      <c r="N685" s="51"/>
      <c r="O685" s="51"/>
      <c r="P685" s="40">
        <f t="shared" si="32"/>
        <v>784</v>
      </c>
    </row>
    <row r="686" spans="1:16" x14ac:dyDescent="0.2">
      <c r="A686" s="45">
        <v>695</v>
      </c>
      <c r="B686" s="85">
        <v>69.819999999999993</v>
      </c>
      <c r="C686" s="40">
        <f>'soust.uk.JMK př.č.2'!$O$111+'soust.uk.JMK př.č.2'!$P$111</f>
        <v>13021</v>
      </c>
      <c r="D686" s="40">
        <f>'soust.uk.JMK př.č.2'!$L$111</f>
        <v>74</v>
      </c>
      <c r="E686" s="40">
        <f t="shared" si="30"/>
        <v>3095</v>
      </c>
      <c r="F686" s="40">
        <f t="shared" si="31"/>
        <v>2238</v>
      </c>
      <c r="G686" s="78"/>
      <c r="H686" s="80"/>
      <c r="I686" s="89"/>
      <c r="J686" s="89"/>
      <c r="K686" s="47"/>
      <c r="L686" s="51"/>
      <c r="M686" s="51"/>
      <c r="N686" s="51"/>
      <c r="O686" s="51"/>
      <c r="P686" s="40">
        <f t="shared" si="32"/>
        <v>783</v>
      </c>
    </row>
    <row r="687" spans="1:16" x14ac:dyDescent="0.2">
      <c r="A687" s="45">
        <v>696</v>
      </c>
      <c r="B687" s="85">
        <v>69.84</v>
      </c>
      <c r="C687" s="40">
        <f>'soust.uk.JMK př.č.2'!$O$111+'soust.uk.JMK př.č.2'!$P$111</f>
        <v>13021</v>
      </c>
      <c r="D687" s="40">
        <f>'soust.uk.JMK př.č.2'!$L$111</f>
        <v>74</v>
      </c>
      <c r="E687" s="40">
        <f t="shared" si="30"/>
        <v>3094</v>
      </c>
      <c r="F687" s="40">
        <f t="shared" si="31"/>
        <v>2237</v>
      </c>
      <c r="G687" s="78"/>
      <c r="H687" s="80"/>
      <c r="I687" s="89"/>
      <c r="J687" s="89"/>
      <c r="K687" s="47"/>
      <c r="L687" s="51"/>
      <c r="M687" s="51"/>
      <c r="N687" s="51"/>
      <c r="O687" s="51"/>
      <c r="P687" s="40">
        <f t="shared" si="32"/>
        <v>783</v>
      </c>
    </row>
    <row r="688" spans="1:16" x14ac:dyDescent="0.2">
      <c r="A688" s="45">
        <v>697</v>
      </c>
      <c r="B688" s="85">
        <v>69.86</v>
      </c>
      <c r="C688" s="40">
        <f>'soust.uk.JMK př.č.2'!$O$111+'soust.uk.JMK př.č.2'!$P$111</f>
        <v>13021</v>
      </c>
      <c r="D688" s="40">
        <f>'soust.uk.JMK př.č.2'!$L$111</f>
        <v>74</v>
      </c>
      <c r="E688" s="40">
        <f t="shared" si="30"/>
        <v>3094</v>
      </c>
      <c r="F688" s="40">
        <f t="shared" si="31"/>
        <v>2237</v>
      </c>
      <c r="G688" s="78"/>
      <c r="H688" s="80"/>
      <c r="I688" s="89"/>
      <c r="J688" s="89"/>
      <c r="K688" s="47"/>
      <c r="L688" s="51"/>
      <c r="M688" s="51"/>
      <c r="N688" s="51"/>
      <c r="O688" s="51"/>
      <c r="P688" s="40">
        <f t="shared" si="32"/>
        <v>783</v>
      </c>
    </row>
    <row r="689" spans="1:16" x14ac:dyDescent="0.2">
      <c r="A689" s="45">
        <v>698</v>
      </c>
      <c r="B689" s="85">
        <v>69.88</v>
      </c>
      <c r="C689" s="40">
        <f>'soust.uk.JMK př.č.2'!$O$111+'soust.uk.JMK př.č.2'!$P$111</f>
        <v>13021</v>
      </c>
      <c r="D689" s="40">
        <f>'soust.uk.JMK př.č.2'!$L$111</f>
        <v>74</v>
      </c>
      <c r="E689" s="40">
        <f t="shared" si="30"/>
        <v>3093</v>
      </c>
      <c r="F689" s="40">
        <f t="shared" si="31"/>
        <v>2236</v>
      </c>
      <c r="G689" s="78"/>
      <c r="H689" s="80"/>
      <c r="I689" s="89"/>
      <c r="J689" s="89"/>
      <c r="K689" s="47"/>
      <c r="L689" s="51"/>
      <c r="M689" s="51"/>
      <c r="N689" s="51"/>
      <c r="O689" s="51"/>
      <c r="P689" s="40">
        <f t="shared" si="32"/>
        <v>783</v>
      </c>
    </row>
    <row r="690" spans="1:16" x14ac:dyDescent="0.2">
      <c r="A690" s="45">
        <v>699</v>
      </c>
      <c r="B690" s="85">
        <v>69.900000000000006</v>
      </c>
      <c r="C690" s="40">
        <f>'soust.uk.JMK př.č.2'!$O$111+'soust.uk.JMK př.č.2'!$P$111</f>
        <v>13021</v>
      </c>
      <c r="D690" s="40">
        <f>'soust.uk.JMK př.č.2'!$L$111</f>
        <v>74</v>
      </c>
      <c r="E690" s="40">
        <f t="shared" si="30"/>
        <v>3091</v>
      </c>
      <c r="F690" s="40">
        <f t="shared" si="31"/>
        <v>2235</v>
      </c>
      <c r="G690" s="78"/>
      <c r="H690" s="80"/>
      <c r="I690" s="89"/>
      <c r="J690" s="89"/>
      <c r="K690" s="47"/>
      <c r="L690" s="51"/>
      <c r="M690" s="51"/>
      <c r="N690" s="51"/>
      <c r="O690" s="51"/>
      <c r="P690" s="40">
        <f t="shared" si="32"/>
        <v>782</v>
      </c>
    </row>
    <row r="691" spans="1:16" x14ac:dyDescent="0.2">
      <c r="A691" s="45">
        <v>700</v>
      </c>
      <c r="B691" s="85">
        <v>69.92</v>
      </c>
      <c r="C691" s="40">
        <f>'soust.uk.JMK př.č.2'!$O$111+'soust.uk.JMK př.č.2'!$P$111</f>
        <v>13021</v>
      </c>
      <c r="D691" s="40">
        <f>'soust.uk.JMK př.č.2'!$L$111</f>
        <v>74</v>
      </c>
      <c r="E691" s="40">
        <f t="shared" si="30"/>
        <v>3091</v>
      </c>
      <c r="F691" s="40">
        <f t="shared" si="31"/>
        <v>2235</v>
      </c>
      <c r="G691" s="78"/>
      <c r="H691" s="80"/>
      <c r="I691" s="89"/>
      <c r="J691" s="89"/>
      <c r="K691" s="47"/>
      <c r="L691" s="51"/>
      <c r="M691" s="51"/>
      <c r="N691" s="51"/>
      <c r="O691" s="51"/>
      <c r="P691" s="40">
        <f t="shared" si="32"/>
        <v>782</v>
      </c>
    </row>
    <row r="692" spans="1:16" x14ac:dyDescent="0.2">
      <c r="A692" s="45">
        <v>701</v>
      </c>
      <c r="B692" s="85">
        <v>69.94</v>
      </c>
      <c r="C692" s="40">
        <f>'soust.uk.JMK př.č.2'!$O$111+'soust.uk.JMK př.č.2'!$P$111</f>
        <v>13021</v>
      </c>
      <c r="D692" s="40">
        <f>'soust.uk.JMK př.č.2'!$L$111</f>
        <v>74</v>
      </c>
      <c r="E692" s="40">
        <f t="shared" si="30"/>
        <v>3090</v>
      </c>
      <c r="F692" s="40">
        <f t="shared" si="31"/>
        <v>2234</v>
      </c>
      <c r="G692" s="78"/>
      <c r="H692" s="80"/>
      <c r="I692" s="89"/>
      <c r="J692" s="89"/>
      <c r="K692" s="47"/>
      <c r="L692" s="51"/>
      <c r="M692" s="51"/>
      <c r="N692" s="51"/>
      <c r="O692" s="51"/>
      <c r="P692" s="40">
        <f t="shared" si="32"/>
        <v>782</v>
      </c>
    </row>
    <row r="693" spans="1:16" x14ac:dyDescent="0.2">
      <c r="A693" s="45">
        <v>702</v>
      </c>
      <c r="B693" s="85">
        <v>69.959999999999994</v>
      </c>
      <c r="C693" s="40">
        <f>'soust.uk.JMK př.č.2'!$O$111+'soust.uk.JMK př.č.2'!$P$111</f>
        <v>13021</v>
      </c>
      <c r="D693" s="40">
        <f>'soust.uk.JMK př.č.2'!$L$111</f>
        <v>74</v>
      </c>
      <c r="E693" s="40">
        <f t="shared" si="30"/>
        <v>3089</v>
      </c>
      <c r="F693" s="40">
        <f t="shared" si="31"/>
        <v>2233</v>
      </c>
      <c r="G693" s="78"/>
      <c r="H693" s="80"/>
      <c r="I693" s="89"/>
      <c r="J693" s="89"/>
      <c r="K693" s="47"/>
      <c r="L693" s="51"/>
      <c r="M693" s="51"/>
      <c r="N693" s="51"/>
      <c r="O693" s="51"/>
      <c r="P693" s="40">
        <f t="shared" si="32"/>
        <v>782</v>
      </c>
    </row>
    <row r="694" spans="1:16" x14ac:dyDescent="0.2">
      <c r="A694" s="45">
        <v>703</v>
      </c>
      <c r="B694" s="85">
        <v>69.98</v>
      </c>
      <c r="C694" s="40">
        <f>'soust.uk.JMK př.č.2'!$O$111+'soust.uk.JMK př.č.2'!$P$111</f>
        <v>13021</v>
      </c>
      <c r="D694" s="40">
        <f>'soust.uk.JMK př.č.2'!$L$111</f>
        <v>74</v>
      </c>
      <c r="E694" s="40">
        <f t="shared" si="30"/>
        <v>3089</v>
      </c>
      <c r="F694" s="40">
        <f t="shared" si="31"/>
        <v>2233</v>
      </c>
      <c r="G694" s="78"/>
      <c r="H694" s="80"/>
      <c r="I694" s="89"/>
      <c r="J694" s="89"/>
      <c r="K694" s="47"/>
      <c r="L694" s="51"/>
      <c r="M694" s="51"/>
      <c r="N694" s="51"/>
      <c r="O694" s="51"/>
      <c r="P694" s="40">
        <f t="shared" si="32"/>
        <v>782</v>
      </c>
    </row>
    <row r="695" spans="1:16" x14ac:dyDescent="0.2">
      <c r="A695" s="45">
        <v>704</v>
      </c>
      <c r="B695" s="85">
        <v>70</v>
      </c>
      <c r="C695" s="40">
        <f>'soust.uk.JMK př.č.2'!$O$111+'soust.uk.JMK př.č.2'!$P$111</f>
        <v>13021</v>
      </c>
      <c r="D695" s="40">
        <f>'soust.uk.JMK př.č.2'!$L$111</f>
        <v>74</v>
      </c>
      <c r="E695" s="40">
        <f t="shared" si="30"/>
        <v>3087</v>
      </c>
      <c r="F695" s="40">
        <f t="shared" si="31"/>
        <v>2232</v>
      </c>
      <c r="G695" s="78"/>
      <c r="H695" s="80"/>
      <c r="I695" s="89"/>
      <c r="J695" s="89"/>
      <c r="K695" s="47"/>
      <c r="L695" s="51"/>
      <c r="M695" s="51"/>
      <c r="N695" s="51"/>
      <c r="O695" s="51"/>
      <c r="P695" s="40">
        <f t="shared" si="32"/>
        <v>781</v>
      </c>
    </row>
    <row r="696" spans="1:16" x14ac:dyDescent="0.2">
      <c r="A696" s="45">
        <v>705</v>
      </c>
      <c r="B696" s="85">
        <v>70.02</v>
      </c>
      <c r="C696" s="40">
        <f>'soust.uk.JMK př.č.2'!$O$111+'soust.uk.JMK př.č.2'!$P$111</f>
        <v>13021</v>
      </c>
      <c r="D696" s="40">
        <f>'soust.uk.JMK př.č.2'!$L$111</f>
        <v>74</v>
      </c>
      <c r="E696" s="40">
        <f t="shared" si="30"/>
        <v>3087</v>
      </c>
      <c r="F696" s="40">
        <f t="shared" si="31"/>
        <v>2232</v>
      </c>
      <c r="G696" s="78"/>
      <c r="H696" s="80"/>
      <c r="I696" s="89"/>
      <c r="J696" s="89"/>
      <c r="K696" s="47"/>
      <c r="L696" s="51"/>
      <c r="M696" s="51"/>
      <c r="N696" s="51"/>
      <c r="O696" s="51"/>
      <c r="P696" s="40">
        <f t="shared" si="32"/>
        <v>781</v>
      </c>
    </row>
    <row r="697" spans="1:16" x14ac:dyDescent="0.2">
      <c r="A697" s="45">
        <v>706</v>
      </c>
      <c r="B697" s="85">
        <v>70.040000000000006</v>
      </c>
      <c r="C697" s="40">
        <f>'soust.uk.JMK př.č.2'!$O$111+'soust.uk.JMK př.č.2'!$P$111</f>
        <v>13021</v>
      </c>
      <c r="D697" s="40">
        <f>'soust.uk.JMK př.č.2'!$L$111</f>
        <v>74</v>
      </c>
      <c r="E697" s="40">
        <f t="shared" si="30"/>
        <v>3086</v>
      </c>
      <c r="F697" s="40">
        <f t="shared" si="31"/>
        <v>2231</v>
      </c>
      <c r="G697" s="78"/>
      <c r="H697" s="80"/>
      <c r="I697" s="89"/>
      <c r="J697" s="89"/>
      <c r="K697" s="47"/>
      <c r="L697" s="51"/>
      <c r="M697" s="51"/>
      <c r="N697" s="51"/>
      <c r="O697" s="51"/>
      <c r="P697" s="40">
        <f t="shared" si="32"/>
        <v>781</v>
      </c>
    </row>
    <row r="698" spans="1:16" x14ac:dyDescent="0.2">
      <c r="A698" s="45">
        <v>707</v>
      </c>
      <c r="B698" s="85">
        <v>70.06</v>
      </c>
      <c r="C698" s="40">
        <f>'soust.uk.JMK př.č.2'!$O$111+'soust.uk.JMK př.č.2'!$P$111</f>
        <v>13021</v>
      </c>
      <c r="D698" s="40">
        <f>'soust.uk.JMK př.č.2'!$L$111</f>
        <v>74</v>
      </c>
      <c r="E698" s="40">
        <f t="shared" si="30"/>
        <v>3085</v>
      </c>
      <c r="F698" s="40">
        <f t="shared" si="31"/>
        <v>2230</v>
      </c>
      <c r="G698" s="78"/>
      <c r="H698" s="80"/>
      <c r="I698" s="89"/>
      <c r="J698" s="89"/>
      <c r="K698" s="47"/>
      <c r="L698" s="51"/>
      <c r="M698" s="51"/>
      <c r="N698" s="51"/>
      <c r="O698" s="51"/>
      <c r="P698" s="40">
        <f t="shared" si="32"/>
        <v>781</v>
      </c>
    </row>
    <row r="699" spans="1:16" x14ac:dyDescent="0.2">
      <c r="A699" s="45">
        <v>708</v>
      </c>
      <c r="B699" s="85">
        <v>70.069999999999993</v>
      </c>
      <c r="C699" s="40">
        <f>'soust.uk.JMK př.č.2'!$O$111+'soust.uk.JMK př.č.2'!$P$111</f>
        <v>13021</v>
      </c>
      <c r="D699" s="40">
        <f>'soust.uk.JMK př.č.2'!$L$111</f>
        <v>74</v>
      </c>
      <c r="E699" s="40">
        <f t="shared" si="30"/>
        <v>3085</v>
      </c>
      <c r="F699" s="40">
        <f t="shared" si="31"/>
        <v>2230</v>
      </c>
      <c r="G699" s="78"/>
      <c r="H699" s="80"/>
      <c r="I699" s="89"/>
      <c r="J699" s="89"/>
      <c r="K699" s="47"/>
      <c r="L699" s="51"/>
      <c r="M699" s="51"/>
      <c r="N699" s="51"/>
      <c r="O699" s="51"/>
      <c r="P699" s="40">
        <f t="shared" si="32"/>
        <v>781</v>
      </c>
    </row>
    <row r="700" spans="1:16" x14ac:dyDescent="0.2">
      <c r="A700" s="45">
        <v>709</v>
      </c>
      <c r="B700" s="85">
        <v>70.09</v>
      </c>
      <c r="C700" s="40">
        <f>'soust.uk.JMK př.č.2'!$O$111+'soust.uk.JMK př.č.2'!$P$111</f>
        <v>13021</v>
      </c>
      <c r="D700" s="40">
        <f>'soust.uk.JMK př.č.2'!$L$111</f>
        <v>74</v>
      </c>
      <c r="E700" s="40">
        <f t="shared" si="30"/>
        <v>3083</v>
      </c>
      <c r="F700" s="40">
        <f t="shared" si="31"/>
        <v>2229</v>
      </c>
      <c r="G700" s="78"/>
      <c r="H700" s="80"/>
      <c r="I700" s="89"/>
      <c r="J700" s="89"/>
      <c r="K700" s="47"/>
      <c r="L700" s="51"/>
      <c r="M700" s="51"/>
      <c r="N700" s="51"/>
      <c r="O700" s="51"/>
      <c r="P700" s="40">
        <f t="shared" si="32"/>
        <v>780</v>
      </c>
    </row>
    <row r="701" spans="1:16" x14ac:dyDescent="0.2">
      <c r="A701" s="45">
        <v>710</v>
      </c>
      <c r="B701" s="85">
        <v>70.11</v>
      </c>
      <c r="C701" s="40">
        <f>'soust.uk.JMK př.č.2'!$O$111+'soust.uk.JMK př.č.2'!$P$111</f>
        <v>13021</v>
      </c>
      <c r="D701" s="40">
        <f>'soust.uk.JMK př.č.2'!$L$111</f>
        <v>74</v>
      </c>
      <c r="E701" s="40">
        <f t="shared" si="30"/>
        <v>3083</v>
      </c>
      <c r="F701" s="40">
        <f t="shared" si="31"/>
        <v>2229</v>
      </c>
      <c r="G701" s="78"/>
      <c r="H701" s="80"/>
      <c r="I701" s="89"/>
      <c r="J701" s="89"/>
      <c r="K701" s="47"/>
      <c r="L701" s="51"/>
      <c r="M701" s="51"/>
      <c r="N701" s="51"/>
      <c r="O701" s="51"/>
      <c r="P701" s="40">
        <f t="shared" si="32"/>
        <v>780</v>
      </c>
    </row>
    <row r="702" spans="1:16" x14ac:dyDescent="0.2">
      <c r="A702" s="45">
        <v>711</v>
      </c>
      <c r="B702" s="85">
        <v>70.13</v>
      </c>
      <c r="C702" s="40">
        <f>'soust.uk.JMK př.č.2'!$O$111+'soust.uk.JMK př.č.2'!$P$111</f>
        <v>13021</v>
      </c>
      <c r="D702" s="40">
        <f>'soust.uk.JMK př.č.2'!$L$111</f>
        <v>74</v>
      </c>
      <c r="E702" s="40">
        <f t="shared" si="30"/>
        <v>3082</v>
      </c>
      <c r="F702" s="40">
        <f t="shared" si="31"/>
        <v>2228</v>
      </c>
      <c r="G702" s="78"/>
      <c r="H702" s="80"/>
      <c r="I702" s="89"/>
      <c r="J702" s="89"/>
      <c r="K702" s="47"/>
      <c r="L702" s="51"/>
      <c r="M702" s="51"/>
      <c r="N702" s="51"/>
      <c r="O702" s="51"/>
      <c r="P702" s="40">
        <f t="shared" si="32"/>
        <v>780</v>
      </c>
    </row>
    <row r="703" spans="1:16" x14ac:dyDescent="0.2">
      <c r="A703" s="45">
        <v>712</v>
      </c>
      <c r="B703" s="85">
        <v>70.150000000000006</v>
      </c>
      <c r="C703" s="40">
        <f>'soust.uk.JMK př.č.2'!$O$111+'soust.uk.JMK př.č.2'!$P$111</f>
        <v>13021</v>
      </c>
      <c r="D703" s="40">
        <f>'soust.uk.JMK př.č.2'!$L$111</f>
        <v>74</v>
      </c>
      <c r="E703" s="40">
        <f t="shared" si="30"/>
        <v>3080</v>
      </c>
      <c r="F703" s="40">
        <f t="shared" si="31"/>
        <v>2227</v>
      </c>
      <c r="G703" s="78"/>
      <c r="H703" s="80"/>
      <c r="I703" s="89"/>
      <c r="J703" s="89"/>
      <c r="K703" s="47"/>
      <c r="L703" s="51"/>
      <c r="M703" s="51"/>
      <c r="N703" s="51"/>
      <c r="O703" s="51"/>
      <c r="P703" s="40">
        <f t="shared" si="32"/>
        <v>779</v>
      </c>
    </row>
    <row r="704" spans="1:16" x14ac:dyDescent="0.2">
      <c r="A704" s="45">
        <v>713</v>
      </c>
      <c r="B704" s="85">
        <v>70.17</v>
      </c>
      <c r="C704" s="40">
        <f>'soust.uk.JMK př.č.2'!$O$111+'soust.uk.JMK př.č.2'!$P$111</f>
        <v>13021</v>
      </c>
      <c r="D704" s="40">
        <f>'soust.uk.JMK př.č.2'!$L$111</f>
        <v>74</v>
      </c>
      <c r="E704" s="40">
        <f t="shared" si="30"/>
        <v>3080</v>
      </c>
      <c r="F704" s="40">
        <f t="shared" si="31"/>
        <v>2227</v>
      </c>
      <c r="G704" s="78"/>
      <c r="H704" s="80"/>
      <c r="I704" s="89"/>
      <c r="J704" s="89"/>
      <c r="K704" s="47"/>
      <c r="L704" s="51"/>
      <c r="M704" s="51"/>
      <c r="N704" s="51"/>
      <c r="O704" s="51"/>
      <c r="P704" s="40">
        <f t="shared" si="32"/>
        <v>779</v>
      </c>
    </row>
    <row r="705" spans="1:16" x14ac:dyDescent="0.2">
      <c r="A705" s="45">
        <v>714</v>
      </c>
      <c r="B705" s="85">
        <v>70.19</v>
      </c>
      <c r="C705" s="40">
        <f>'soust.uk.JMK př.č.2'!$O$111+'soust.uk.JMK př.č.2'!$P$111</f>
        <v>13021</v>
      </c>
      <c r="D705" s="40">
        <f>'soust.uk.JMK př.č.2'!$L$111</f>
        <v>74</v>
      </c>
      <c r="E705" s="40">
        <f t="shared" si="30"/>
        <v>3079</v>
      </c>
      <c r="F705" s="40">
        <f t="shared" si="31"/>
        <v>2226</v>
      </c>
      <c r="G705" s="78"/>
      <c r="H705" s="80"/>
      <c r="I705" s="89"/>
      <c r="J705" s="89"/>
      <c r="K705" s="47"/>
      <c r="L705" s="51"/>
      <c r="M705" s="51"/>
      <c r="N705" s="51"/>
      <c r="O705" s="51"/>
      <c r="P705" s="40">
        <f t="shared" si="32"/>
        <v>779</v>
      </c>
    </row>
    <row r="706" spans="1:16" x14ac:dyDescent="0.2">
      <c r="A706" s="45">
        <v>715</v>
      </c>
      <c r="B706" s="85">
        <v>70.209999999999994</v>
      </c>
      <c r="C706" s="40">
        <f>'soust.uk.JMK př.č.2'!$O$111+'soust.uk.JMK př.č.2'!$P$111</f>
        <v>13021</v>
      </c>
      <c r="D706" s="40">
        <f>'soust.uk.JMK př.č.2'!$L$111</f>
        <v>74</v>
      </c>
      <c r="E706" s="40">
        <f t="shared" si="30"/>
        <v>3078</v>
      </c>
      <c r="F706" s="40">
        <f t="shared" si="31"/>
        <v>2225</v>
      </c>
      <c r="G706" s="78"/>
      <c r="H706" s="80"/>
      <c r="I706" s="89"/>
      <c r="J706" s="89"/>
      <c r="K706" s="47"/>
      <c r="L706" s="51"/>
      <c r="M706" s="51"/>
      <c r="N706" s="51"/>
      <c r="O706" s="51"/>
      <c r="P706" s="40">
        <f t="shared" si="32"/>
        <v>779</v>
      </c>
    </row>
    <row r="707" spans="1:16" x14ac:dyDescent="0.2">
      <c r="A707" s="45">
        <v>716</v>
      </c>
      <c r="B707" s="85">
        <v>70.23</v>
      </c>
      <c r="C707" s="40">
        <f>'soust.uk.JMK př.č.2'!$O$111+'soust.uk.JMK př.č.2'!$P$111</f>
        <v>13021</v>
      </c>
      <c r="D707" s="40">
        <f>'soust.uk.JMK př.č.2'!$L$111</f>
        <v>74</v>
      </c>
      <c r="E707" s="40">
        <f t="shared" si="30"/>
        <v>3078</v>
      </c>
      <c r="F707" s="40">
        <f t="shared" si="31"/>
        <v>2225</v>
      </c>
      <c r="G707" s="78"/>
      <c r="H707" s="80"/>
      <c r="I707" s="89"/>
      <c r="J707" s="89"/>
      <c r="K707" s="47"/>
      <c r="L707" s="51"/>
      <c r="M707" s="51"/>
      <c r="N707" s="51"/>
      <c r="O707" s="51"/>
      <c r="P707" s="40">
        <f t="shared" si="32"/>
        <v>779</v>
      </c>
    </row>
    <row r="708" spans="1:16" x14ac:dyDescent="0.2">
      <c r="A708" s="45">
        <v>717</v>
      </c>
      <c r="B708" s="85">
        <v>70.25</v>
      </c>
      <c r="C708" s="40">
        <f>'soust.uk.JMK př.č.2'!$O$111+'soust.uk.JMK př.č.2'!$P$111</f>
        <v>13021</v>
      </c>
      <c r="D708" s="40">
        <f>'soust.uk.JMK př.č.2'!$L$111</f>
        <v>74</v>
      </c>
      <c r="E708" s="40">
        <f t="shared" si="30"/>
        <v>3076</v>
      </c>
      <c r="F708" s="40">
        <f t="shared" si="31"/>
        <v>2224</v>
      </c>
      <c r="G708" s="78"/>
      <c r="H708" s="80"/>
      <c r="I708" s="89"/>
      <c r="J708" s="89"/>
      <c r="K708" s="47"/>
      <c r="L708" s="51"/>
      <c r="M708" s="51"/>
      <c r="N708" s="51"/>
      <c r="O708" s="51"/>
      <c r="P708" s="40">
        <f t="shared" si="32"/>
        <v>778</v>
      </c>
    </row>
    <row r="709" spans="1:16" x14ac:dyDescent="0.2">
      <c r="A709" s="45">
        <v>718</v>
      </c>
      <c r="B709" s="85">
        <v>70.27</v>
      </c>
      <c r="C709" s="40">
        <f>'soust.uk.JMK př.č.2'!$O$111+'soust.uk.JMK př.č.2'!$P$111</f>
        <v>13021</v>
      </c>
      <c r="D709" s="40">
        <f>'soust.uk.JMK př.č.2'!$L$111</f>
        <v>74</v>
      </c>
      <c r="E709" s="40">
        <f t="shared" ref="E709:E772" si="33">SUM(F709,P709,D709)</f>
        <v>3076</v>
      </c>
      <c r="F709" s="40">
        <f t="shared" si="31"/>
        <v>2224</v>
      </c>
      <c r="G709" s="78"/>
      <c r="H709" s="80"/>
      <c r="I709" s="89"/>
      <c r="J709" s="89"/>
      <c r="K709" s="47"/>
      <c r="L709" s="51"/>
      <c r="M709" s="51"/>
      <c r="N709" s="51"/>
      <c r="O709" s="51"/>
      <c r="P709" s="40">
        <f t="shared" si="32"/>
        <v>778</v>
      </c>
    </row>
    <row r="710" spans="1:16" x14ac:dyDescent="0.2">
      <c r="A710" s="45">
        <v>719</v>
      </c>
      <c r="B710" s="85">
        <v>70.28</v>
      </c>
      <c r="C710" s="40">
        <f>'soust.uk.JMK př.č.2'!$O$111+'soust.uk.JMK př.č.2'!$P$111</f>
        <v>13021</v>
      </c>
      <c r="D710" s="40">
        <f>'soust.uk.JMK př.č.2'!$L$111</f>
        <v>74</v>
      </c>
      <c r="E710" s="40">
        <f t="shared" si="33"/>
        <v>3075</v>
      </c>
      <c r="F710" s="40">
        <f t="shared" ref="F710:F773" si="34">ROUND(1/B710*C710*12,0)</f>
        <v>2223</v>
      </c>
      <c r="G710" s="78"/>
      <c r="H710" s="80"/>
      <c r="I710" s="89"/>
      <c r="J710" s="89"/>
      <c r="K710" s="47"/>
      <c r="L710" s="51"/>
      <c r="M710" s="51"/>
      <c r="N710" s="51"/>
      <c r="O710" s="51"/>
      <c r="P710" s="40">
        <f t="shared" ref="P710:P773" si="35">ROUND((F710*35%),0)</f>
        <v>778</v>
      </c>
    </row>
    <row r="711" spans="1:16" x14ac:dyDescent="0.2">
      <c r="A711" s="45">
        <v>720</v>
      </c>
      <c r="B711" s="85">
        <v>70.3</v>
      </c>
      <c r="C711" s="40">
        <f>'soust.uk.JMK př.č.2'!$O$111+'soust.uk.JMK př.č.2'!$P$111</f>
        <v>13021</v>
      </c>
      <c r="D711" s="40">
        <f>'soust.uk.JMK př.č.2'!$L$111</f>
        <v>74</v>
      </c>
      <c r="E711" s="40">
        <f t="shared" si="33"/>
        <v>3075</v>
      </c>
      <c r="F711" s="40">
        <f t="shared" si="34"/>
        <v>2223</v>
      </c>
      <c r="G711" s="78"/>
      <c r="H711" s="80"/>
      <c r="I711" s="89"/>
      <c r="J711" s="89"/>
      <c r="K711" s="47"/>
      <c r="L711" s="51"/>
      <c r="M711" s="51"/>
      <c r="N711" s="51"/>
      <c r="O711" s="51"/>
      <c r="P711" s="40">
        <f t="shared" si="35"/>
        <v>778</v>
      </c>
    </row>
    <row r="712" spans="1:16" x14ac:dyDescent="0.2">
      <c r="A712" s="45">
        <v>721</v>
      </c>
      <c r="B712" s="85">
        <v>70.319999999999993</v>
      </c>
      <c r="C712" s="40">
        <f>'soust.uk.JMK př.č.2'!$O$111+'soust.uk.JMK př.č.2'!$P$111</f>
        <v>13021</v>
      </c>
      <c r="D712" s="40">
        <f>'soust.uk.JMK př.č.2'!$L$111</f>
        <v>74</v>
      </c>
      <c r="E712" s="40">
        <f t="shared" si="33"/>
        <v>3074</v>
      </c>
      <c r="F712" s="40">
        <f t="shared" si="34"/>
        <v>2222</v>
      </c>
      <c r="G712" s="78"/>
      <c r="H712" s="80"/>
      <c r="I712" s="89"/>
      <c r="J712" s="89"/>
      <c r="K712" s="47"/>
      <c r="L712" s="51"/>
      <c r="M712" s="51"/>
      <c r="N712" s="51"/>
      <c r="O712" s="51"/>
      <c r="P712" s="40">
        <f t="shared" si="35"/>
        <v>778</v>
      </c>
    </row>
    <row r="713" spans="1:16" x14ac:dyDescent="0.2">
      <c r="A713" s="45">
        <v>722</v>
      </c>
      <c r="B713" s="85">
        <v>70.34</v>
      </c>
      <c r="C713" s="40">
        <f>'soust.uk.JMK př.č.2'!$O$111+'soust.uk.JMK př.č.2'!$P$111</f>
        <v>13021</v>
      </c>
      <c r="D713" s="40">
        <f>'soust.uk.JMK př.č.2'!$L$111</f>
        <v>74</v>
      </c>
      <c r="E713" s="40">
        <f t="shared" si="33"/>
        <v>3072</v>
      </c>
      <c r="F713" s="40">
        <f t="shared" si="34"/>
        <v>2221</v>
      </c>
      <c r="G713" s="78"/>
      <c r="H713" s="80"/>
      <c r="I713" s="89"/>
      <c r="J713" s="89"/>
      <c r="K713" s="47"/>
      <c r="L713" s="51"/>
      <c r="M713" s="51"/>
      <c r="N713" s="51"/>
      <c r="O713" s="51"/>
      <c r="P713" s="40">
        <f t="shared" si="35"/>
        <v>777</v>
      </c>
    </row>
    <row r="714" spans="1:16" x14ac:dyDescent="0.2">
      <c r="A714" s="45">
        <v>723</v>
      </c>
      <c r="B714" s="85">
        <v>70.36</v>
      </c>
      <c r="C714" s="40">
        <f>'soust.uk.JMK př.č.2'!$O$111+'soust.uk.JMK př.č.2'!$P$111</f>
        <v>13021</v>
      </c>
      <c r="D714" s="40">
        <f>'soust.uk.JMK př.č.2'!$L$111</f>
        <v>74</v>
      </c>
      <c r="E714" s="40">
        <f t="shared" si="33"/>
        <v>3072</v>
      </c>
      <c r="F714" s="40">
        <f t="shared" si="34"/>
        <v>2221</v>
      </c>
      <c r="G714" s="78"/>
      <c r="H714" s="80"/>
      <c r="I714" s="89"/>
      <c r="J714" s="89"/>
      <c r="K714" s="47"/>
      <c r="L714" s="51"/>
      <c r="M714" s="51"/>
      <c r="N714" s="51"/>
      <c r="O714" s="51"/>
      <c r="P714" s="40">
        <f t="shared" si="35"/>
        <v>777</v>
      </c>
    </row>
    <row r="715" spans="1:16" x14ac:dyDescent="0.2">
      <c r="A715" s="45">
        <v>724</v>
      </c>
      <c r="B715" s="85">
        <v>70.38</v>
      </c>
      <c r="C715" s="40">
        <f>'soust.uk.JMK př.č.2'!$O$111+'soust.uk.JMK př.č.2'!$P$111</f>
        <v>13021</v>
      </c>
      <c r="D715" s="40">
        <f>'soust.uk.JMK př.č.2'!$L$111</f>
        <v>74</v>
      </c>
      <c r="E715" s="40">
        <f t="shared" si="33"/>
        <v>3071</v>
      </c>
      <c r="F715" s="40">
        <f t="shared" si="34"/>
        <v>2220</v>
      </c>
      <c r="G715" s="78"/>
      <c r="H715" s="80"/>
      <c r="I715" s="89"/>
      <c r="J715" s="89"/>
      <c r="K715" s="47"/>
      <c r="L715" s="51"/>
      <c r="M715" s="51"/>
      <c r="N715" s="51"/>
      <c r="O715" s="51"/>
      <c r="P715" s="40">
        <f t="shared" si="35"/>
        <v>777</v>
      </c>
    </row>
    <row r="716" spans="1:16" x14ac:dyDescent="0.2">
      <c r="A716" s="45">
        <v>725</v>
      </c>
      <c r="B716" s="85">
        <v>70.400000000000006</v>
      </c>
      <c r="C716" s="40">
        <f>'soust.uk.JMK př.č.2'!$O$111+'soust.uk.JMK př.č.2'!$P$111</f>
        <v>13021</v>
      </c>
      <c r="D716" s="40">
        <f>'soust.uk.JMK př.č.2'!$L$111</f>
        <v>74</v>
      </c>
      <c r="E716" s="40">
        <f t="shared" si="33"/>
        <v>3070</v>
      </c>
      <c r="F716" s="40">
        <f t="shared" si="34"/>
        <v>2219</v>
      </c>
      <c r="G716" s="78"/>
      <c r="H716" s="80"/>
      <c r="I716" s="89"/>
      <c r="J716" s="89"/>
      <c r="K716" s="47"/>
      <c r="L716" s="51"/>
      <c r="M716" s="51"/>
      <c r="N716" s="51"/>
      <c r="O716" s="51"/>
      <c r="P716" s="40">
        <f t="shared" si="35"/>
        <v>777</v>
      </c>
    </row>
    <row r="717" spans="1:16" x14ac:dyDescent="0.2">
      <c r="A717" s="45">
        <v>726</v>
      </c>
      <c r="B717" s="85">
        <v>70.42</v>
      </c>
      <c r="C717" s="40">
        <f>'soust.uk.JMK př.č.2'!$O$111+'soust.uk.JMK př.č.2'!$P$111</f>
        <v>13021</v>
      </c>
      <c r="D717" s="40">
        <f>'soust.uk.JMK př.č.2'!$L$111</f>
        <v>74</v>
      </c>
      <c r="E717" s="40">
        <f t="shared" si="33"/>
        <v>3070</v>
      </c>
      <c r="F717" s="40">
        <f t="shared" si="34"/>
        <v>2219</v>
      </c>
      <c r="G717" s="78"/>
      <c r="H717" s="80"/>
      <c r="I717" s="89"/>
      <c r="J717" s="89"/>
      <c r="K717" s="47"/>
      <c r="L717" s="51"/>
      <c r="M717" s="51"/>
      <c r="N717" s="51"/>
      <c r="O717" s="51"/>
      <c r="P717" s="40">
        <f t="shared" si="35"/>
        <v>777</v>
      </c>
    </row>
    <row r="718" spans="1:16" x14ac:dyDescent="0.2">
      <c r="A718" s="45">
        <v>727</v>
      </c>
      <c r="B718" s="85">
        <v>70.44</v>
      </c>
      <c r="C718" s="40">
        <f>'soust.uk.JMK př.č.2'!$O$111+'soust.uk.JMK př.č.2'!$P$111</f>
        <v>13021</v>
      </c>
      <c r="D718" s="40">
        <f>'soust.uk.JMK př.č.2'!$L$111</f>
        <v>74</v>
      </c>
      <c r="E718" s="40">
        <f t="shared" si="33"/>
        <v>3068</v>
      </c>
      <c r="F718" s="40">
        <f t="shared" si="34"/>
        <v>2218</v>
      </c>
      <c r="G718" s="78"/>
      <c r="H718" s="80"/>
      <c r="I718" s="89"/>
      <c r="J718" s="89"/>
      <c r="K718" s="47"/>
      <c r="L718" s="51"/>
      <c r="M718" s="51"/>
      <c r="N718" s="51"/>
      <c r="O718" s="51"/>
      <c r="P718" s="40">
        <f t="shared" si="35"/>
        <v>776</v>
      </c>
    </row>
    <row r="719" spans="1:16" x14ac:dyDescent="0.2">
      <c r="A719" s="45">
        <v>728</v>
      </c>
      <c r="B719" s="85">
        <v>70.45</v>
      </c>
      <c r="C719" s="40">
        <f>'soust.uk.JMK př.č.2'!$O$111+'soust.uk.JMK př.č.2'!$P$111</f>
        <v>13021</v>
      </c>
      <c r="D719" s="40">
        <f>'soust.uk.JMK př.č.2'!$L$111</f>
        <v>74</v>
      </c>
      <c r="E719" s="40">
        <f t="shared" si="33"/>
        <v>3068</v>
      </c>
      <c r="F719" s="40">
        <f t="shared" si="34"/>
        <v>2218</v>
      </c>
      <c r="G719" s="78"/>
      <c r="H719" s="80"/>
      <c r="I719" s="89"/>
      <c r="J719" s="89"/>
      <c r="K719" s="47"/>
      <c r="L719" s="51"/>
      <c r="M719" s="51"/>
      <c r="N719" s="51"/>
      <c r="O719" s="51"/>
      <c r="P719" s="40">
        <f t="shared" si="35"/>
        <v>776</v>
      </c>
    </row>
    <row r="720" spans="1:16" x14ac:dyDescent="0.2">
      <c r="A720" s="45">
        <v>729</v>
      </c>
      <c r="B720" s="85">
        <v>70.47</v>
      </c>
      <c r="C720" s="40">
        <f>'soust.uk.JMK př.č.2'!$O$111+'soust.uk.JMK př.č.2'!$P$111</f>
        <v>13021</v>
      </c>
      <c r="D720" s="40">
        <f>'soust.uk.JMK př.č.2'!$L$111</f>
        <v>74</v>
      </c>
      <c r="E720" s="40">
        <f t="shared" si="33"/>
        <v>3067</v>
      </c>
      <c r="F720" s="40">
        <f t="shared" si="34"/>
        <v>2217</v>
      </c>
      <c r="G720" s="78"/>
      <c r="H720" s="80"/>
      <c r="I720" s="89"/>
      <c r="J720" s="89"/>
      <c r="K720" s="47"/>
      <c r="L720" s="51"/>
      <c r="M720" s="51"/>
      <c r="N720" s="51"/>
      <c r="O720" s="51"/>
      <c r="P720" s="40">
        <f t="shared" si="35"/>
        <v>776</v>
      </c>
    </row>
    <row r="721" spans="1:16" x14ac:dyDescent="0.2">
      <c r="A721" s="45">
        <v>730</v>
      </c>
      <c r="B721" s="85">
        <v>70.489999999999995</v>
      </c>
      <c r="C721" s="40">
        <f>'soust.uk.JMK př.č.2'!$O$111+'soust.uk.JMK př.č.2'!$P$111</f>
        <v>13021</v>
      </c>
      <c r="D721" s="40">
        <f>'soust.uk.JMK př.č.2'!$L$111</f>
        <v>74</v>
      </c>
      <c r="E721" s="40">
        <f t="shared" si="33"/>
        <v>3067</v>
      </c>
      <c r="F721" s="40">
        <f t="shared" si="34"/>
        <v>2217</v>
      </c>
      <c r="G721" s="78"/>
      <c r="H721" s="80"/>
      <c r="I721" s="89"/>
      <c r="J721" s="89"/>
      <c r="K721" s="47"/>
      <c r="L721" s="51"/>
      <c r="M721" s="51"/>
      <c r="N721" s="51"/>
      <c r="O721" s="51"/>
      <c r="P721" s="40">
        <f t="shared" si="35"/>
        <v>776</v>
      </c>
    </row>
    <row r="722" spans="1:16" x14ac:dyDescent="0.2">
      <c r="A722" s="45">
        <v>731</v>
      </c>
      <c r="B722" s="85">
        <v>70.510000000000005</v>
      </c>
      <c r="C722" s="40">
        <f>'soust.uk.JMK př.č.2'!$O$111+'soust.uk.JMK př.č.2'!$P$111</f>
        <v>13021</v>
      </c>
      <c r="D722" s="40">
        <f>'soust.uk.JMK př.č.2'!$L$111</f>
        <v>74</v>
      </c>
      <c r="E722" s="40">
        <f t="shared" si="33"/>
        <v>3066</v>
      </c>
      <c r="F722" s="40">
        <f t="shared" si="34"/>
        <v>2216</v>
      </c>
      <c r="G722" s="78"/>
      <c r="H722" s="80"/>
      <c r="I722" s="89"/>
      <c r="J722" s="89"/>
      <c r="K722" s="47"/>
      <c r="L722" s="51"/>
      <c r="M722" s="51"/>
      <c r="N722" s="51"/>
      <c r="O722" s="51"/>
      <c r="P722" s="40">
        <f t="shared" si="35"/>
        <v>776</v>
      </c>
    </row>
    <row r="723" spans="1:16" x14ac:dyDescent="0.2">
      <c r="A723" s="45">
        <v>732</v>
      </c>
      <c r="B723" s="85">
        <v>70.53</v>
      </c>
      <c r="C723" s="40">
        <f>'soust.uk.JMK př.č.2'!$O$111+'soust.uk.JMK př.č.2'!$P$111</f>
        <v>13021</v>
      </c>
      <c r="D723" s="40">
        <f>'soust.uk.JMK př.č.2'!$L$111</f>
        <v>74</v>
      </c>
      <c r="E723" s="40">
        <f t="shared" si="33"/>
        <v>3064</v>
      </c>
      <c r="F723" s="40">
        <f t="shared" si="34"/>
        <v>2215</v>
      </c>
      <c r="G723" s="78"/>
      <c r="H723" s="80"/>
      <c r="I723" s="89"/>
      <c r="J723" s="89"/>
      <c r="K723" s="47"/>
      <c r="L723" s="51"/>
      <c r="M723" s="51"/>
      <c r="N723" s="51"/>
      <c r="O723" s="51"/>
      <c r="P723" s="40">
        <f t="shared" si="35"/>
        <v>775</v>
      </c>
    </row>
    <row r="724" spans="1:16" x14ac:dyDescent="0.2">
      <c r="A724" s="45">
        <v>733</v>
      </c>
      <c r="B724" s="85">
        <v>70.55</v>
      </c>
      <c r="C724" s="40">
        <f>'soust.uk.JMK př.č.2'!$O$111+'soust.uk.JMK př.č.2'!$P$111</f>
        <v>13021</v>
      </c>
      <c r="D724" s="40">
        <f>'soust.uk.JMK př.č.2'!$L$111</f>
        <v>74</v>
      </c>
      <c r="E724" s="40">
        <f t="shared" si="33"/>
        <v>3064</v>
      </c>
      <c r="F724" s="40">
        <f t="shared" si="34"/>
        <v>2215</v>
      </c>
      <c r="G724" s="78"/>
      <c r="H724" s="80"/>
      <c r="I724" s="89"/>
      <c r="J724" s="89"/>
      <c r="K724" s="47"/>
      <c r="L724" s="51"/>
      <c r="M724" s="51"/>
      <c r="N724" s="51"/>
      <c r="O724" s="51"/>
      <c r="P724" s="40">
        <f t="shared" si="35"/>
        <v>775</v>
      </c>
    </row>
    <row r="725" spans="1:16" x14ac:dyDescent="0.2">
      <c r="A725" s="45">
        <v>734</v>
      </c>
      <c r="B725" s="85">
        <v>70.569999999999993</v>
      </c>
      <c r="C725" s="40">
        <f>'soust.uk.JMK př.č.2'!$O$111+'soust.uk.JMK př.č.2'!$P$111</f>
        <v>13021</v>
      </c>
      <c r="D725" s="40">
        <f>'soust.uk.JMK př.č.2'!$L$111</f>
        <v>74</v>
      </c>
      <c r="E725" s="40">
        <f t="shared" si="33"/>
        <v>3063</v>
      </c>
      <c r="F725" s="40">
        <f t="shared" si="34"/>
        <v>2214</v>
      </c>
      <c r="G725" s="78"/>
      <c r="H725" s="80"/>
      <c r="I725" s="89"/>
      <c r="J725" s="89"/>
      <c r="K725" s="47"/>
      <c r="L725" s="51"/>
      <c r="M725" s="51"/>
      <c r="N725" s="51"/>
      <c r="O725" s="51"/>
      <c r="P725" s="40">
        <f t="shared" si="35"/>
        <v>775</v>
      </c>
    </row>
    <row r="726" spans="1:16" x14ac:dyDescent="0.2">
      <c r="A726" s="45">
        <v>735</v>
      </c>
      <c r="B726" s="85">
        <v>70.59</v>
      </c>
      <c r="C726" s="40">
        <f>'soust.uk.JMK př.č.2'!$O$111+'soust.uk.JMK př.č.2'!$P$111</f>
        <v>13021</v>
      </c>
      <c r="D726" s="40">
        <f>'soust.uk.JMK př.č.2'!$L$111</f>
        <v>74</v>
      </c>
      <c r="E726" s="40">
        <f t="shared" si="33"/>
        <v>3063</v>
      </c>
      <c r="F726" s="40">
        <f t="shared" si="34"/>
        <v>2214</v>
      </c>
      <c r="G726" s="78"/>
      <c r="H726" s="80"/>
      <c r="I726" s="89"/>
      <c r="J726" s="89"/>
      <c r="K726" s="47"/>
      <c r="L726" s="51"/>
      <c r="M726" s="51"/>
      <c r="N726" s="51"/>
      <c r="O726" s="51"/>
      <c r="P726" s="40">
        <f t="shared" si="35"/>
        <v>775</v>
      </c>
    </row>
    <row r="727" spans="1:16" x14ac:dyDescent="0.2">
      <c r="A727" s="45">
        <v>736</v>
      </c>
      <c r="B727" s="85">
        <v>70.599999999999994</v>
      </c>
      <c r="C727" s="40">
        <f>'soust.uk.JMK př.č.2'!$O$111+'soust.uk.JMK př.č.2'!$P$111</f>
        <v>13021</v>
      </c>
      <c r="D727" s="40">
        <f>'soust.uk.JMK př.č.2'!$L$111</f>
        <v>74</v>
      </c>
      <c r="E727" s="40">
        <f t="shared" si="33"/>
        <v>3062</v>
      </c>
      <c r="F727" s="40">
        <f t="shared" si="34"/>
        <v>2213</v>
      </c>
      <c r="G727" s="78"/>
      <c r="H727" s="80"/>
      <c r="I727" s="89"/>
      <c r="J727" s="89"/>
      <c r="K727" s="47"/>
      <c r="L727" s="51"/>
      <c r="M727" s="51"/>
      <c r="N727" s="51"/>
      <c r="O727" s="51"/>
      <c r="P727" s="40">
        <f t="shared" si="35"/>
        <v>775</v>
      </c>
    </row>
    <row r="728" spans="1:16" x14ac:dyDescent="0.2">
      <c r="A728" s="45">
        <v>737</v>
      </c>
      <c r="B728" s="85">
        <v>70.62</v>
      </c>
      <c r="C728" s="40">
        <f>'soust.uk.JMK př.č.2'!$O$111+'soust.uk.JMK př.č.2'!$P$111</f>
        <v>13021</v>
      </c>
      <c r="D728" s="40">
        <f>'soust.uk.JMK př.č.2'!$L$111</f>
        <v>74</v>
      </c>
      <c r="E728" s="40">
        <f t="shared" si="33"/>
        <v>3062</v>
      </c>
      <c r="F728" s="40">
        <f t="shared" si="34"/>
        <v>2213</v>
      </c>
      <c r="G728" s="78"/>
      <c r="H728" s="80"/>
      <c r="I728" s="89"/>
      <c r="J728" s="89"/>
      <c r="K728" s="47"/>
      <c r="L728" s="51"/>
      <c r="M728" s="51"/>
      <c r="N728" s="51"/>
      <c r="O728" s="51"/>
      <c r="P728" s="40">
        <f t="shared" si="35"/>
        <v>775</v>
      </c>
    </row>
    <row r="729" spans="1:16" x14ac:dyDescent="0.2">
      <c r="A729" s="45">
        <v>738</v>
      </c>
      <c r="B729" s="85">
        <v>70.64</v>
      </c>
      <c r="C729" s="40">
        <f>'soust.uk.JMK př.č.2'!$O$111+'soust.uk.JMK př.č.2'!$P$111</f>
        <v>13021</v>
      </c>
      <c r="D729" s="40">
        <f>'soust.uk.JMK př.č.2'!$L$111</f>
        <v>74</v>
      </c>
      <c r="E729" s="40">
        <f t="shared" si="33"/>
        <v>3060</v>
      </c>
      <c r="F729" s="40">
        <f t="shared" si="34"/>
        <v>2212</v>
      </c>
      <c r="G729" s="78"/>
      <c r="H729" s="80"/>
      <c r="I729" s="89"/>
      <c r="J729" s="89"/>
      <c r="K729" s="47"/>
      <c r="L729" s="51"/>
      <c r="M729" s="51"/>
      <c r="N729" s="51"/>
      <c r="O729" s="51"/>
      <c r="P729" s="40">
        <f t="shared" si="35"/>
        <v>774</v>
      </c>
    </row>
    <row r="730" spans="1:16" x14ac:dyDescent="0.2">
      <c r="A730" s="45">
        <v>739</v>
      </c>
      <c r="B730" s="85">
        <v>70.66</v>
      </c>
      <c r="C730" s="40">
        <f>'soust.uk.JMK př.č.2'!$O$111+'soust.uk.JMK př.č.2'!$P$111</f>
        <v>13021</v>
      </c>
      <c r="D730" s="40">
        <f>'soust.uk.JMK př.č.2'!$L$111</f>
        <v>74</v>
      </c>
      <c r="E730" s="40">
        <f t="shared" si="33"/>
        <v>3059</v>
      </c>
      <c r="F730" s="40">
        <f t="shared" si="34"/>
        <v>2211</v>
      </c>
      <c r="G730" s="78"/>
      <c r="H730" s="80"/>
      <c r="I730" s="89"/>
      <c r="J730" s="89"/>
      <c r="K730" s="47"/>
      <c r="L730" s="51"/>
      <c r="M730" s="51"/>
      <c r="N730" s="51"/>
      <c r="O730" s="51"/>
      <c r="P730" s="40">
        <f t="shared" si="35"/>
        <v>774</v>
      </c>
    </row>
    <row r="731" spans="1:16" x14ac:dyDescent="0.2">
      <c r="A731" s="45">
        <v>740</v>
      </c>
      <c r="B731" s="85">
        <v>70.680000000000007</v>
      </c>
      <c r="C731" s="40">
        <f>'soust.uk.JMK př.č.2'!$O$111+'soust.uk.JMK př.č.2'!$P$111</f>
        <v>13021</v>
      </c>
      <c r="D731" s="40">
        <f>'soust.uk.JMK př.č.2'!$L$111</f>
        <v>74</v>
      </c>
      <c r="E731" s="40">
        <f t="shared" si="33"/>
        <v>3059</v>
      </c>
      <c r="F731" s="40">
        <f t="shared" si="34"/>
        <v>2211</v>
      </c>
      <c r="G731" s="78"/>
      <c r="H731" s="80"/>
      <c r="I731" s="89"/>
      <c r="J731" s="89"/>
      <c r="K731" s="47"/>
      <c r="L731" s="51"/>
      <c r="M731" s="51"/>
      <c r="N731" s="51"/>
      <c r="O731" s="51"/>
      <c r="P731" s="40">
        <f t="shared" si="35"/>
        <v>774</v>
      </c>
    </row>
    <row r="732" spans="1:16" x14ac:dyDescent="0.2">
      <c r="A732" s="45">
        <v>741</v>
      </c>
      <c r="B732" s="85">
        <v>70.7</v>
      </c>
      <c r="C732" s="40">
        <f>'soust.uk.JMK př.č.2'!$O$111+'soust.uk.JMK př.č.2'!$P$111</f>
        <v>13021</v>
      </c>
      <c r="D732" s="40">
        <f>'soust.uk.JMK př.č.2'!$L$111</f>
        <v>74</v>
      </c>
      <c r="E732" s="40">
        <f t="shared" si="33"/>
        <v>3058</v>
      </c>
      <c r="F732" s="40">
        <f t="shared" si="34"/>
        <v>2210</v>
      </c>
      <c r="G732" s="78"/>
      <c r="H732" s="80"/>
      <c r="I732" s="89"/>
      <c r="J732" s="89"/>
      <c r="K732" s="47"/>
      <c r="L732" s="51"/>
      <c r="M732" s="51"/>
      <c r="N732" s="51"/>
      <c r="O732" s="51"/>
      <c r="P732" s="40">
        <f t="shared" si="35"/>
        <v>774</v>
      </c>
    </row>
    <row r="733" spans="1:16" x14ac:dyDescent="0.2">
      <c r="A733" s="45">
        <v>742</v>
      </c>
      <c r="B733" s="85">
        <v>70.72</v>
      </c>
      <c r="C733" s="40">
        <f>'soust.uk.JMK př.č.2'!$O$111+'soust.uk.JMK př.č.2'!$P$111</f>
        <v>13021</v>
      </c>
      <c r="D733" s="40">
        <f>'soust.uk.JMK př.č.2'!$L$111</f>
        <v>74</v>
      </c>
      <c r="E733" s="40">
        <f t="shared" si="33"/>
        <v>3056</v>
      </c>
      <c r="F733" s="40">
        <f t="shared" si="34"/>
        <v>2209</v>
      </c>
      <c r="G733" s="78"/>
      <c r="H733" s="80"/>
      <c r="I733" s="89"/>
      <c r="J733" s="89"/>
      <c r="K733" s="47"/>
      <c r="L733" s="51"/>
      <c r="M733" s="51"/>
      <c r="N733" s="51"/>
      <c r="O733" s="51"/>
      <c r="P733" s="40">
        <f t="shared" si="35"/>
        <v>773</v>
      </c>
    </row>
    <row r="734" spans="1:16" x14ac:dyDescent="0.2">
      <c r="A734" s="45">
        <v>743</v>
      </c>
      <c r="B734" s="85">
        <v>70.73</v>
      </c>
      <c r="C734" s="40">
        <f>'soust.uk.JMK př.č.2'!$O$111+'soust.uk.JMK př.č.2'!$P$111</f>
        <v>13021</v>
      </c>
      <c r="D734" s="40">
        <f>'soust.uk.JMK př.č.2'!$L$111</f>
        <v>74</v>
      </c>
      <c r="E734" s="40">
        <f t="shared" si="33"/>
        <v>3056</v>
      </c>
      <c r="F734" s="40">
        <f t="shared" si="34"/>
        <v>2209</v>
      </c>
      <c r="G734" s="78"/>
      <c r="H734" s="80"/>
      <c r="I734" s="89"/>
      <c r="J734" s="89"/>
      <c r="K734" s="47"/>
      <c r="L734" s="51"/>
      <c r="M734" s="51"/>
      <c r="N734" s="51"/>
      <c r="O734" s="51"/>
      <c r="P734" s="40">
        <f t="shared" si="35"/>
        <v>773</v>
      </c>
    </row>
    <row r="735" spans="1:16" x14ac:dyDescent="0.2">
      <c r="A735" s="45">
        <v>744</v>
      </c>
      <c r="B735" s="85">
        <v>70.75</v>
      </c>
      <c r="C735" s="40">
        <f>'soust.uk.JMK př.č.2'!$O$111+'soust.uk.JMK př.č.2'!$P$111</f>
        <v>13021</v>
      </c>
      <c r="D735" s="40">
        <f>'soust.uk.JMK př.č.2'!$L$111</f>
        <v>74</v>
      </c>
      <c r="E735" s="40">
        <f t="shared" si="33"/>
        <v>3056</v>
      </c>
      <c r="F735" s="40">
        <f t="shared" si="34"/>
        <v>2209</v>
      </c>
      <c r="G735" s="78"/>
      <c r="H735" s="80"/>
      <c r="I735" s="89"/>
      <c r="J735" s="89"/>
      <c r="K735" s="47"/>
      <c r="L735" s="51"/>
      <c r="M735" s="51"/>
      <c r="N735" s="51"/>
      <c r="O735" s="51"/>
      <c r="P735" s="40">
        <f t="shared" si="35"/>
        <v>773</v>
      </c>
    </row>
    <row r="736" spans="1:16" x14ac:dyDescent="0.2">
      <c r="A736" s="45">
        <v>745</v>
      </c>
      <c r="B736" s="85">
        <v>70.77</v>
      </c>
      <c r="C736" s="40">
        <f>'soust.uk.JMK př.č.2'!$O$111+'soust.uk.JMK př.č.2'!$P$111</f>
        <v>13021</v>
      </c>
      <c r="D736" s="40">
        <f>'soust.uk.JMK př.č.2'!$L$111</f>
        <v>74</v>
      </c>
      <c r="E736" s="40">
        <f t="shared" si="33"/>
        <v>3055</v>
      </c>
      <c r="F736" s="40">
        <f t="shared" si="34"/>
        <v>2208</v>
      </c>
      <c r="G736" s="78"/>
      <c r="H736" s="80"/>
      <c r="I736" s="89"/>
      <c r="J736" s="89"/>
      <c r="K736" s="47"/>
      <c r="L736" s="51"/>
      <c r="M736" s="51"/>
      <c r="N736" s="51"/>
      <c r="O736" s="51"/>
      <c r="P736" s="40">
        <f t="shared" si="35"/>
        <v>773</v>
      </c>
    </row>
    <row r="737" spans="1:16" x14ac:dyDescent="0.2">
      <c r="A737" s="45">
        <v>746</v>
      </c>
      <c r="B737" s="85">
        <v>70.790000000000006</v>
      </c>
      <c r="C737" s="40">
        <f>'soust.uk.JMK př.č.2'!$O$111+'soust.uk.JMK př.č.2'!$P$111</f>
        <v>13021</v>
      </c>
      <c r="D737" s="40">
        <f>'soust.uk.JMK př.č.2'!$L$111</f>
        <v>74</v>
      </c>
      <c r="E737" s="40">
        <f t="shared" si="33"/>
        <v>3053</v>
      </c>
      <c r="F737" s="40">
        <f t="shared" si="34"/>
        <v>2207</v>
      </c>
      <c r="G737" s="78"/>
      <c r="H737" s="80"/>
      <c r="I737" s="89"/>
      <c r="J737" s="89"/>
      <c r="K737" s="47"/>
      <c r="L737" s="51"/>
      <c r="M737" s="51"/>
      <c r="N737" s="51"/>
      <c r="O737" s="51"/>
      <c r="P737" s="40">
        <f t="shared" si="35"/>
        <v>772</v>
      </c>
    </row>
    <row r="738" spans="1:16" x14ac:dyDescent="0.2">
      <c r="A738" s="45">
        <v>747</v>
      </c>
      <c r="B738" s="85">
        <v>70.81</v>
      </c>
      <c r="C738" s="40">
        <f>'soust.uk.JMK př.č.2'!$O$111+'soust.uk.JMK př.č.2'!$P$111</f>
        <v>13021</v>
      </c>
      <c r="D738" s="40">
        <f>'soust.uk.JMK př.č.2'!$L$111</f>
        <v>74</v>
      </c>
      <c r="E738" s="40">
        <f t="shared" si="33"/>
        <v>3053</v>
      </c>
      <c r="F738" s="40">
        <f t="shared" si="34"/>
        <v>2207</v>
      </c>
      <c r="G738" s="78"/>
      <c r="H738" s="80"/>
      <c r="I738" s="89"/>
      <c r="J738" s="89"/>
      <c r="K738" s="47"/>
      <c r="L738" s="51"/>
      <c r="M738" s="51"/>
      <c r="N738" s="51"/>
      <c r="O738" s="51"/>
      <c r="P738" s="40">
        <f t="shared" si="35"/>
        <v>772</v>
      </c>
    </row>
    <row r="739" spans="1:16" x14ac:dyDescent="0.2">
      <c r="A739" s="45">
        <v>748</v>
      </c>
      <c r="B739" s="85">
        <v>70.83</v>
      </c>
      <c r="C739" s="40">
        <f>'soust.uk.JMK př.č.2'!$O$111+'soust.uk.JMK př.č.2'!$P$111</f>
        <v>13021</v>
      </c>
      <c r="D739" s="40">
        <f>'soust.uk.JMK př.č.2'!$L$111</f>
        <v>74</v>
      </c>
      <c r="E739" s="40">
        <f t="shared" si="33"/>
        <v>3052</v>
      </c>
      <c r="F739" s="40">
        <f t="shared" si="34"/>
        <v>2206</v>
      </c>
      <c r="G739" s="78"/>
      <c r="H739" s="80"/>
      <c r="I739" s="89"/>
      <c r="J739" s="89"/>
      <c r="K739" s="47"/>
      <c r="L739" s="51"/>
      <c r="M739" s="51"/>
      <c r="N739" s="51"/>
      <c r="O739" s="51"/>
      <c r="P739" s="40">
        <f t="shared" si="35"/>
        <v>772</v>
      </c>
    </row>
    <row r="740" spans="1:16" x14ac:dyDescent="0.2">
      <c r="A740" s="45">
        <v>749</v>
      </c>
      <c r="B740" s="85">
        <v>70.849999999999994</v>
      </c>
      <c r="C740" s="40">
        <f>'soust.uk.JMK př.č.2'!$O$111+'soust.uk.JMK př.č.2'!$P$111</f>
        <v>13021</v>
      </c>
      <c r="D740" s="40">
        <f>'soust.uk.JMK př.č.2'!$L$111</f>
        <v>74</v>
      </c>
      <c r="E740" s="40">
        <f t="shared" si="33"/>
        <v>3051</v>
      </c>
      <c r="F740" s="40">
        <f t="shared" si="34"/>
        <v>2205</v>
      </c>
      <c r="G740" s="78"/>
      <c r="H740" s="80"/>
      <c r="I740" s="89"/>
      <c r="J740" s="89"/>
      <c r="K740" s="47"/>
      <c r="L740" s="51"/>
      <c r="M740" s="51"/>
      <c r="N740" s="51"/>
      <c r="O740" s="51"/>
      <c r="P740" s="40">
        <f t="shared" si="35"/>
        <v>772</v>
      </c>
    </row>
    <row r="741" spans="1:16" x14ac:dyDescent="0.2">
      <c r="A741" s="45">
        <v>750</v>
      </c>
      <c r="B741" s="85">
        <v>70.86</v>
      </c>
      <c r="C741" s="40">
        <f>'soust.uk.JMK př.č.2'!$O$111+'soust.uk.JMK př.č.2'!$P$111</f>
        <v>13021</v>
      </c>
      <c r="D741" s="40">
        <f>'soust.uk.JMK př.č.2'!$L$111</f>
        <v>74</v>
      </c>
      <c r="E741" s="40">
        <f t="shared" si="33"/>
        <v>3051</v>
      </c>
      <c r="F741" s="40">
        <f t="shared" si="34"/>
        <v>2205</v>
      </c>
      <c r="G741" s="78"/>
      <c r="H741" s="80"/>
      <c r="I741" s="89"/>
      <c r="J741" s="89"/>
      <c r="K741" s="47"/>
      <c r="L741" s="51"/>
      <c r="M741" s="51"/>
      <c r="N741" s="51"/>
      <c r="O741" s="51"/>
      <c r="P741" s="40">
        <f t="shared" si="35"/>
        <v>772</v>
      </c>
    </row>
    <row r="742" spans="1:16" x14ac:dyDescent="0.2">
      <c r="A742" s="45">
        <v>751</v>
      </c>
      <c r="B742" s="85">
        <v>70.88</v>
      </c>
      <c r="C742" s="40">
        <f>'soust.uk.JMK př.č.2'!$O$111+'soust.uk.JMK př.č.2'!$P$111</f>
        <v>13021</v>
      </c>
      <c r="D742" s="40">
        <f>'soust.uk.JMK př.č.2'!$L$111</f>
        <v>74</v>
      </c>
      <c r="E742" s="40">
        <f t="shared" si="33"/>
        <v>3049</v>
      </c>
      <c r="F742" s="40">
        <f t="shared" si="34"/>
        <v>2204</v>
      </c>
      <c r="G742" s="78"/>
      <c r="H742" s="80"/>
      <c r="I742" s="89"/>
      <c r="J742" s="89"/>
      <c r="K742" s="79"/>
      <c r="O742" s="51"/>
      <c r="P742" s="40">
        <f t="shared" si="35"/>
        <v>771</v>
      </c>
    </row>
    <row r="743" spans="1:16" x14ac:dyDescent="0.2">
      <c r="A743" s="45">
        <v>752</v>
      </c>
      <c r="B743" s="85">
        <v>70.900000000000006</v>
      </c>
      <c r="C743" s="40">
        <f>'soust.uk.JMK př.č.2'!$O$111+'soust.uk.JMK př.č.2'!$P$111</f>
        <v>13021</v>
      </c>
      <c r="D743" s="40">
        <f>'soust.uk.JMK př.č.2'!$L$111</f>
        <v>74</v>
      </c>
      <c r="E743" s="40">
        <f t="shared" si="33"/>
        <v>3049</v>
      </c>
      <c r="F743" s="40">
        <f t="shared" si="34"/>
        <v>2204</v>
      </c>
      <c r="G743" s="78"/>
      <c r="H743" s="80"/>
      <c r="I743" s="89"/>
      <c r="J743" s="89"/>
      <c r="K743" s="79"/>
      <c r="O743" s="51"/>
      <c r="P743" s="40">
        <f t="shared" si="35"/>
        <v>771</v>
      </c>
    </row>
    <row r="744" spans="1:16" x14ac:dyDescent="0.2">
      <c r="A744" s="45">
        <v>753</v>
      </c>
      <c r="B744" s="85">
        <v>70.92</v>
      </c>
      <c r="C744" s="40">
        <f>'soust.uk.JMK př.č.2'!$O$111+'soust.uk.JMK př.č.2'!$P$111</f>
        <v>13021</v>
      </c>
      <c r="D744" s="40">
        <f>'soust.uk.JMK př.č.2'!$L$111</f>
        <v>74</v>
      </c>
      <c r="E744" s="40">
        <f t="shared" si="33"/>
        <v>3048</v>
      </c>
      <c r="F744" s="40">
        <f t="shared" si="34"/>
        <v>2203</v>
      </c>
      <c r="G744" s="78"/>
      <c r="H744" s="80"/>
      <c r="I744" s="89"/>
      <c r="J744" s="89"/>
      <c r="K744" s="79"/>
      <c r="O744" s="51"/>
      <c r="P744" s="40">
        <f t="shared" si="35"/>
        <v>771</v>
      </c>
    </row>
    <row r="745" spans="1:16" x14ac:dyDescent="0.2">
      <c r="A745" s="45">
        <v>754</v>
      </c>
      <c r="B745" s="85">
        <v>70.94</v>
      </c>
      <c r="C745" s="40">
        <f>'soust.uk.JMK př.č.2'!$O$111+'soust.uk.JMK př.č.2'!$P$111</f>
        <v>13021</v>
      </c>
      <c r="D745" s="40">
        <f>'soust.uk.JMK př.č.2'!$L$111</f>
        <v>74</v>
      </c>
      <c r="E745" s="40">
        <f t="shared" si="33"/>
        <v>3048</v>
      </c>
      <c r="F745" s="40">
        <f t="shared" si="34"/>
        <v>2203</v>
      </c>
      <c r="G745" s="78"/>
      <c r="H745" s="80"/>
      <c r="I745" s="89"/>
      <c r="J745" s="89"/>
      <c r="K745" s="79"/>
      <c r="O745" s="51"/>
      <c r="P745" s="40">
        <f t="shared" si="35"/>
        <v>771</v>
      </c>
    </row>
    <row r="746" spans="1:16" x14ac:dyDescent="0.2">
      <c r="A746" s="45">
        <v>755</v>
      </c>
      <c r="B746" s="85">
        <v>70.959999999999994</v>
      </c>
      <c r="C746" s="40">
        <f>'soust.uk.JMK př.č.2'!$O$111+'soust.uk.JMK př.č.2'!$P$111</f>
        <v>13021</v>
      </c>
      <c r="D746" s="40">
        <f>'soust.uk.JMK př.č.2'!$L$111</f>
        <v>74</v>
      </c>
      <c r="E746" s="40">
        <f t="shared" si="33"/>
        <v>3047</v>
      </c>
      <c r="F746" s="40">
        <f t="shared" si="34"/>
        <v>2202</v>
      </c>
      <c r="G746" s="78"/>
      <c r="H746" s="80"/>
      <c r="I746" s="89"/>
      <c r="J746" s="89"/>
      <c r="K746" s="79"/>
      <c r="O746" s="51"/>
      <c r="P746" s="40">
        <f t="shared" si="35"/>
        <v>771</v>
      </c>
    </row>
    <row r="747" spans="1:16" x14ac:dyDescent="0.2">
      <c r="A747" s="45">
        <v>756</v>
      </c>
      <c r="B747" s="85">
        <v>70.97</v>
      </c>
      <c r="C747" s="40">
        <f>'soust.uk.JMK př.č.2'!$O$111+'soust.uk.JMK př.č.2'!$P$111</f>
        <v>13021</v>
      </c>
      <c r="D747" s="40">
        <f>'soust.uk.JMK př.č.2'!$L$111</f>
        <v>74</v>
      </c>
      <c r="E747" s="40">
        <f t="shared" si="33"/>
        <v>3047</v>
      </c>
      <c r="F747" s="40">
        <f t="shared" si="34"/>
        <v>2202</v>
      </c>
      <c r="G747" s="78"/>
      <c r="H747" s="80"/>
      <c r="I747" s="89"/>
      <c r="J747" s="89"/>
      <c r="K747" s="79"/>
      <c r="O747" s="51"/>
      <c r="P747" s="40">
        <f t="shared" si="35"/>
        <v>771</v>
      </c>
    </row>
    <row r="748" spans="1:16" x14ac:dyDescent="0.2">
      <c r="A748" s="45">
        <v>757</v>
      </c>
      <c r="B748" s="85">
        <v>70.989999999999995</v>
      </c>
      <c r="C748" s="40">
        <f>'soust.uk.JMK př.č.2'!$O$111+'soust.uk.JMK př.č.2'!$P$111</f>
        <v>13021</v>
      </c>
      <c r="D748" s="40">
        <f>'soust.uk.JMK př.č.2'!$L$111</f>
        <v>74</v>
      </c>
      <c r="E748" s="40">
        <f t="shared" si="33"/>
        <v>3045</v>
      </c>
      <c r="F748" s="40">
        <f t="shared" si="34"/>
        <v>2201</v>
      </c>
      <c r="G748" s="78"/>
      <c r="H748" s="80"/>
      <c r="I748" s="89"/>
      <c r="J748" s="89"/>
      <c r="K748" s="79"/>
      <c r="O748" s="51"/>
      <c r="P748" s="40">
        <f t="shared" si="35"/>
        <v>770</v>
      </c>
    </row>
    <row r="749" spans="1:16" x14ac:dyDescent="0.2">
      <c r="A749" s="45">
        <v>758</v>
      </c>
      <c r="B749" s="85">
        <v>71.010000000000005</v>
      </c>
      <c r="C749" s="40">
        <f>'soust.uk.JMK př.č.2'!$O$111+'soust.uk.JMK př.č.2'!$P$111</f>
        <v>13021</v>
      </c>
      <c r="D749" s="40">
        <f>'soust.uk.JMK př.č.2'!$L$111</f>
        <v>74</v>
      </c>
      <c r="E749" s="40">
        <f t="shared" si="33"/>
        <v>3044</v>
      </c>
      <c r="F749" s="40">
        <f t="shared" si="34"/>
        <v>2200</v>
      </c>
      <c r="G749" s="78"/>
      <c r="H749" s="80"/>
      <c r="I749" s="89"/>
      <c r="J749" s="89"/>
      <c r="K749" s="79"/>
      <c r="O749" s="51"/>
      <c r="P749" s="40">
        <f t="shared" si="35"/>
        <v>770</v>
      </c>
    </row>
    <row r="750" spans="1:16" x14ac:dyDescent="0.2">
      <c r="A750" s="45">
        <v>759</v>
      </c>
      <c r="B750" s="85">
        <v>71.03</v>
      </c>
      <c r="C750" s="40">
        <f>'soust.uk.JMK př.č.2'!$O$111+'soust.uk.JMK př.č.2'!$P$111</f>
        <v>13021</v>
      </c>
      <c r="D750" s="40">
        <f>'soust.uk.JMK př.č.2'!$L$111</f>
        <v>74</v>
      </c>
      <c r="E750" s="40">
        <f t="shared" si="33"/>
        <v>3044</v>
      </c>
      <c r="F750" s="40">
        <f t="shared" si="34"/>
        <v>2200</v>
      </c>
      <c r="G750" s="78"/>
      <c r="H750" s="80"/>
      <c r="I750" s="89"/>
      <c r="J750" s="89"/>
      <c r="K750" s="79"/>
      <c r="O750" s="51"/>
      <c r="P750" s="40">
        <f t="shared" si="35"/>
        <v>770</v>
      </c>
    </row>
    <row r="751" spans="1:16" x14ac:dyDescent="0.2">
      <c r="A751" s="45">
        <v>760</v>
      </c>
      <c r="B751" s="85">
        <v>71.05</v>
      </c>
      <c r="C751" s="40">
        <f>'soust.uk.JMK př.č.2'!$O$111+'soust.uk.JMK př.č.2'!$P$111</f>
        <v>13021</v>
      </c>
      <c r="D751" s="40">
        <f>'soust.uk.JMK př.č.2'!$L$111</f>
        <v>74</v>
      </c>
      <c r="E751" s="40">
        <f t="shared" si="33"/>
        <v>3043</v>
      </c>
      <c r="F751" s="40">
        <f t="shared" si="34"/>
        <v>2199</v>
      </c>
      <c r="G751" s="78"/>
      <c r="H751" s="80"/>
      <c r="I751" s="89"/>
      <c r="J751" s="89"/>
      <c r="K751" s="79"/>
      <c r="O751" s="51"/>
      <c r="P751" s="40">
        <f t="shared" si="35"/>
        <v>770</v>
      </c>
    </row>
    <row r="752" spans="1:16" x14ac:dyDescent="0.2">
      <c r="A752" s="45">
        <v>761</v>
      </c>
      <c r="B752" s="85">
        <v>71.069999999999993</v>
      </c>
      <c r="C752" s="40">
        <f>'soust.uk.JMK př.č.2'!$O$111+'soust.uk.JMK př.č.2'!$P$111</f>
        <v>13021</v>
      </c>
      <c r="D752" s="40">
        <f>'soust.uk.JMK př.č.2'!$L$111</f>
        <v>74</v>
      </c>
      <c r="E752" s="40">
        <f t="shared" si="33"/>
        <v>3043</v>
      </c>
      <c r="F752" s="40">
        <f t="shared" si="34"/>
        <v>2199</v>
      </c>
      <c r="G752" s="78"/>
      <c r="H752" s="80"/>
      <c r="I752" s="89"/>
      <c r="J752" s="89"/>
      <c r="K752" s="79"/>
      <c r="O752" s="51"/>
      <c r="P752" s="40">
        <f t="shared" si="35"/>
        <v>770</v>
      </c>
    </row>
    <row r="753" spans="1:16" x14ac:dyDescent="0.2">
      <c r="A753" s="45">
        <v>762</v>
      </c>
      <c r="B753" s="85">
        <v>71.08</v>
      </c>
      <c r="C753" s="40">
        <f>'soust.uk.JMK př.č.2'!$O$111+'soust.uk.JMK př.č.2'!$P$111</f>
        <v>13021</v>
      </c>
      <c r="D753" s="40">
        <f>'soust.uk.JMK př.č.2'!$L$111</f>
        <v>74</v>
      </c>
      <c r="E753" s="40">
        <f t="shared" si="33"/>
        <v>3041</v>
      </c>
      <c r="F753" s="40">
        <f t="shared" si="34"/>
        <v>2198</v>
      </c>
      <c r="G753" s="78"/>
      <c r="H753" s="80"/>
      <c r="I753" s="89"/>
      <c r="J753" s="89"/>
      <c r="K753" s="79"/>
      <c r="O753" s="51"/>
      <c r="P753" s="40">
        <f t="shared" si="35"/>
        <v>769</v>
      </c>
    </row>
    <row r="754" spans="1:16" x14ac:dyDescent="0.2">
      <c r="A754" s="45">
        <v>763</v>
      </c>
      <c r="B754" s="85">
        <v>71.099999999999994</v>
      </c>
      <c r="C754" s="40">
        <f>'soust.uk.JMK př.č.2'!$O$111+'soust.uk.JMK př.č.2'!$P$111</f>
        <v>13021</v>
      </c>
      <c r="D754" s="40">
        <f>'soust.uk.JMK př.č.2'!$L$111</f>
        <v>74</v>
      </c>
      <c r="E754" s="40">
        <f t="shared" si="33"/>
        <v>3041</v>
      </c>
      <c r="F754" s="40">
        <f t="shared" si="34"/>
        <v>2198</v>
      </c>
      <c r="G754" s="78"/>
      <c r="H754" s="80"/>
      <c r="I754" s="89"/>
      <c r="J754" s="89"/>
      <c r="K754" s="79"/>
      <c r="O754" s="51"/>
      <c r="P754" s="40">
        <f t="shared" si="35"/>
        <v>769</v>
      </c>
    </row>
    <row r="755" spans="1:16" x14ac:dyDescent="0.2">
      <c r="A755" s="45">
        <v>764</v>
      </c>
      <c r="B755" s="85">
        <v>71.12</v>
      </c>
      <c r="C755" s="40">
        <f>'soust.uk.JMK př.č.2'!$O$111+'soust.uk.JMK př.č.2'!$P$111</f>
        <v>13021</v>
      </c>
      <c r="D755" s="40">
        <f>'soust.uk.JMK př.č.2'!$L$111</f>
        <v>74</v>
      </c>
      <c r="E755" s="40">
        <f t="shared" si="33"/>
        <v>3040</v>
      </c>
      <c r="F755" s="40">
        <f t="shared" si="34"/>
        <v>2197</v>
      </c>
      <c r="G755" s="78"/>
      <c r="H755" s="80"/>
      <c r="I755" s="89"/>
      <c r="J755" s="89"/>
      <c r="K755" s="79"/>
      <c r="O755" s="51"/>
      <c r="P755" s="40">
        <f t="shared" si="35"/>
        <v>769</v>
      </c>
    </row>
    <row r="756" spans="1:16" x14ac:dyDescent="0.2">
      <c r="A756" s="45">
        <v>765</v>
      </c>
      <c r="B756" s="85">
        <v>71.14</v>
      </c>
      <c r="C756" s="40">
        <f>'soust.uk.JMK př.č.2'!$O$111+'soust.uk.JMK př.č.2'!$P$111</f>
        <v>13021</v>
      </c>
      <c r="D756" s="40">
        <f>'soust.uk.JMK př.č.2'!$L$111</f>
        <v>74</v>
      </c>
      <c r="E756" s="40">
        <f t="shared" si="33"/>
        <v>3039</v>
      </c>
      <c r="F756" s="40">
        <f t="shared" si="34"/>
        <v>2196</v>
      </c>
      <c r="G756" s="78"/>
      <c r="H756" s="80"/>
      <c r="I756" s="89"/>
      <c r="J756" s="89"/>
      <c r="K756" s="79"/>
      <c r="O756" s="51"/>
      <c r="P756" s="40">
        <f t="shared" si="35"/>
        <v>769</v>
      </c>
    </row>
    <row r="757" spans="1:16" x14ac:dyDescent="0.2">
      <c r="A757" s="45">
        <v>766</v>
      </c>
      <c r="B757" s="85">
        <v>71.16</v>
      </c>
      <c r="C757" s="40">
        <f>'soust.uk.JMK př.č.2'!$O$111+'soust.uk.JMK př.č.2'!$P$111</f>
        <v>13021</v>
      </c>
      <c r="D757" s="40">
        <f>'soust.uk.JMK př.č.2'!$L$111</f>
        <v>74</v>
      </c>
      <c r="E757" s="40">
        <f t="shared" si="33"/>
        <v>3039</v>
      </c>
      <c r="F757" s="40">
        <f t="shared" si="34"/>
        <v>2196</v>
      </c>
      <c r="G757" s="78"/>
      <c r="H757" s="80"/>
      <c r="I757" s="89"/>
      <c r="J757" s="89"/>
      <c r="K757" s="79"/>
      <c r="O757" s="51"/>
      <c r="P757" s="40">
        <f t="shared" si="35"/>
        <v>769</v>
      </c>
    </row>
    <row r="758" spans="1:16" x14ac:dyDescent="0.2">
      <c r="A758" s="45">
        <v>767</v>
      </c>
      <c r="B758" s="85">
        <v>71.17</v>
      </c>
      <c r="C758" s="40">
        <f>'soust.uk.JMK př.č.2'!$O$111+'soust.uk.JMK př.č.2'!$P$111</f>
        <v>13021</v>
      </c>
      <c r="D758" s="40">
        <f>'soust.uk.JMK př.č.2'!$L$111</f>
        <v>74</v>
      </c>
      <c r="E758" s="40">
        <f t="shared" si="33"/>
        <v>3037</v>
      </c>
      <c r="F758" s="40">
        <f t="shared" si="34"/>
        <v>2195</v>
      </c>
      <c r="G758" s="78"/>
      <c r="H758" s="80"/>
      <c r="I758" s="89"/>
      <c r="J758" s="89"/>
      <c r="K758" s="79"/>
      <c r="O758" s="51"/>
      <c r="P758" s="40">
        <f t="shared" si="35"/>
        <v>768</v>
      </c>
    </row>
    <row r="759" spans="1:16" x14ac:dyDescent="0.2">
      <c r="A759" s="45">
        <v>768</v>
      </c>
      <c r="B759" s="85">
        <v>71.19</v>
      </c>
      <c r="C759" s="40">
        <f>'soust.uk.JMK př.č.2'!$O$111+'soust.uk.JMK př.č.2'!$P$111</f>
        <v>13021</v>
      </c>
      <c r="D759" s="40">
        <f>'soust.uk.JMK př.č.2'!$L$111</f>
        <v>74</v>
      </c>
      <c r="E759" s="40">
        <f t="shared" si="33"/>
        <v>3037</v>
      </c>
      <c r="F759" s="40">
        <f t="shared" si="34"/>
        <v>2195</v>
      </c>
      <c r="G759" s="78"/>
      <c r="H759" s="80"/>
      <c r="I759" s="89"/>
      <c r="J759" s="89"/>
      <c r="K759" s="79"/>
      <c r="O759" s="51"/>
      <c r="P759" s="40">
        <f t="shared" si="35"/>
        <v>768</v>
      </c>
    </row>
    <row r="760" spans="1:16" x14ac:dyDescent="0.2">
      <c r="A760" s="45">
        <v>769</v>
      </c>
      <c r="B760" s="85">
        <v>71.209999999999994</v>
      </c>
      <c r="C760" s="40">
        <f>'soust.uk.JMK př.č.2'!$O$111+'soust.uk.JMK př.č.2'!$P$111</f>
        <v>13021</v>
      </c>
      <c r="D760" s="40">
        <f>'soust.uk.JMK př.č.2'!$L$111</f>
        <v>74</v>
      </c>
      <c r="E760" s="40">
        <f t="shared" si="33"/>
        <v>3036</v>
      </c>
      <c r="F760" s="40">
        <f t="shared" si="34"/>
        <v>2194</v>
      </c>
      <c r="G760" s="78"/>
      <c r="H760" s="80"/>
      <c r="I760" s="89"/>
      <c r="J760" s="89"/>
      <c r="K760" s="79"/>
      <c r="O760" s="51"/>
      <c r="P760" s="40">
        <f t="shared" si="35"/>
        <v>768</v>
      </c>
    </row>
    <row r="761" spans="1:16" x14ac:dyDescent="0.2">
      <c r="A761" s="45">
        <v>770</v>
      </c>
      <c r="B761" s="85">
        <v>71.23</v>
      </c>
      <c r="C761" s="40">
        <f>'soust.uk.JMK př.č.2'!$O$111+'soust.uk.JMK př.č.2'!$P$111</f>
        <v>13021</v>
      </c>
      <c r="D761" s="40">
        <f>'soust.uk.JMK př.č.2'!$L$111</f>
        <v>74</v>
      </c>
      <c r="E761" s="40">
        <f t="shared" si="33"/>
        <v>3036</v>
      </c>
      <c r="F761" s="40">
        <f t="shared" si="34"/>
        <v>2194</v>
      </c>
      <c r="G761" s="78"/>
      <c r="H761" s="80"/>
      <c r="I761" s="89"/>
      <c r="J761" s="89"/>
      <c r="K761" s="79"/>
      <c r="O761" s="51"/>
      <c r="P761" s="40">
        <f t="shared" si="35"/>
        <v>768</v>
      </c>
    </row>
    <row r="762" spans="1:16" x14ac:dyDescent="0.2">
      <c r="A762" s="45">
        <v>771</v>
      </c>
      <c r="B762" s="85">
        <v>71.25</v>
      </c>
      <c r="C762" s="40">
        <f>'soust.uk.JMK př.č.2'!$O$111+'soust.uk.JMK př.č.2'!$P$111</f>
        <v>13021</v>
      </c>
      <c r="D762" s="40">
        <f>'soust.uk.JMK př.č.2'!$L$111</f>
        <v>74</v>
      </c>
      <c r="E762" s="40">
        <f t="shared" si="33"/>
        <v>3035</v>
      </c>
      <c r="F762" s="40">
        <f t="shared" si="34"/>
        <v>2193</v>
      </c>
      <c r="G762" s="78"/>
      <c r="H762" s="80"/>
      <c r="I762" s="89"/>
      <c r="J762" s="89"/>
      <c r="K762" s="79"/>
      <c r="O762" s="51"/>
      <c r="P762" s="40">
        <f t="shared" si="35"/>
        <v>768</v>
      </c>
    </row>
    <row r="763" spans="1:16" x14ac:dyDescent="0.2">
      <c r="A763" s="45">
        <v>772</v>
      </c>
      <c r="B763" s="85">
        <v>71.27</v>
      </c>
      <c r="C763" s="40">
        <f>'soust.uk.JMK př.č.2'!$O$111+'soust.uk.JMK př.č.2'!$P$111</f>
        <v>13021</v>
      </c>
      <c r="D763" s="40">
        <f>'soust.uk.JMK př.č.2'!$L$111</f>
        <v>74</v>
      </c>
      <c r="E763" s="40">
        <f t="shared" si="33"/>
        <v>3033</v>
      </c>
      <c r="F763" s="40">
        <f t="shared" si="34"/>
        <v>2192</v>
      </c>
      <c r="G763" s="78"/>
      <c r="H763" s="80"/>
      <c r="I763" s="89"/>
      <c r="J763" s="89"/>
      <c r="K763" s="79"/>
      <c r="O763" s="51"/>
      <c r="P763" s="40">
        <f t="shared" si="35"/>
        <v>767</v>
      </c>
    </row>
    <row r="764" spans="1:16" x14ac:dyDescent="0.2">
      <c r="A764" s="45">
        <v>773</v>
      </c>
      <c r="B764" s="85">
        <v>71.28</v>
      </c>
      <c r="C764" s="40">
        <f>'soust.uk.JMK př.č.2'!$O$111+'soust.uk.JMK př.č.2'!$P$111</f>
        <v>13021</v>
      </c>
      <c r="D764" s="40">
        <f>'soust.uk.JMK př.č.2'!$L$111</f>
        <v>74</v>
      </c>
      <c r="E764" s="40">
        <f t="shared" si="33"/>
        <v>3033</v>
      </c>
      <c r="F764" s="40">
        <f t="shared" si="34"/>
        <v>2192</v>
      </c>
      <c r="G764" s="78"/>
      <c r="H764" s="80"/>
      <c r="I764" s="89"/>
      <c r="J764" s="89"/>
      <c r="K764" s="79"/>
      <c r="O764" s="51"/>
      <c r="P764" s="40">
        <f t="shared" si="35"/>
        <v>767</v>
      </c>
    </row>
    <row r="765" spans="1:16" x14ac:dyDescent="0.2">
      <c r="A765" s="45">
        <v>774</v>
      </c>
      <c r="B765" s="85">
        <v>71.3</v>
      </c>
      <c r="C765" s="40">
        <f>'soust.uk.JMK př.č.2'!$O$111+'soust.uk.JMK př.č.2'!$P$111</f>
        <v>13021</v>
      </c>
      <c r="D765" s="40">
        <f>'soust.uk.JMK př.č.2'!$L$111</f>
        <v>74</v>
      </c>
      <c r="E765" s="40">
        <f t="shared" si="33"/>
        <v>3032</v>
      </c>
      <c r="F765" s="40">
        <f t="shared" si="34"/>
        <v>2191</v>
      </c>
      <c r="G765" s="78"/>
      <c r="H765" s="80"/>
      <c r="I765" s="89"/>
      <c r="J765" s="89"/>
      <c r="K765" s="79"/>
      <c r="O765" s="51"/>
      <c r="P765" s="40">
        <f t="shared" si="35"/>
        <v>767</v>
      </c>
    </row>
    <row r="766" spans="1:16" x14ac:dyDescent="0.2">
      <c r="A766" s="45">
        <v>775</v>
      </c>
      <c r="B766" s="85">
        <v>71.319999999999993</v>
      </c>
      <c r="C766" s="40">
        <f>'soust.uk.JMK př.č.2'!$O$111+'soust.uk.JMK př.č.2'!$P$111</f>
        <v>13021</v>
      </c>
      <c r="D766" s="40">
        <f>'soust.uk.JMK př.č.2'!$L$111</f>
        <v>74</v>
      </c>
      <c r="E766" s="40">
        <f t="shared" si="33"/>
        <v>3032</v>
      </c>
      <c r="F766" s="40">
        <f t="shared" si="34"/>
        <v>2191</v>
      </c>
      <c r="G766" s="78"/>
      <c r="H766" s="80"/>
      <c r="I766" s="89"/>
      <c r="J766" s="89"/>
      <c r="K766" s="79"/>
      <c r="O766" s="51"/>
      <c r="P766" s="40">
        <f t="shared" si="35"/>
        <v>767</v>
      </c>
    </row>
    <row r="767" spans="1:16" x14ac:dyDescent="0.2">
      <c r="A767" s="45">
        <v>776</v>
      </c>
      <c r="B767" s="85">
        <v>71.34</v>
      </c>
      <c r="C767" s="40">
        <f>'soust.uk.JMK př.č.2'!$O$111+'soust.uk.JMK př.č.2'!$P$111</f>
        <v>13021</v>
      </c>
      <c r="D767" s="40">
        <f>'soust.uk.JMK př.č.2'!$L$111</f>
        <v>74</v>
      </c>
      <c r="E767" s="40">
        <f t="shared" si="33"/>
        <v>3031</v>
      </c>
      <c r="F767" s="40">
        <f t="shared" si="34"/>
        <v>2190</v>
      </c>
      <c r="G767" s="78"/>
      <c r="H767" s="80"/>
      <c r="I767" s="89"/>
      <c r="J767" s="89"/>
      <c r="K767" s="79"/>
      <c r="O767" s="51"/>
      <c r="P767" s="40">
        <f t="shared" si="35"/>
        <v>767</v>
      </c>
    </row>
    <row r="768" spans="1:16" x14ac:dyDescent="0.2">
      <c r="A768" s="45">
        <v>777</v>
      </c>
      <c r="B768" s="85">
        <v>71.36</v>
      </c>
      <c r="C768" s="40">
        <f>'soust.uk.JMK př.č.2'!$O$111+'soust.uk.JMK př.č.2'!$P$111</f>
        <v>13021</v>
      </c>
      <c r="D768" s="40">
        <f>'soust.uk.JMK př.č.2'!$L$111</f>
        <v>74</v>
      </c>
      <c r="E768" s="40">
        <f t="shared" si="33"/>
        <v>3031</v>
      </c>
      <c r="F768" s="40">
        <f t="shared" si="34"/>
        <v>2190</v>
      </c>
      <c r="G768" s="78"/>
      <c r="H768" s="80"/>
      <c r="I768" s="89"/>
      <c r="J768" s="89"/>
      <c r="K768" s="79"/>
      <c r="O768" s="51"/>
      <c r="P768" s="40">
        <f t="shared" si="35"/>
        <v>767</v>
      </c>
    </row>
    <row r="769" spans="1:16" x14ac:dyDescent="0.2">
      <c r="A769" s="45">
        <v>778</v>
      </c>
      <c r="B769" s="85">
        <v>71.37</v>
      </c>
      <c r="C769" s="40">
        <f>'soust.uk.JMK př.č.2'!$O$111+'soust.uk.JMK př.č.2'!$P$111</f>
        <v>13021</v>
      </c>
      <c r="D769" s="40">
        <f>'soust.uk.JMK př.č.2'!$L$111</f>
        <v>74</v>
      </c>
      <c r="E769" s="40">
        <f t="shared" si="33"/>
        <v>3029</v>
      </c>
      <c r="F769" s="40">
        <f t="shared" si="34"/>
        <v>2189</v>
      </c>
      <c r="G769" s="78"/>
      <c r="H769" s="80"/>
      <c r="I769" s="89"/>
      <c r="J769" s="89"/>
      <c r="K769" s="79"/>
      <c r="O769" s="51"/>
      <c r="P769" s="40">
        <f t="shared" si="35"/>
        <v>766</v>
      </c>
    </row>
    <row r="770" spans="1:16" x14ac:dyDescent="0.2">
      <c r="A770" s="45">
        <v>779</v>
      </c>
      <c r="B770" s="85">
        <v>71.39</v>
      </c>
      <c r="C770" s="40">
        <f>'soust.uk.JMK př.č.2'!$O$111+'soust.uk.JMK př.č.2'!$P$111</f>
        <v>13021</v>
      </c>
      <c r="D770" s="40">
        <f>'soust.uk.JMK př.č.2'!$L$111</f>
        <v>74</v>
      </c>
      <c r="E770" s="40">
        <f t="shared" si="33"/>
        <v>3029</v>
      </c>
      <c r="F770" s="40">
        <f t="shared" si="34"/>
        <v>2189</v>
      </c>
      <c r="G770" s="78"/>
      <c r="H770" s="80"/>
      <c r="I770" s="89"/>
      <c r="J770" s="89"/>
      <c r="K770" s="79"/>
      <c r="O770" s="51"/>
      <c r="P770" s="40">
        <f t="shared" si="35"/>
        <v>766</v>
      </c>
    </row>
    <row r="771" spans="1:16" x14ac:dyDescent="0.2">
      <c r="A771" s="45">
        <v>780</v>
      </c>
      <c r="B771" s="85">
        <v>71.41</v>
      </c>
      <c r="C771" s="40">
        <f>'soust.uk.JMK př.č.2'!$O$111+'soust.uk.JMK př.č.2'!$P$111</f>
        <v>13021</v>
      </c>
      <c r="D771" s="40">
        <f>'soust.uk.JMK př.č.2'!$L$111</f>
        <v>74</v>
      </c>
      <c r="E771" s="40">
        <f t="shared" si="33"/>
        <v>3028</v>
      </c>
      <c r="F771" s="40">
        <f t="shared" si="34"/>
        <v>2188</v>
      </c>
      <c r="G771" s="78"/>
      <c r="H771" s="80"/>
      <c r="I771" s="89"/>
      <c r="J771" s="89"/>
      <c r="K771" s="79"/>
      <c r="O771" s="51"/>
      <c r="P771" s="40">
        <f t="shared" si="35"/>
        <v>766</v>
      </c>
    </row>
    <row r="772" spans="1:16" x14ac:dyDescent="0.2">
      <c r="A772" s="45">
        <v>781</v>
      </c>
      <c r="B772" s="85">
        <v>71.430000000000007</v>
      </c>
      <c r="C772" s="40">
        <f>'soust.uk.JMK př.č.2'!$O$111+'soust.uk.JMK př.č.2'!$P$111</f>
        <v>13021</v>
      </c>
      <c r="D772" s="40">
        <f>'soust.uk.JMK př.č.2'!$L$111</f>
        <v>74</v>
      </c>
      <c r="E772" s="40">
        <f t="shared" si="33"/>
        <v>3026</v>
      </c>
      <c r="F772" s="40">
        <f t="shared" si="34"/>
        <v>2187</v>
      </c>
      <c r="G772" s="78"/>
      <c r="H772" s="80"/>
      <c r="I772" s="89"/>
      <c r="J772" s="89"/>
      <c r="K772" s="79"/>
      <c r="O772" s="51"/>
      <c r="P772" s="40">
        <f t="shared" si="35"/>
        <v>765</v>
      </c>
    </row>
    <row r="773" spans="1:16" x14ac:dyDescent="0.2">
      <c r="A773" s="45">
        <v>782</v>
      </c>
      <c r="B773" s="85">
        <v>71.44</v>
      </c>
      <c r="C773" s="40">
        <f>'soust.uk.JMK př.č.2'!$O$111+'soust.uk.JMK př.č.2'!$P$111</f>
        <v>13021</v>
      </c>
      <c r="D773" s="40">
        <f>'soust.uk.JMK př.č.2'!$L$111</f>
        <v>74</v>
      </c>
      <c r="E773" s="40">
        <f t="shared" ref="E773:E836" si="36">SUM(F773,P773,D773)</f>
        <v>3026</v>
      </c>
      <c r="F773" s="40">
        <f t="shared" si="34"/>
        <v>2187</v>
      </c>
      <c r="G773" s="78"/>
      <c r="H773" s="80"/>
      <c r="I773" s="89"/>
      <c r="J773" s="89"/>
      <c r="K773" s="79"/>
      <c r="O773" s="51"/>
      <c r="P773" s="40">
        <f t="shared" si="35"/>
        <v>765</v>
      </c>
    </row>
    <row r="774" spans="1:16" x14ac:dyDescent="0.2">
      <c r="A774" s="45">
        <v>783</v>
      </c>
      <c r="B774" s="85">
        <v>71.459999999999994</v>
      </c>
      <c r="C774" s="40">
        <f>'soust.uk.JMK př.č.2'!$O$111+'soust.uk.JMK př.č.2'!$P$111</f>
        <v>13021</v>
      </c>
      <c r="D774" s="40">
        <f>'soust.uk.JMK př.č.2'!$L$111</f>
        <v>74</v>
      </c>
      <c r="E774" s="40">
        <f t="shared" si="36"/>
        <v>3026</v>
      </c>
      <c r="F774" s="40">
        <f t="shared" ref="F774:F837" si="37">ROUND(1/B774*C774*12,0)</f>
        <v>2187</v>
      </c>
      <c r="G774" s="78"/>
      <c r="H774" s="80"/>
      <c r="I774" s="89"/>
      <c r="J774" s="89"/>
      <c r="K774" s="79"/>
      <c r="O774" s="51"/>
      <c r="P774" s="40">
        <f t="shared" ref="P774:P837" si="38">ROUND((F774*35%),0)</f>
        <v>765</v>
      </c>
    </row>
    <row r="775" spans="1:16" x14ac:dyDescent="0.2">
      <c r="A775" s="45">
        <v>784</v>
      </c>
      <c r="B775" s="85">
        <v>71.48</v>
      </c>
      <c r="C775" s="40">
        <f>'soust.uk.JMK př.č.2'!$O$111+'soust.uk.JMK př.č.2'!$P$111</f>
        <v>13021</v>
      </c>
      <c r="D775" s="40">
        <f>'soust.uk.JMK př.č.2'!$L$111</f>
        <v>74</v>
      </c>
      <c r="E775" s="40">
        <f t="shared" si="36"/>
        <v>3025</v>
      </c>
      <c r="F775" s="40">
        <f t="shared" si="37"/>
        <v>2186</v>
      </c>
      <c r="G775" s="78"/>
      <c r="H775" s="80"/>
      <c r="I775" s="89"/>
      <c r="J775" s="89"/>
      <c r="K775" s="79"/>
      <c r="O775" s="51"/>
      <c r="P775" s="40">
        <f t="shared" si="38"/>
        <v>765</v>
      </c>
    </row>
    <row r="776" spans="1:16" x14ac:dyDescent="0.2">
      <c r="A776" s="45">
        <v>785</v>
      </c>
      <c r="B776" s="85">
        <v>71.5</v>
      </c>
      <c r="C776" s="40">
        <f>'soust.uk.JMK př.č.2'!$O$111+'soust.uk.JMK př.č.2'!$P$111</f>
        <v>13021</v>
      </c>
      <c r="D776" s="40">
        <f>'soust.uk.JMK př.č.2'!$L$111</f>
        <v>74</v>
      </c>
      <c r="E776" s="40">
        <f t="shared" si="36"/>
        <v>3024</v>
      </c>
      <c r="F776" s="40">
        <f t="shared" si="37"/>
        <v>2185</v>
      </c>
      <c r="G776" s="78"/>
      <c r="H776" s="80"/>
      <c r="I776" s="89"/>
      <c r="J776" s="89"/>
      <c r="K776" s="79"/>
      <c r="O776" s="51"/>
      <c r="P776" s="40">
        <f t="shared" si="38"/>
        <v>765</v>
      </c>
    </row>
    <row r="777" spans="1:16" x14ac:dyDescent="0.2">
      <c r="A777" s="45">
        <v>786</v>
      </c>
      <c r="B777" s="85">
        <v>71.52</v>
      </c>
      <c r="C777" s="40">
        <f>'soust.uk.JMK př.č.2'!$O$111+'soust.uk.JMK př.č.2'!$P$111</f>
        <v>13021</v>
      </c>
      <c r="D777" s="40">
        <f>'soust.uk.JMK př.č.2'!$L$111</f>
        <v>74</v>
      </c>
      <c r="E777" s="40">
        <f t="shared" si="36"/>
        <v>3024</v>
      </c>
      <c r="F777" s="40">
        <f t="shared" si="37"/>
        <v>2185</v>
      </c>
      <c r="G777" s="78"/>
      <c r="H777" s="80"/>
      <c r="I777" s="89"/>
      <c r="J777" s="89"/>
      <c r="K777" s="79"/>
      <c r="O777" s="51"/>
      <c r="P777" s="40">
        <f t="shared" si="38"/>
        <v>765</v>
      </c>
    </row>
    <row r="778" spans="1:16" x14ac:dyDescent="0.2">
      <c r="A778" s="45">
        <v>787</v>
      </c>
      <c r="B778" s="85">
        <v>71.53</v>
      </c>
      <c r="C778" s="40">
        <f>'soust.uk.JMK př.č.2'!$O$111+'soust.uk.JMK př.č.2'!$P$111</f>
        <v>13021</v>
      </c>
      <c r="D778" s="40">
        <f>'soust.uk.JMK př.č.2'!$L$111</f>
        <v>74</v>
      </c>
      <c r="E778" s="40">
        <f t="shared" si="36"/>
        <v>3022</v>
      </c>
      <c r="F778" s="40">
        <f t="shared" si="37"/>
        <v>2184</v>
      </c>
      <c r="G778" s="78"/>
      <c r="H778" s="80"/>
      <c r="I778" s="89"/>
      <c r="J778" s="89"/>
      <c r="K778" s="79"/>
      <c r="O778" s="51"/>
      <c r="P778" s="40">
        <f t="shared" si="38"/>
        <v>764</v>
      </c>
    </row>
    <row r="779" spans="1:16" x14ac:dyDescent="0.2">
      <c r="A779" s="45">
        <v>788</v>
      </c>
      <c r="B779" s="85">
        <v>71.55</v>
      </c>
      <c r="C779" s="40">
        <f>'soust.uk.JMK př.č.2'!$O$111+'soust.uk.JMK př.č.2'!$P$111</f>
        <v>13021</v>
      </c>
      <c r="D779" s="40">
        <f>'soust.uk.JMK př.č.2'!$L$111</f>
        <v>74</v>
      </c>
      <c r="E779" s="40">
        <f t="shared" si="36"/>
        <v>3022</v>
      </c>
      <c r="F779" s="40">
        <f t="shared" si="37"/>
        <v>2184</v>
      </c>
      <c r="G779" s="78"/>
      <c r="H779" s="80"/>
      <c r="I779" s="89"/>
      <c r="J779" s="89"/>
      <c r="K779" s="79"/>
      <c r="O779" s="51"/>
      <c r="P779" s="40">
        <f t="shared" si="38"/>
        <v>764</v>
      </c>
    </row>
    <row r="780" spans="1:16" x14ac:dyDescent="0.2">
      <c r="A780" s="45">
        <v>789</v>
      </c>
      <c r="B780" s="85">
        <v>71.569999999999993</v>
      </c>
      <c r="C780" s="40">
        <f>'soust.uk.JMK př.č.2'!$O$111+'soust.uk.JMK př.č.2'!$P$111</f>
        <v>13021</v>
      </c>
      <c r="D780" s="40">
        <f>'soust.uk.JMK př.č.2'!$L$111</f>
        <v>74</v>
      </c>
      <c r="E780" s="40">
        <f t="shared" si="36"/>
        <v>3021</v>
      </c>
      <c r="F780" s="40">
        <f t="shared" si="37"/>
        <v>2183</v>
      </c>
      <c r="G780" s="78"/>
      <c r="H780" s="80"/>
      <c r="I780" s="89"/>
      <c r="J780" s="89"/>
      <c r="K780" s="79"/>
      <c r="O780" s="51"/>
      <c r="P780" s="40">
        <f t="shared" si="38"/>
        <v>764</v>
      </c>
    </row>
    <row r="781" spans="1:16" x14ac:dyDescent="0.2">
      <c r="A781" s="45">
        <v>790</v>
      </c>
      <c r="B781" s="85">
        <v>71.59</v>
      </c>
      <c r="C781" s="40">
        <f>'soust.uk.JMK př.č.2'!$O$111+'soust.uk.JMK př.č.2'!$P$111</f>
        <v>13021</v>
      </c>
      <c r="D781" s="40">
        <f>'soust.uk.JMK př.č.2'!$L$111</f>
        <v>74</v>
      </c>
      <c r="E781" s="40">
        <f t="shared" si="36"/>
        <v>3021</v>
      </c>
      <c r="F781" s="40">
        <f t="shared" si="37"/>
        <v>2183</v>
      </c>
      <c r="G781" s="78"/>
      <c r="H781" s="80"/>
      <c r="I781" s="89"/>
      <c r="J781" s="89"/>
      <c r="K781" s="79"/>
      <c r="O781" s="51"/>
      <c r="P781" s="40">
        <f t="shared" si="38"/>
        <v>764</v>
      </c>
    </row>
    <row r="782" spans="1:16" x14ac:dyDescent="0.2">
      <c r="A782" s="45">
        <v>791</v>
      </c>
      <c r="B782" s="85">
        <v>71.599999999999994</v>
      </c>
      <c r="C782" s="40">
        <f>'soust.uk.JMK př.č.2'!$O$111+'soust.uk.JMK př.č.2'!$P$111</f>
        <v>13021</v>
      </c>
      <c r="D782" s="40">
        <f>'soust.uk.JMK př.č.2'!$L$111</f>
        <v>74</v>
      </c>
      <c r="E782" s="40">
        <f t="shared" si="36"/>
        <v>3020</v>
      </c>
      <c r="F782" s="40">
        <f t="shared" si="37"/>
        <v>2182</v>
      </c>
      <c r="G782" s="78"/>
      <c r="H782" s="80"/>
      <c r="I782" s="89"/>
      <c r="J782" s="89"/>
      <c r="K782" s="79"/>
      <c r="O782" s="51"/>
      <c r="P782" s="40">
        <f t="shared" si="38"/>
        <v>764</v>
      </c>
    </row>
    <row r="783" spans="1:16" x14ac:dyDescent="0.2">
      <c r="A783" s="45">
        <v>792</v>
      </c>
      <c r="B783" s="85">
        <v>71.62</v>
      </c>
      <c r="C783" s="40">
        <f>'soust.uk.JMK př.č.2'!$O$111+'soust.uk.JMK př.č.2'!$P$111</f>
        <v>13021</v>
      </c>
      <c r="D783" s="40">
        <f>'soust.uk.JMK př.č.2'!$L$111</f>
        <v>74</v>
      </c>
      <c r="E783" s="40">
        <f t="shared" si="36"/>
        <v>3020</v>
      </c>
      <c r="F783" s="40">
        <f t="shared" si="37"/>
        <v>2182</v>
      </c>
      <c r="G783" s="78"/>
      <c r="H783" s="80"/>
      <c r="I783" s="89"/>
      <c r="J783" s="89"/>
      <c r="K783" s="79"/>
      <c r="O783" s="51"/>
      <c r="P783" s="40">
        <f t="shared" si="38"/>
        <v>764</v>
      </c>
    </row>
    <row r="784" spans="1:16" x14ac:dyDescent="0.2">
      <c r="A784" s="45">
        <v>793</v>
      </c>
      <c r="B784" s="85">
        <v>71.64</v>
      </c>
      <c r="C784" s="40">
        <f>'soust.uk.JMK př.č.2'!$O$111+'soust.uk.JMK př.č.2'!$P$111</f>
        <v>13021</v>
      </c>
      <c r="D784" s="40">
        <f>'soust.uk.JMK př.č.2'!$L$111</f>
        <v>74</v>
      </c>
      <c r="E784" s="40">
        <f t="shared" si="36"/>
        <v>3018</v>
      </c>
      <c r="F784" s="40">
        <f t="shared" si="37"/>
        <v>2181</v>
      </c>
      <c r="G784" s="78"/>
      <c r="H784" s="80"/>
      <c r="I784" s="89"/>
      <c r="J784" s="89"/>
      <c r="K784" s="79"/>
      <c r="O784" s="51"/>
      <c r="P784" s="40">
        <f t="shared" si="38"/>
        <v>763</v>
      </c>
    </row>
    <row r="785" spans="1:16" x14ac:dyDescent="0.2">
      <c r="A785" s="45">
        <v>794</v>
      </c>
      <c r="B785" s="85">
        <v>71.66</v>
      </c>
      <c r="C785" s="40">
        <f>'soust.uk.JMK př.č.2'!$O$111+'soust.uk.JMK př.č.2'!$P$111</f>
        <v>13021</v>
      </c>
      <c r="D785" s="40">
        <f>'soust.uk.JMK př.č.2'!$L$111</f>
        <v>74</v>
      </c>
      <c r="E785" s="40">
        <f t="shared" si="36"/>
        <v>3017</v>
      </c>
      <c r="F785" s="40">
        <f t="shared" si="37"/>
        <v>2180</v>
      </c>
      <c r="G785" s="78"/>
      <c r="H785" s="80"/>
      <c r="I785" s="89"/>
      <c r="J785" s="89"/>
      <c r="K785" s="79"/>
      <c r="O785" s="51"/>
      <c r="P785" s="40">
        <f t="shared" si="38"/>
        <v>763</v>
      </c>
    </row>
    <row r="786" spans="1:16" x14ac:dyDescent="0.2">
      <c r="A786" s="45">
        <v>795</v>
      </c>
      <c r="B786" s="85">
        <v>71.680000000000007</v>
      </c>
      <c r="C786" s="40">
        <f>'soust.uk.JMK př.č.2'!$O$111+'soust.uk.JMK př.č.2'!$P$111</f>
        <v>13021</v>
      </c>
      <c r="D786" s="40">
        <f>'soust.uk.JMK př.č.2'!$L$111</f>
        <v>74</v>
      </c>
      <c r="E786" s="40">
        <f t="shared" si="36"/>
        <v>3017</v>
      </c>
      <c r="F786" s="40">
        <f t="shared" si="37"/>
        <v>2180</v>
      </c>
      <c r="G786" s="78"/>
      <c r="H786" s="80"/>
      <c r="I786" s="89"/>
      <c r="J786" s="89"/>
      <c r="K786" s="79"/>
      <c r="O786" s="51"/>
      <c r="P786" s="40">
        <f t="shared" si="38"/>
        <v>763</v>
      </c>
    </row>
    <row r="787" spans="1:16" x14ac:dyDescent="0.2">
      <c r="A787" s="45">
        <v>796</v>
      </c>
      <c r="B787" s="85">
        <v>71.69</v>
      </c>
      <c r="C787" s="40">
        <f>'soust.uk.JMK př.č.2'!$O$111+'soust.uk.JMK př.č.2'!$P$111</f>
        <v>13021</v>
      </c>
      <c r="D787" s="40">
        <f>'soust.uk.JMK př.č.2'!$L$111</f>
        <v>74</v>
      </c>
      <c r="E787" s="40">
        <f t="shared" si="36"/>
        <v>3017</v>
      </c>
      <c r="F787" s="40">
        <f t="shared" si="37"/>
        <v>2180</v>
      </c>
      <c r="G787" s="78"/>
      <c r="H787" s="80"/>
      <c r="I787" s="89"/>
      <c r="J787" s="89"/>
      <c r="K787" s="79"/>
      <c r="O787" s="51"/>
      <c r="P787" s="40">
        <f t="shared" si="38"/>
        <v>763</v>
      </c>
    </row>
    <row r="788" spans="1:16" x14ac:dyDescent="0.2">
      <c r="A788" s="45">
        <v>797</v>
      </c>
      <c r="B788" s="85">
        <v>71.709999999999994</v>
      </c>
      <c r="C788" s="40">
        <f>'soust.uk.JMK př.č.2'!$O$111+'soust.uk.JMK př.č.2'!$P$111</f>
        <v>13021</v>
      </c>
      <c r="D788" s="40">
        <f>'soust.uk.JMK př.č.2'!$L$111</f>
        <v>74</v>
      </c>
      <c r="E788" s="40">
        <f t="shared" si="36"/>
        <v>3016</v>
      </c>
      <c r="F788" s="40">
        <f t="shared" si="37"/>
        <v>2179</v>
      </c>
      <c r="G788" s="78"/>
      <c r="H788" s="80"/>
      <c r="I788" s="89"/>
      <c r="J788" s="89"/>
      <c r="K788" s="79"/>
      <c r="O788" s="51"/>
      <c r="P788" s="40">
        <f t="shared" si="38"/>
        <v>763</v>
      </c>
    </row>
    <row r="789" spans="1:16" x14ac:dyDescent="0.2">
      <c r="A789" s="45">
        <v>798</v>
      </c>
      <c r="B789" s="85">
        <v>71.73</v>
      </c>
      <c r="C789" s="40">
        <f>'soust.uk.JMK př.č.2'!$O$111+'soust.uk.JMK př.č.2'!$P$111</f>
        <v>13021</v>
      </c>
      <c r="D789" s="40">
        <f>'soust.uk.JMK př.č.2'!$L$111</f>
        <v>74</v>
      </c>
      <c r="E789" s="40">
        <f t="shared" si="36"/>
        <v>3014</v>
      </c>
      <c r="F789" s="40">
        <f t="shared" si="37"/>
        <v>2178</v>
      </c>
      <c r="G789" s="78"/>
      <c r="H789" s="80"/>
      <c r="I789" s="89"/>
      <c r="J789" s="89"/>
      <c r="K789" s="79"/>
      <c r="O789" s="51"/>
      <c r="P789" s="40">
        <f t="shared" si="38"/>
        <v>762</v>
      </c>
    </row>
    <row r="790" spans="1:16" x14ac:dyDescent="0.2">
      <c r="A790" s="45">
        <v>799</v>
      </c>
      <c r="B790" s="85">
        <v>71.75</v>
      </c>
      <c r="C790" s="40">
        <f>'soust.uk.JMK př.č.2'!$O$111+'soust.uk.JMK př.č.2'!$P$111</f>
        <v>13021</v>
      </c>
      <c r="D790" s="40">
        <f>'soust.uk.JMK př.č.2'!$L$111</f>
        <v>74</v>
      </c>
      <c r="E790" s="40">
        <f t="shared" si="36"/>
        <v>3014</v>
      </c>
      <c r="F790" s="40">
        <f t="shared" si="37"/>
        <v>2178</v>
      </c>
      <c r="G790" s="78"/>
      <c r="H790" s="80"/>
      <c r="I790" s="89"/>
      <c r="J790" s="89"/>
      <c r="K790" s="79"/>
      <c r="O790" s="51"/>
      <c r="P790" s="40">
        <f t="shared" si="38"/>
        <v>762</v>
      </c>
    </row>
    <row r="791" spans="1:16" x14ac:dyDescent="0.2">
      <c r="A791" s="45">
        <v>800</v>
      </c>
      <c r="B791" s="85">
        <v>71.760000000000005</v>
      </c>
      <c r="C791" s="40">
        <f>'soust.uk.JMK př.č.2'!$O$111+'soust.uk.JMK př.č.2'!$P$111</f>
        <v>13021</v>
      </c>
      <c r="D791" s="40">
        <f>'soust.uk.JMK př.č.2'!$L$111</f>
        <v>74</v>
      </c>
      <c r="E791" s="40">
        <f t="shared" si="36"/>
        <v>3013</v>
      </c>
      <c r="F791" s="40">
        <f t="shared" si="37"/>
        <v>2177</v>
      </c>
      <c r="G791" s="78"/>
      <c r="H791" s="80"/>
      <c r="I791" s="89"/>
      <c r="J791" s="89"/>
      <c r="K791" s="79"/>
      <c r="O791" s="51"/>
      <c r="P791" s="40">
        <f t="shared" si="38"/>
        <v>762</v>
      </c>
    </row>
    <row r="792" spans="1:16" x14ac:dyDescent="0.2">
      <c r="A792" s="45">
        <v>801</v>
      </c>
      <c r="B792" s="85">
        <v>71.78</v>
      </c>
      <c r="C792" s="40">
        <f>'soust.uk.JMK př.č.2'!$O$111+'soust.uk.JMK př.č.2'!$P$111</f>
        <v>13021</v>
      </c>
      <c r="D792" s="40">
        <f>'soust.uk.JMK př.č.2'!$L$111</f>
        <v>74</v>
      </c>
      <c r="E792" s="40">
        <f t="shared" si="36"/>
        <v>3013</v>
      </c>
      <c r="F792" s="40">
        <f t="shared" si="37"/>
        <v>2177</v>
      </c>
      <c r="G792" s="78"/>
      <c r="H792" s="80"/>
      <c r="I792" s="89"/>
      <c r="J792" s="89"/>
      <c r="K792" s="79"/>
      <c r="O792" s="51"/>
      <c r="P792" s="40">
        <f t="shared" si="38"/>
        <v>762</v>
      </c>
    </row>
    <row r="793" spans="1:16" x14ac:dyDescent="0.2">
      <c r="A793" s="45">
        <v>802</v>
      </c>
      <c r="B793" s="85">
        <v>71.8</v>
      </c>
      <c r="C793" s="40">
        <f>'soust.uk.JMK př.č.2'!$O$111+'soust.uk.JMK př.č.2'!$P$111</f>
        <v>13021</v>
      </c>
      <c r="D793" s="40">
        <f>'soust.uk.JMK př.č.2'!$L$111</f>
        <v>74</v>
      </c>
      <c r="E793" s="40">
        <f t="shared" si="36"/>
        <v>3012</v>
      </c>
      <c r="F793" s="40">
        <f t="shared" si="37"/>
        <v>2176</v>
      </c>
      <c r="G793" s="78"/>
      <c r="H793" s="80"/>
      <c r="I793" s="89"/>
      <c r="J793" s="89"/>
      <c r="K793" s="79"/>
      <c r="O793" s="51"/>
      <c r="P793" s="40">
        <f t="shared" si="38"/>
        <v>762</v>
      </c>
    </row>
    <row r="794" spans="1:16" x14ac:dyDescent="0.2">
      <c r="A794" s="45">
        <v>803</v>
      </c>
      <c r="B794" s="85">
        <v>71.819999999999993</v>
      </c>
      <c r="C794" s="40">
        <f>'soust.uk.JMK př.č.2'!$O$111+'soust.uk.JMK př.č.2'!$P$111</f>
        <v>13021</v>
      </c>
      <c r="D794" s="40">
        <f>'soust.uk.JMK př.č.2'!$L$111</f>
        <v>74</v>
      </c>
      <c r="E794" s="40">
        <f t="shared" si="36"/>
        <v>3012</v>
      </c>
      <c r="F794" s="40">
        <f t="shared" si="37"/>
        <v>2176</v>
      </c>
      <c r="G794" s="78"/>
      <c r="H794" s="80"/>
      <c r="I794" s="89"/>
      <c r="J794" s="89"/>
      <c r="K794" s="79"/>
      <c r="O794" s="51"/>
      <c r="P794" s="40">
        <f t="shared" si="38"/>
        <v>762</v>
      </c>
    </row>
    <row r="795" spans="1:16" x14ac:dyDescent="0.2">
      <c r="A795" s="45">
        <v>804</v>
      </c>
      <c r="B795" s="85">
        <v>71.83</v>
      </c>
      <c r="C795" s="40">
        <f>'soust.uk.JMK př.č.2'!$O$111+'soust.uk.JMK př.č.2'!$P$111</f>
        <v>13021</v>
      </c>
      <c r="D795" s="40">
        <f>'soust.uk.JMK př.č.2'!$L$111</f>
        <v>74</v>
      </c>
      <c r="E795" s="40">
        <f t="shared" si="36"/>
        <v>3010</v>
      </c>
      <c r="F795" s="40">
        <f t="shared" si="37"/>
        <v>2175</v>
      </c>
      <c r="G795" s="78"/>
      <c r="H795" s="80"/>
      <c r="I795" s="89"/>
      <c r="J795" s="89"/>
      <c r="K795" s="79"/>
      <c r="O795" s="51"/>
      <c r="P795" s="40">
        <f t="shared" si="38"/>
        <v>761</v>
      </c>
    </row>
    <row r="796" spans="1:16" x14ac:dyDescent="0.2">
      <c r="A796" s="45">
        <v>805</v>
      </c>
      <c r="B796" s="85">
        <v>71.849999999999994</v>
      </c>
      <c r="C796" s="40">
        <f>'soust.uk.JMK př.č.2'!$O$111+'soust.uk.JMK př.č.2'!$P$111</f>
        <v>13021</v>
      </c>
      <c r="D796" s="40">
        <f>'soust.uk.JMK př.č.2'!$L$111</f>
        <v>74</v>
      </c>
      <c r="E796" s="40">
        <f t="shared" si="36"/>
        <v>3010</v>
      </c>
      <c r="F796" s="40">
        <f t="shared" si="37"/>
        <v>2175</v>
      </c>
      <c r="G796" s="78"/>
      <c r="H796" s="80"/>
      <c r="I796" s="89"/>
      <c r="J796" s="89"/>
      <c r="K796" s="79"/>
      <c r="O796" s="51"/>
      <c r="P796" s="40">
        <f t="shared" si="38"/>
        <v>761</v>
      </c>
    </row>
    <row r="797" spans="1:16" x14ac:dyDescent="0.2">
      <c r="A797" s="45">
        <v>806</v>
      </c>
      <c r="B797" s="85">
        <v>71.87</v>
      </c>
      <c r="C797" s="40">
        <f>'soust.uk.JMK př.č.2'!$O$111+'soust.uk.JMK př.č.2'!$P$111</f>
        <v>13021</v>
      </c>
      <c r="D797" s="40">
        <f>'soust.uk.JMK př.č.2'!$L$111</f>
        <v>74</v>
      </c>
      <c r="E797" s="40">
        <f t="shared" si="36"/>
        <v>3009</v>
      </c>
      <c r="F797" s="40">
        <f t="shared" si="37"/>
        <v>2174</v>
      </c>
      <c r="G797" s="78"/>
      <c r="H797" s="80"/>
      <c r="I797" s="89"/>
      <c r="J797" s="89"/>
      <c r="K797" s="79"/>
      <c r="O797" s="51"/>
      <c r="P797" s="40">
        <f t="shared" si="38"/>
        <v>761</v>
      </c>
    </row>
    <row r="798" spans="1:16" x14ac:dyDescent="0.2">
      <c r="A798" s="45">
        <v>807</v>
      </c>
      <c r="B798" s="85">
        <v>71.89</v>
      </c>
      <c r="C798" s="40">
        <f>'soust.uk.JMK př.č.2'!$O$111+'soust.uk.JMK př.č.2'!$P$111</f>
        <v>13021</v>
      </c>
      <c r="D798" s="40">
        <f>'soust.uk.JMK př.č.2'!$L$111</f>
        <v>74</v>
      </c>
      <c r="E798" s="40">
        <f t="shared" si="36"/>
        <v>3008</v>
      </c>
      <c r="F798" s="40">
        <f t="shared" si="37"/>
        <v>2173</v>
      </c>
      <c r="G798" s="78"/>
      <c r="H798" s="80"/>
      <c r="I798" s="89"/>
      <c r="J798" s="89"/>
      <c r="K798" s="79"/>
      <c r="O798" s="51"/>
      <c r="P798" s="40">
        <f t="shared" si="38"/>
        <v>761</v>
      </c>
    </row>
    <row r="799" spans="1:16" x14ac:dyDescent="0.2">
      <c r="A799" s="45">
        <v>808</v>
      </c>
      <c r="B799" s="85">
        <v>71.900000000000006</v>
      </c>
      <c r="C799" s="40">
        <f>'soust.uk.JMK př.č.2'!$O$111+'soust.uk.JMK př.č.2'!$P$111</f>
        <v>13021</v>
      </c>
      <c r="D799" s="40">
        <f>'soust.uk.JMK př.č.2'!$L$111</f>
        <v>74</v>
      </c>
      <c r="E799" s="40">
        <f t="shared" si="36"/>
        <v>3008</v>
      </c>
      <c r="F799" s="40">
        <f t="shared" si="37"/>
        <v>2173</v>
      </c>
      <c r="G799" s="78"/>
      <c r="H799" s="80"/>
      <c r="I799" s="89"/>
      <c r="J799" s="89"/>
      <c r="K799" s="79"/>
      <c r="O799" s="51"/>
      <c r="P799" s="40">
        <f t="shared" si="38"/>
        <v>761</v>
      </c>
    </row>
    <row r="800" spans="1:16" x14ac:dyDescent="0.2">
      <c r="A800" s="45">
        <v>809</v>
      </c>
      <c r="B800" s="85">
        <v>71.92</v>
      </c>
      <c r="C800" s="40">
        <f>'soust.uk.JMK př.č.2'!$O$111+'soust.uk.JMK př.č.2'!$P$111</f>
        <v>13021</v>
      </c>
      <c r="D800" s="40">
        <f>'soust.uk.JMK př.č.2'!$L$111</f>
        <v>74</v>
      </c>
      <c r="E800" s="40">
        <f t="shared" si="36"/>
        <v>3008</v>
      </c>
      <c r="F800" s="40">
        <f t="shared" si="37"/>
        <v>2173</v>
      </c>
      <c r="G800" s="78"/>
      <c r="H800" s="80"/>
      <c r="I800" s="89"/>
      <c r="J800" s="89"/>
      <c r="K800" s="79"/>
      <c r="O800" s="51"/>
      <c r="P800" s="40">
        <f t="shared" si="38"/>
        <v>761</v>
      </c>
    </row>
    <row r="801" spans="1:16" x14ac:dyDescent="0.2">
      <c r="A801" s="45">
        <v>810</v>
      </c>
      <c r="B801" s="85">
        <v>71.94</v>
      </c>
      <c r="C801" s="40">
        <f>'soust.uk.JMK př.č.2'!$O$111+'soust.uk.JMK př.č.2'!$P$111</f>
        <v>13021</v>
      </c>
      <c r="D801" s="40">
        <f>'soust.uk.JMK př.č.2'!$L$111</f>
        <v>74</v>
      </c>
      <c r="E801" s="40">
        <f t="shared" si="36"/>
        <v>3006</v>
      </c>
      <c r="F801" s="40">
        <f t="shared" si="37"/>
        <v>2172</v>
      </c>
      <c r="G801" s="78"/>
      <c r="H801" s="80"/>
      <c r="I801" s="89"/>
      <c r="J801" s="89"/>
      <c r="K801" s="79"/>
      <c r="O801" s="51"/>
      <c r="P801" s="40">
        <f t="shared" si="38"/>
        <v>760</v>
      </c>
    </row>
    <row r="802" spans="1:16" x14ac:dyDescent="0.2">
      <c r="A802" s="45">
        <v>811</v>
      </c>
      <c r="B802" s="85">
        <v>71.959999999999994</v>
      </c>
      <c r="C802" s="40">
        <f>'soust.uk.JMK př.č.2'!$O$111+'soust.uk.JMK př.č.2'!$P$111</f>
        <v>13021</v>
      </c>
      <c r="D802" s="40">
        <f>'soust.uk.JMK př.č.2'!$L$111</f>
        <v>74</v>
      </c>
      <c r="E802" s="40">
        <f t="shared" si="36"/>
        <v>3005</v>
      </c>
      <c r="F802" s="40">
        <f t="shared" si="37"/>
        <v>2171</v>
      </c>
      <c r="G802" s="78"/>
      <c r="H802" s="80"/>
      <c r="I802" s="89"/>
      <c r="J802" s="89"/>
      <c r="K802" s="79"/>
      <c r="O802" s="51"/>
      <c r="P802" s="40">
        <f t="shared" si="38"/>
        <v>760</v>
      </c>
    </row>
    <row r="803" spans="1:16" x14ac:dyDescent="0.2">
      <c r="A803" s="45">
        <v>812</v>
      </c>
      <c r="B803" s="85">
        <v>71.97</v>
      </c>
      <c r="C803" s="40">
        <f>'soust.uk.JMK př.č.2'!$O$111+'soust.uk.JMK př.č.2'!$P$111</f>
        <v>13021</v>
      </c>
      <c r="D803" s="40">
        <f>'soust.uk.JMK př.č.2'!$L$111</f>
        <v>74</v>
      </c>
      <c r="E803" s="40">
        <f t="shared" si="36"/>
        <v>3005</v>
      </c>
      <c r="F803" s="40">
        <f t="shared" si="37"/>
        <v>2171</v>
      </c>
      <c r="G803" s="78"/>
      <c r="H803" s="80"/>
      <c r="I803" s="89"/>
      <c r="J803" s="89"/>
      <c r="K803" s="79"/>
      <c r="L803" s="51"/>
      <c r="M803" s="51"/>
      <c r="N803" s="51"/>
      <c r="O803" s="51"/>
      <c r="P803" s="40">
        <f t="shared" si="38"/>
        <v>760</v>
      </c>
    </row>
    <row r="804" spans="1:16" x14ac:dyDescent="0.2">
      <c r="A804" s="45">
        <v>813</v>
      </c>
      <c r="B804" s="85">
        <v>71.989999999999995</v>
      </c>
      <c r="C804" s="40">
        <f>'soust.uk.JMK př.č.2'!$O$111+'soust.uk.JMK př.č.2'!$P$111</f>
        <v>13021</v>
      </c>
      <c r="D804" s="40">
        <f>'soust.uk.JMK př.č.2'!$L$111</f>
        <v>74</v>
      </c>
      <c r="E804" s="40">
        <f t="shared" si="36"/>
        <v>3004</v>
      </c>
      <c r="F804" s="40">
        <f t="shared" si="37"/>
        <v>2170</v>
      </c>
      <c r="G804" s="78"/>
      <c r="H804" s="80"/>
      <c r="I804" s="89"/>
      <c r="J804" s="89"/>
      <c r="K804" s="79"/>
      <c r="L804" s="51"/>
      <c r="M804" s="51"/>
      <c r="N804" s="51"/>
      <c r="O804" s="51"/>
      <c r="P804" s="40">
        <f t="shared" si="38"/>
        <v>760</v>
      </c>
    </row>
    <row r="805" spans="1:16" x14ac:dyDescent="0.2">
      <c r="A805" s="45">
        <v>814</v>
      </c>
      <c r="B805" s="85">
        <v>72.010000000000005</v>
      </c>
      <c r="C805" s="40">
        <f>'soust.uk.JMK př.č.2'!$O$111+'soust.uk.JMK př.č.2'!$P$111</f>
        <v>13021</v>
      </c>
      <c r="D805" s="40">
        <f>'soust.uk.JMK př.č.2'!$L$111</f>
        <v>74</v>
      </c>
      <c r="E805" s="40">
        <f t="shared" si="36"/>
        <v>3004</v>
      </c>
      <c r="F805" s="40">
        <f t="shared" si="37"/>
        <v>2170</v>
      </c>
      <c r="G805" s="78"/>
      <c r="H805" s="80"/>
      <c r="I805" s="89"/>
      <c r="J805" s="89"/>
      <c r="K805" s="79"/>
      <c r="L805" s="51"/>
      <c r="M805" s="51"/>
      <c r="N805" s="51"/>
      <c r="O805" s="51"/>
      <c r="P805" s="40">
        <f t="shared" si="38"/>
        <v>760</v>
      </c>
    </row>
    <row r="806" spans="1:16" x14ac:dyDescent="0.2">
      <c r="A806" s="45">
        <v>815</v>
      </c>
      <c r="B806" s="85">
        <v>72.03</v>
      </c>
      <c r="C806" s="40">
        <f>'soust.uk.JMK př.č.2'!$O$111+'soust.uk.JMK př.č.2'!$P$111</f>
        <v>13021</v>
      </c>
      <c r="D806" s="40">
        <f>'soust.uk.JMK př.č.2'!$L$111</f>
        <v>74</v>
      </c>
      <c r="E806" s="40">
        <f t="shared" si="36"/>
        <v>3002</v>
      </c>
      <c r="F806" s="40">
        <f t="shared" si="37"/>
        <v>2169</v>
      </c>
      <c r="G806" s="78"/>
      <c r="H806" s="80"/>
      <c r="I806" s="89"/>
      <c r="J806" s="89"/>
      <c r="K806" s="79"/>
      <c r="L806" s="51"/>
      <c r="M806" s="51"/>
      <c r="N806" s="51"/>
      <c r="O806" s="51"/>
      <c r="P806" s="40">
        <f t="shared" si="38"/>
        <v>759</v>
      </c>
    </row>
    <row r="807" spans="1:16" x14ac:dyDescent="0.2">
      <c r="A807" s="45">
        <v>816</v>
      </c>
      <c r="B807" s="85">
        <v>72.040000000000006</v>
      </c>
      <c r="C807" s="40">
        <f>'soust.uk.JMK př.č.2'!$O$111+'soust.uk.JMK př.č.2'!$P$111</f>
        <v>13021</v>
      </c>
      <c r="D807" s="40">
        <f>'soust.uk.JMK př.č.2'!$L$111</f>
        <v>74</v>
      </c>
      <c r="E807" s="40">
        <f t="shared" si="36"/>
        <v>3002</v>
      </c>
      <c r="F807" s="40">
        <f t="shared" si="37"/>
        <v>2169</v>
      </c>
      <c r="G807" s="78"/>
      <c r="H807" s="80"/>
      <c r="I807" s="89"/>
      <c r="J807" s="89"/>
      <c r="K807" s="79"/>
      <c r="L807" s="51"/>
      <c r="M807" s="51"/>
      <c r="N807" s="51"/>
      <c r="O807" s="51"/>
      <c r="P807" s="40">
        <f t="shared" si="38"/>
        <v>759</v>
      </c>
    </row>
    <row r="808" spans="1:16" x14ac:dyDescent="0.2">
      <c r="A808" s="45">
        <v>817</v>
      </c>
      <c r="B808" s="85">
        <v>72.06</v>
      </c>
      <c r="C808" s="40">
        <f>'soust.uk.JMK př.č.2'!$O$111+'soust.uk.JMK př.č.2'!$P$111</f>
        <v>13021</v>
      </c>
      <c r="D808" s="40">
        <f>'soust.uk.JMK př.č.2'!$L$111</f>
        <v>74</v>
      </c>
      <c r="E808" s="40">
        <f t="shared" si="36"/>
        <v>3001</v>
      </c>
      <c r="F808" s="40">
        <f t="shared" si="37"/>
        <v>2168</v>
      </c>
      <c r="G808" s="78"/>
      <c r="H808" s="80"/>
      <c r="I808" s="89"/>
      <c r="J808" s="89"/>
      <c r="K808" s="79"/>
      <c r="L808" s="51"/>
      <c r="M808" s="51"/>
      <c r="N808" s="51"/>
      <c r="O808" s="51"/>
      <c r="P808" s="40">
        <f t="shared" si="38"/>
        <v>759</v>
      </c>
    </row>
    <row r="809" spans="1:16" x14ac:dyDescent="0.2">
      <c r="A809" s="45">
        <v>818</v>
      </c>
      <c r="B809" s="85">
        <v>72.08</v>
      </c>
      <c r="C809" s="40">
        <f>'soust.uk.JMK př.č.2'!$O$111+'soust.uk.JMK př.č.2'!$P$111</f>
        <v>13021</v>
      </c>
      <c r="D809" s="40">
        <f>'soust.uk.JMK př.č.2'!$L$111</f>
        <v>74</v>
      </c>
      <c r="E809" s="40">
        <f t="shared" si="36"/>
        <v>3001</v>
      </c>
      <c r="F809" s="40">
        <f t="shared" si="37"/>
        <v>2168</v>
      </c>
      <c r="G809" s="78"/>
      <c r="H809" s="80"/>
      <c r="I809" s="89"/>
      <c r="J809" s="89"/>
      <c r="K809" s="79"/>
      <c r="L809" s="51"/>
      <c r="M809" s="51"/>
      <c r="N809" s="51"/>
      <c r="O809" s="51"/>
      <c r="P809" s="40">
        <f t="shared" si="38"/>
        <v>759</v>
      </c>
    </row>
    <row r="810" spans="1:16" x14ac:dyDescent="0.2">
      <c r="A810" s="45">
        <v>819</v>
      </c>
      <c r="B810" s="85">
        <v>72.09</v>
      </c>
      <c r="C810" s="40">
        <f>'soust.uk.JMK př.č.2'!$O$111+'soust.uk.JMK př.č.2'!$P$111</f>
        <v>13021</v>
      </c>
      <c r="D810" s="40">
        <f>'soust.uk.JMK př.č.2'!$L$111</f>
        <v>74</v>
      </c>
      <c r="E810" s="40">
        <f t="shared" si="36"/>
        <v>2999</v>
      </c>
      <c r="F810" s="40">
        <f t="shared" si="37"/>
        <v>2167</v>
      </c>
      <c r="G810" s="78"/>
      <c r="H810" s="80"/>
      <c r="I810" s="89"/>
      <c r="J810" s="89"/>
      <c r="K810" s="79"/>
      <c r="L810" s="51"/>
      <c r="M810" s="51"/>
      <c r="N810" s="51"/>
      <c r="O810" s="51"/>
      <c r="P810" s="40">
        <f t="shared" si="38"/>
        <v>758</v>
      </c>
    </row>
    <row r="811" spans="1:16" x14ac:dyDescent="0.2">
      <c r="A811" s="45">
        <v>820</v>
      </c>
      <c r="B811" s="85">
        <v>72.11</v>
      </c>
      <c r="C811" s="40">
        <f>'soust.uk.JMK př.č.2'!$O$111+'soust.uk.JMK př.č.2'!$P$111</f>
        <v>13021</v>
      </c>
      <c r="D811" s="40">
        <f>'soust.uk.JMK př.č.2'!$L$111</f>
        <v>74</v>
      </c>
      <c r="E811" s="40">
        <f t="shared" si="36"/>
        <v>2999</v>
      </c>
      <c r="F811" s="40">
        <f t="shared" si="37"/>
        <v>2167</v>
      </c>
      <c r="G811" s="78"/>
      <c r="H811" s="80"/>
      <c r="I811" s="89"/>
      <c r="J811" s="89"/>
      <c r="K811" s="79"/>
      <c r="L811" s="51"/>
      <c r="M811" s="51"/>
      <c r="N811" s="51"/>
      <c r="O811" s="51"/>
      <c r="P811" s="40">
        <f t="shared" si="38"/>
        <v>758</v>
      </c>
    </row>
    <row r="812" spans="1:16" x14ac:dyDescent="0.2">
      <c r="A812" s="45">
        <v>821</v>
      </c>
      <c r="B812" s="85">
        <v>72.13</v>
      </c>
      <c r="C812" s="40">
        <f>'soust.uk.JMK př.č.2'!$O$111+'soust.uk.JMK př.č.2'!$P$111</f>
        <v>13021</v>
      </c>
      <c r="D812" s="40">
        <f>'soust.uk.JMK př.č.2'!$L$111</f>
        <v>74</v>
      </c>
      <c r="E812" s="40">
        <f t="shared" si="36"/>
        <v>2998</v>
      </c>
      <c r="F812" s="40">
        <f t="shared" si="37"/>
        <v>2166</v>
      </c>
      <c r="G812" s="78"/>
      <c r="H812" s="80"/>
      <c r="I812" s="89"/>
      <c r="J812" s="89"/>
      <c r="K812" s="79"/>
      <c r="L812" s="51"/>
      <c r="M812" s="51"/>
      <c r="N812" s="51"/>
      <c r="O812" s="51"/>
      <c r="P812" s="40">
        <f t="shared" si="38"/>
        <v>758</v>
      </c>
    </row>
    <row r="813" spans="1:16" x14ac:dyDescent="0.2">
      <c r="A813" s="45">
        <v>822</v>
      </c>
      <c r="B813" s="85">
        <v>72.150000000000006</v>
      </c>
      <c r="C813" s="40">
        <f>'soust.uk.JMK př.č.2'!$O$111+'soust.uk.JMK př.č.2'!$P$111</f>
        <v>13021</v>
      </c>
      <c r="D813" s="40">
        <f>'soust.uk.JMK př.č.2'!$L$111</f>
        <v>74</v>
      </c>
      <c r="E813" s="40">
        <f t="shared" si="36"/>
        <v>2998</v>
      </c>
      <c r="F813" s="40">
        <f t="shared" si="37"/>
        <v>2166</v>
      </c>
      <c r="G813" s="78"/>
      <c r="H813" s="80"/>
      <c r="I813" s="89"/>
      <c r="J813" s="89"/>
      <c r="K813" s="79"/>
      <c r="L813" s="51"/>
      <c r="M813" s="51"/>
      <c r="N813" s="51"/>
      <c r="O813" s="51"/>
      <c r="P813" s="40">
        <f t="shared" si="38"/>
        <v>758</v>
      </c>
    </row>
    <row r="814" spans="1:16" x14ac:dyDescent="0.2">
      <c r="A814" s="45">
        <v>823</v>
      </c>
      <c r="B814" s="85">
        <v>72.16</v>
      </c>
      <c r="C814" s="40">
        <f>'soust.uk.JMK př.č.2'!$O$111+'soust.uk.JMK př.č.2'!$P$111</f>
        <v>13021</v>
      </c>
      <c r="D814" s="40">
        <f>'soust.uk.JMK př.č.2'!$L$111</f>
        <v>74</v>
      </c>
      <c r="E814" s="40">
        <f t="shared" si="36"/>
        <v>2997</v>
      </c>
      <c r="F814" s="40">
        <f t="shared" si="37"/>
        <v>2165</v>
      </c>
      <c r="G814" s="78"/>
      <c r="H814" s="80"/>
      <c r="I814" s="89"/>
      <c r="J814" s="89"/>
      <c r="K814" s="79"/>
      <c r="L814" s="51"/>
      <c r="M814" s="51"/>
      <c r="N814" s="51"/>
      <c r="O814" s="51"/>
      <c r="P814" s="40">
        <f t="shared" si="38"/>
        <v>758</v>
      </c>
    </row>
    <row r="815" spans="1:16" x14ac:dyDescent="0.2">
      <c r="A815" s="45">
        <v>824</v>
      </c>
      <c r="B815" s="85">
        <v>72.180000000000007</v>
      </c>
      <c r="C815" s="40">
        <f>'soust.uk.JMK př.č.2'!$O$111+'soust.uk.JMK př.č.2'!$P$111</f>
        <v>13021</v>
      </c>
      <c r="D815" s="40">
        <f>'soust.uk.JMK př.č.2'!$L$111</f>
        <v>74</v>
      </c>
      <c r="E815" s="40">
        <f t="shared" si="36"/>
        <v>2997</v>
      </c>
      <c r="F815" s="40">
        <f t="shared" si="37"/>
        <v>2165</v>
      </c>
      <c r="G815" s="78"/>
      <c r="H815" s="80"/>
      <c r="I815" s="89"/>
      <c r="J815" s="89"/>
      <c r="K815" s="79"/>
      <c r="L815" s="51"/>
      <c r="M815" s="51"/>
      <c r="N815" s="51"/>
      <c r="O815" s="51"/>
      <c r="P815" s="40">
        <f t="shared" si="38"/>
        <v>758</v>
      </c>
    </row>
    <row r="816" spans="1:16" x14ac:dyDescent="0.2">
      <c r="A816" s="45">
        <v>825</v>
      </c>
      <c r="B816" s="85">
        <v>72.2</v>
      </c>
      <c r="C816" s="40">
        <f>'soust.uk.JMK př.č.2'!$O$111+'soust.uk.JMK př.č.2'!$P$111</f>
        <v>13021</v>
      </c>
      <c r="D816" s="40">
        <f>'soust.uk.JMK př.č.2'!$L$111</f>
        <v>74</v>
      </c>
      <c r="E816" s="40">
        <f t="shared" si="36"/>
        <v>2995</v>
      </c>
      <c r="F816" s="40">
        <f t="shared" si="37"/>
        <v>2164</v>
      </c>
      <c r="G816" s="78"/>
      <c r="H816" s="80"/>
      <c r="I816" s="89"/>
      <c r="J816" s="89"/>
      <c r="K816" s="79"/>
      <c r="L816" s="51"/>
      <c r="M816" s="51"/>
      <c r="N816" s="51"/>
      <c r="O816" s="51"/>
      <c r="P816" s="40">
        <f t="shared" si="38"/>
        <v>757</v>
      </c>
    </row>
    <row r="817" spans="1:16" x14ac:dyDescent="0.2">
      <c r="A817" s="45">
        <v>826</v>
      </c>
      <c r="B817" s="85">
        <v>72.209999999999994</v>
      </c>
      <c r="C817" s="40">
        <f>'soust.uk.JMK př.č.2'!$O$111+'soust.uk.JMK př.č.2'!$P$111</f>
        <v>13021</v>
      </c>
      <c r="D817" s="40">
        <f>'soust.uk.JMK př.č.2'!$L$111</f>
        <v>74</v>
      </c>
      <c r="E817" s="40">
        <f t="shared" si="36"/>
        <v>2995</v>
      </c>
      <c r="F817" s="40">
        <f t="shared" si="37"/>
        <v>2164</v>
      </c>
      <c r="G817" s="78"/>
      <c r="H817" s="80"/>
      <c r="I817" s="89"/>
      <c r="J817" s="89"/>
      <c r="K817" s="79"/>
      <c r="L817" s="51"/>
      <c r="M817" s="51"/>
      <c r="N817" s="51"/>
      <c r="O817" s="51"/>
      <c r="P817" s="40">
        <f t="shared" si="38"/>
        <v>757</v>
      </c>
    </row>
    <row r="818" spans="1:16" x14ac:dyDescent="0.2">
      <c r="A818" s="45">
        <v>827</v>
      </c>
      <c r="B818" s="85">
        <v>72.23</v>
      </c>
      <c r="C818" s="40">
        <f>'soust.uk.JMK př.č.2'!$O$111+'soust.uk.JMK př.č.2'!$P$111</f>
        <v>13021</v>
      </c>
      <c r="D818" s="40">
        <f>'soust.uk.JMK př.č.2'!$L$111</f>
        <v>74</v>
      </c>
      <c r="E818" s="40">
        <f t="shared" si="36"/>
        <v>2994</v>
      </c>
      <c r="F818" s="40">
        <f t="shared" si="37"/>
        <v>2163</v>
      </c>
      <c r="G818" s="78"/>
      <c r="H818" s="80"/>
      <c r="I818" s="89"/>
      <c r="J818" s="89"/>
      <c r="K818" s="79"/>
      <c r="L818" s="51"/>
      <c r="M818" s="51"/>
      <c r="N818" s="51"/>
      <c r="O818" s="51"/>
      <c r="P818" s="40">
        <f t="shared" si="38"/>
        <v>757</v>
      </c>
    </row>
    <row r="819" spans="1:16" x14ac:dyDescent="0.2">
      <c r="A819" s="45">
        <v>828</v>
      </c>
      <c r="B819" s="85">
        <v>72.25</v>
      </c>
      <c r="C819" s="40">
        <f>'soust.uk.JMK př.č.2'!$O$111+'soust.uk.JMK př.č.2'!$P$111</f>
        <v>13021</v>
      </c>
      <c r="D819" s="40">
        <f>'soust.uk.JMK př.č.2'!$L$111</f>
        <v>74</v>
      </c>
      <c r="E819" s="40">
        <f t="shared" si="36"/>
        <v>2994</v>
      </c>
      <c r="F819" s="40">
        <f t="shared" si="37"/>
        <v>2163</v>
      </c>
      <c r="G819" s="78"/>
      <c r="H819" s="80"/>
      <c r="I819" s="89"/>
      <c r="J819" s="89"/>
      <c r="K819" s="79"/>
      <c r="L819" s="51"/>
      <c r="M819" s="51"/>
      <c r="N819" s="51"/>
      <c r="O819" s="51"/>
      <c r="P819" s="40">
        <f t="shared" si="38"/>
        <v>757</v>
      </c>
    </row>
    <row r="820" spans="1:16" x14ac:dyDescent="0.2">
      <c r="A820" s="45">
        <v>829</v>
      </c>
      <c r="B820" s="85">
        <v>72.27</v>
      </c>
      <c r="C820" s="40">
        <f>'soust.uk.JMK př.č.2'!$O$111+'soust.uk.JMK př.č.2'!$P$111</f>
        <v>13021</v>
      </c>
      <c r="D820" s="40">
        <f>'soust.uk.JMK př.č.2'!$L$111</f>
        <v>74</v>
      </c>
      <c r="E820" s="40">
        <f t="shared" si="36"/>
        <v>2993</v>
      </c>
      <c r="F820" s="40">
        <f t="shared" si="37"/>
        <v>2162</v>
      </c>
      <c r="G820" s="78"/>
      <c r="H820" s="80"/>
      <c r="I820" s="89"/>
      <c r="J820" s="89"/>
      <c r="K820" s="79"/>
      <c r="L820" s="51"/>
      <c r="M820" s="51"/>
      <c r="N820" s="51"/>
      <c r="O820" s="51"/>
      <c r="P820" s="40">
        <f t="shared" si="38"/>
        <v>757</v>
      </c>
    </row>
    <row r="821" spans="1:16" x14ac:dyDescent="0.2">
      <c r="A821" s="45">
        <v>830</v>
      </c>
      <c r="B821" s="85">
        <v>72.28</v>
      </c>
      <c r="C821" s="40">
        <f>'soust.uk.JMK př.č.2'!$O$111+'soust.uk.JMK př.č.2'!$P$111</f>
        <v>13021</v>
      </c>
      <c r="D821" s="40">
        <f>'soust.uk.JMK př.č.2'!$L$111</f>
        <v>74</v>
      </c>
      <c r="E821" s="40">
        <f t="shared" si="36"/>
        <v>2993</v>
      </c>
      <c r="F821" s="40">
        <f t="shared" si="37"/>
        <v>2162</v>
      </c>
      <c r="G821" s="78"/>
      <c r="H821" s="80"/>
      <c r="I821" s="89"/>
      <c r="J821" s="89"/>
      <c r="K821" s="79"/>
      <c r="L821" s="51"/>
      <c r="M821" s="51"/>
      <c r="N821" s="51"/>
      <c r="O821" s="51"/>
      <c r="P821" s="40">
        <f t="shared" si="38"/>
        <v>757</v>
      </c>
    </row>
    <row r="822" spans="1:16" x14ac:dyDescent="0.2">
      <c r="A822" s="45">
        <v>831</v>
      </c>
      <c r="B822" s="85">
        <v>72.3</v>
      </c>
      <c r="C822" s="40">
        <f>'soust.uk.JMK př.č.2'!$O$111+'soust.uk.JMK př.č.2'!$P$111</f>
        <v>13021</v>
      </c>
      <c r="D822" s="40">
        <f>'soust.uk.JMK př.č.2'!$L$111</f>
        <v>74</v>
      </c>
      <c r="E822" s="40">
        <f t="shared" si="36"/>
        <v>2991</v>
      </c>
      <c r="F822" s="40">
        <f t="shared" si="37"/>
        <v>2161</v>
      </c>
      <c r="G822" s="78"/>
      <c r="H822" s="80"/>
      <c r="I822" s="89"/>
      <c r="J822" s="89"/>
      <c r="K822" s="79"/>
      <c r="L822" s="51"/>
      <c r="M822" s="51"/>
      <c r="N822" s="51"/>
      <c r="O822" s="51"/>
      <c r="P822" s="40">
        <f t="shared" si="38"/>
        <v>756</v>
      </c>
    </row>
    <row r="823" spans="1:16" x14ac:dyDescent="0.2">
      <c r="A823" s="45">
        <v>832</v>
      </c>
      <c r="B823" s="85">
        <v>72.319999999999993</v>
      </c>
      <c r="C823" s="40">
        <f>'soust.uk.JMK př.č.2'!$O$111+'soust.uk.JMK př.č.2'!$P$111</f>
        <v>13021</v>
      </c>
      <c r="D823" s="40">
        <f>'soust.uk.JMK př.č.2'!$L$111</f>
        <v>74</v>
      </c>
      <c r="E823" s="40">
        <f t="shared" si="36"/>
        <v>2991</v>
      </c>
      <c r="F823" s="40">
        <f t="shared" si="37"/>
        <v>2161</v>
      </c>
      <c r="G823" s="78"/>
      <c r="H823" s="80"/>
      <c r="I823" s="89"/>
      <c r="J823" s="89"/>
      <c r="K823" s="79"/>
      <c r="L823" s="51"/>
      <c r="M823" s="51"/>
      <c r="N823" s="51"/>
      <c r="O823" s="51"/>
      <c r="P823" s="40">
        <f t="shared" si="38"/>
        <v>756</v>
      </c>
    </row>
    <row r="824" spans="1:16" x14ac:dyDescent="0.2">
      <c r="A824" s="45">
        <v>833</v>
      </c>
      <c r="B824" s="85">
        <v>72.33</v>
      </c>
      <c r="C824" s="40">
        <f>'soust.uk.JMK př.č.2'!$O$111+'soust.uk.JMK př.č.2'!$P$111</f>
        <v>13021</v>
      </c>
      <c r="D824" s="40">
        <f>'soust.uk.JMK př.č.2'!$L$111</f>
        <v>74</v>
      </c>
      <c r="E824" s="40">
        <f t="shared" si="36"/>
        <v>2990</v>
      </c>
      <c r="F824" s="40">
        <f t="shared" si="37"/>
        <v>2160</v>
      </c>
      <c r="G824" s="78"/>
      <c r="H824" s="80"/>
      <c r="I824" s="89"/>
      <c r="J824" s="89"/>
      <c r="K824" s="79"/>
      <c r="L824" s="51"/>
      <c r="M824" s="51"/>
      <c r="N824" s="51"/>
      <c r="O824" s="51"/>
      <c r="P824" s="40">
        <f t="shared" si="38"/>
        <v>756</v>
      </c>
    </row>
    <row r="825" spans="1:16" x14ac:dyDescent="0.2">
      <c r="A825" s="45">
        <v>834</v>
      </c>
      <c r="B825" s="85">
        <v>72.349999999999994</v>
      </c>
      <c r="C825" s="40">
        <f>'soust.uk.JMK př.č.2'!$O$111+'soust.uk.JMK př.č.2'!$P$111</f>
        <v>13021</v>
      </c>
      <c r="D825" s="40">
        <f>'soust.uk.JMK př.č.2'!$L$111</f>
        <v>74</v>
      </c>
      <c r="E825" s="40">
        <f t="shared" si="36"/>
        <v>2990</v>
      </c>
      <c r="F825" s="40">
        <f t="shared" si="37"/>
        <v>2160</v>
      </c>
      <c r="G825" s="78"/>
      <c r="H825" s="80"/>
      <c r="I825" s="89"/>
      <c r="J825" s="89"/>
      <c r="K825" s="79"/>
      <c r="L825" s="51"/>
      <c r="M825" s="51"/>
      <c r="N825" s="51"/>
      <c r="O825" s="51"/>
      <c r="P825" s="40">
        <f t="shared" si="38"/>
        <v>756</v>
      </c>
    </row>
    <row r="826" spans="1:16" x14ac:dyDescent="0.2">
      <c r="A826" s="45">
        <v>835</v>
      </c>
      <c r="B826" s="85">
        <v>72.37</v>
      </c>
      <c r="C826" s="40">
        <f>'soust.uk.JMK př.č.2'!$O$111+'soust.uk.JMK př.č.2'!$P$111</f>
        <v>13021</v>
      </c>
      <c r="D826" s="40">
        <f>'soust.uk.JMK př.č.2'!$L$111</f>
        <v>74</v>
      </c>
      <c r="E826" s="40">
        <f t="shared" si="36"/>
        <v>2989</v>
      </c>
      <c r="F826" s="40">
        <f t="shared" si="37"/>
        <v>2159</v>
      </c>
      <c r="G826" s="78"/>
      <c r="H826" s="80"/>
      <c r="I826" s="89"/>
      <c r="J826" s="89"/>
      <c r="K826" s="79"/>
      <c r="L826" s="51"/>
      <c r="M826" s="51"/>
      <c r="N826" s="51"/>
      <c r="O826" s="51"/>
      <c r="P826" s="40">
        <f t="shared" si="38"/>
        <v>756</v>
      </c>
    </row>
    <row r="827" spans="1:16" x14ac:dyDescent="0.2">
      <c r="A827" s="45">
        <v>836</v>
      </c>
      <c r="B827" s="85">
        <v>72.38</v>
      </c>
      <c r="C827" s="40">
        <f>'soust.uk.JMK př.č.2'!$O$111+'soust.uk.JMK př.č.2'!$P$111</f>
        <v>13021</v>
      </c>
      <c r="D827" s="40">
        <f>'soust.uk.JMK př.č.2'!$L$111</f>
        <v>74</v>
      </c>
      <c r="E827" s="40">
        <f t="shared" si="36"/>
        <v>2989</v>
      </c>
      <c r="F827" s="40">
        <f t="shared" si="37"/>
        <v>2159</v>
      </c>
      <c r="G827" s="78"/>
      <c r="H827" s="80"/>
      <c r="I827" s="89"/>
      <c r="J827" s="89"/>
      <c r="K827" s="79"/>
      <c r="L827" s="51"/>
      <c r="M827" s="51"/>
      <c r="N827" s="51"/>
      <c r="O827" s="51"/>
      <c r="P827" s="40">
        <f t="shared" si="38"/>
        <v>756</v>
      </c>
    </row>
    <row r="828" spans="1:16" x14ac:dyDescent="0.2">
      <c r="A828" s="45">
        <v>837</v>
      </c>
      <c r="B828" s="85">
        <v>72.400000000000006</v>
      </c>
      <c r="C828" s="40">
        <f>'soust.uk.JMK př.č.2'!$O$111+'soust.uk.JMK př.č.2'!$P$111</f>
        <v>13021</v>
      </c>
      <c r="D828" s="40">
        <f>'soust.uk.JMK př.č.2'!$L$111</f>
        <v>74</v>
      </c>
      <c r="E828" s="40">
        <f t="shared" si="36"/>
        <v>2987</v>
      </c>
      <c r="F828" s="40">
        <f t="shared" si="37"/>
        <v>2158</v>
      </c>
      <c r="G828" s="78"/>
      <c r="H828" s="80"/>
      <c r="I828" s="89"/>
      <c r="J828" s="89"/>
      <c r="K828" s="79"/>
      <c r="L828" s="51"/>
      <c r="M828" s="51"/>
      <c r="N828" s="51"/>
      <c r="O828" s="51"/>
      <c r="P828" s="40">
        <f t="shared" si="38"/>
        <v>755</v>
      </c>
    </row>
    <row r="829" spans="1:16" x14ac:dyDescent="0.2">
      <c r="A829" s="45">
        <v>838</v>
      </c>
      <c r="B829" s="85">
        <v>72.42</v>
      </c>
      <c r="C829" s="40">
        <f>'soust.uk.JMK př.č.2'!$O$111+'soust.uk.JMK př.č.2'!$P$111</f>
        <v>13021</v>
      </c>
      <c r="D829" s="40">
        <f>'soust.uk.JMK př.č.2'!$L$111</f>
        <v>74</v>
      </c>
      <c r="E829" s="40">
        <f t="shared" si="36"/>
        <v>2987</v>
      </c>
      <c r="F829" s="40">
        <f t="shared" si="37"/>
        <v>2158</v>
      </c>
      <c r="G829" s="78"/>
      <c r="H829" s="80"/>
      <c r="I829" s="89"/>
      <c r="J829" s="89"/>
      <c r="K829" s="79"/>
      <c r="L829" s="51"/>
      <c r="M829" s="51"/>
      <c r="N829" s="51"/>
      <c r="O829" s="51"/>
      <c r="P829" s="40">
        <f t="shared" si="38"/>
        <v>755</v>
      </c>
    </row>
    <row r="830" spans="1:16" x14ac:dyDescent="0.2">
      <c r="A830" s="45">
        <v>839</v>
      </c>
      <c r="B830" s="85">
        <v>72.44</v>
      </c>
      <c r="C830" s="40">
        <f>'soust.uk.JMK př.č.2'!$O$111+'soust.uk.JMK př.č.2'!$P$111</f>
        <v>13021</v>
      </c>
      <c r="D830" s="40">
        <f>'soust.uk.JMK př.č.2'!$L$111</f>
        <v>74</v>
      </c>
      <c r="E830" s="40">
        <f t="shared" si="36"/>
        <v>2986</v>
      </c>
      <c r="F830" s="40">
        <f t="shared" si="37"/>
        <v>2157</v>
      </c>
      <c r="G830" s="78"/>
      <c r="H830" s="80"/>
      <c r="I830" s="89"/>
      <c r="J830" s="89"/>
      <c r="K830" s="79"/>
      <c r="L830" s="51"/>
      <c r="M830" s="51"/>
      <c r="N830" s="51"/>
      <c r="O830" s="51"/>
      <c r="P830" s="40">
        <f t="shared" si="38"/>
        <v>755</v>
      </c>
    </row>
    <row r="831" spans="1:16" x14ac:dyDescent="0.2">
      <c r="A831" s="45">
        <v>840</v>
      </c>
      <c r="B831" s="85">
        <v>72.45</v>
      </c>
      <c r="C831" s="40">
        <f>'soust.uk.JMK př.č.2'!$O$111+'soust.uk.JMK př.č.2'!$P$111</f>
        <v>13021</v>
      </c>
      <c r="D831" s="40">
        <f>'soust.uk.JMK př.č.2'!$L$111</f>
        <v>74</v>
      </c>
      <c r="E831" s="40">
        <f t="shared" si="36"/>
        <v>2986</v>
      </c>
      <c r="F831" s="40">
        <f t="shared" si="37"/>
        <v>2157</v>
      </c>
      <c r="G831" s="78"/>
      <c r="H831" s="80"/>
      <c r="I831" s="89"/>
      <c r="J831" s="89"/>
      <c r="K831" s="79"/>
      <c r="L831" s="51"/>
      <c r="M831" s="51"/>
      <c r="N831" s="51"/>
      <c r="O831" s="51"/>
      <c r="P831" s="40">
        <f t="shared" si="38"/>
        <v>755</v>
      </c>
    </row>
    <row r="832" spans="1:16" x14ac:dyDescent="0.2">
      <c r="A832" s="45">
        <v>841</v>
      </c>
      <c r="B832" s="85">
        <v>72.47</v>
      </c>
      <c r="C832" s="40">
        <f>'soust.uk.JMK př.č.2'!$O$111+'soust.uk.JMK př.č.2'!$P$111</f>
        <v>13021</v>
      </c>
      <c r="D832" s="40">
        <f>'soust.uk.JMK př.č.2'!$L$111</f>
        <v>74</v>
      </c>
      <c r="E832" s="40">
        <f t="shared" si="36"/>
        <v>2985</v>
      </c>
      <c r="F832" s="40">
        <f t="shared" si="37"/>
        <v>2156</v>
      </c>
      <c r="G832" s="78"/>
      <c r="H832" s="80"/>
      <c r="I832" s="89"/>
      <c r="J832" s="89"/>
      <c r="K832" s="79"/>
      <c r="L832" s="51"/>
      <c r="M832" s="51"/>
      <c r="N832" s="51"/>
      <c r="O832" s="51"/>
      <c r="P832" s="40">
        <f t="shared" si="38"/>
        <v>755</v>
      </c>
    </row>
    <row r="833" spans="1:16" x14ac:dyDescent="0.2">
      <c r="A833" s="45">
        <v>842</v>
      </c>
      <c r="B833" s="85">
        <v>72.489999999999995</v>
      </c>
      <c r="C833" s="40">
        <f>'soust.uk.JMK př.č.2'!$O$111+'soust.uk.JMK př.č.2'!$P$111</f>
        <v>13021</v>
      </c>
      <c r="D833" s="40">
        <f>'soust.uk.JMK př.č.2'!$L$111</f>
        <v>74</v>
      </c>
      <c r="E833" s="40">
        <f t="shared" si="36"/>
        <v>2983</v>
      </c>
      <c r="F833" s="40">
        <f t="shared" si="37"/>
        <v>2155</v>
      </c>
      <c r="G833" s="78"/>
      <c r="H833" s="80"/>
      <c r="I833" s="89"/>
      <c r="J833" s="89"/>
      <c r="K833" s="79"/>
      <c r="L833" s="51"/>
      <c r="M833" s="51"/>
      <c r="N833" s="51"/>
      <c r="O833" s="51"/>
      <c r="P833" s="40">
        <f t="shared" si="38"/>
        <v>754</v>
      </c>
    </row>
    <row r="834" spans="1:16" x14ac:dyDescent="0.2">
      <c r="A834" s="45">
        <v>843</v>
      </c>
      <c r="B834" s="85">
        <v>72.5</v>
      </c>
      <c r="C834" s="40">
        <f>'soust.uk.JMK př.č.2'!$O$111+'soust.uk.JMK př.č.2'!$P$111</f>
        <v>13021</v>
      </c>
      <c r="D834" s="40">
        <f>'soust.uk.JMK př.č.2'!$L$111</f>
        <v>74</v>
      </c>
      <c r="E834" s="40">
        <f t="shared" si="36"/>
        <v>2983</v>
      </c>
      <c r="F834" s="40">
        <f t="shared" si="37"/>
        <v>2155</v>
      </c>
      <c r="G834" s="78"/>
      <c r="H834" s="80"/>
      <c r="I834" s="89"/>
      <c r="J834" s="89"/>
      <c r="K834" s="79"/>
      <c r="L834" s="51"/>
      <c r="M834" s="51"/>
      <c r="N834" s="51"/>
      <c r="O834" s="51"/>
      <c r="P834" s="40">
        <f t="shared" si="38"/>
        <v>754</v>
      </c>
    </row>
    <row r="835" spans="1:16" x14ac:dyDescent="0.2">
      <c r="A835" s="45">
        <v>844</v>
      </c>
      <c r="B835" s="85">
        <v>72.52</v>
      </c>
      <c r="C835" s="40">
        <f>'soust.uk.JMK př.č.2'!$O$111+'soust.uk.JMK př.č.2'!$P$111</f>
        <v>13021</v>
      </c>
      <c r="D835" s="40">
        <f>'soust.uk.JMK př.č.2'!$L$111</f>
        <v>74</v>
      </c>
      <c r="E835" s="40">
        <f t="shared" si="36"/>
        <v>2983</v>
      </c>
      <c r="F835" s="40">
        <f t="shared" si="37"/>
        <v>2155</v>
      </c>
      <c r="G835" s="78"/>
      <c r="H835" s="80"/>
      <c r="I835" s="89"/>
      <c r="J835" s="89"/>
      <c r="K835" s="79"/>
      <c r="L835" s="51"/>
      <c r="M835" s="51"/>
      <c r="N835" s="51"/>
      <c r="O835" s="51"/>
      <c r="P835" s="40">
        <f t="shared" si="38"/>
        <v>754</v>
      </c>
    </row>
    <row r="836" spans="1:16" x14ac:dyDescent="0.2">
      <c r="A836" s="45">
        <v>845</v>
      </c>
      <c r="B836" s="85">
        <v>72.540000000000006</v>
      </c>
      <c r="C836" s="40">
        <f>'soust.uk.JMK př.č.2'!$O$111+'soust.uk.JMK př.č.2'!$P$111</f>
        <v>13021</v>
      </c>
      <c r="D836" s="40">
        <f>'soust.uk.JMK př.č.2'!$L$111</f>
        <v>74</v>
      </c>
      <c r="E836" s="40">
        <f t="shared" si="36"/>
        <v>2982</v>
      </c>
      <c r="F836" s="40">
        <f t="shared" si="37"/>
        <v>2154</v>
      </c>
      <c r="G836" s="78"/>
      <c r="H836" s="80"/>
      <c r="I836" s="89"/>
      <c r="J836" s="89"/>
      <c r="K836" s="79"/>
      <c r="L836" s="51"/>
      <c r="M836" s="51"/>
      <c r="N836" s="51"/>
      <c r="O836" s="51"/>
      <c r="P836" s="40">
        <f t="shared" si="38"/>
        <v>754</v>
      </c>
    </row>
    <row r="837" spans="1:16" x14ac:dyDescent="0.2">
      <c r="A837" s="45">
        <v>846</v>
      </c>
      <c r="B837" s="85">
        <v>72.55</v>
      </c>
      <c r="C837" s="40">
        <f>'soust.uk.JMK př.č.2'!$O$111+'soust.uk.JMK př.č.2'!$P$111</f>
        <v>13021</v>
      </c>
      <c r="D837" s="40">
        <f>'soust.uk.JMK př.č.2'!$L$111</f>
        <v>74</v>
      </c>
      <c r="E837" s="40">
        <f t="shared" ref="E837:E900" si="39">SUM(F837,P837,D837)</f>
        <v>2982</v>
      </c>
      <c r="F837" s="40">
        <f t="shared" si="37"/>
        <v>2154</v>
      </c>
      <c r="G837" s="78"/>
      <c r="H837" s="80"/>
      <c r="I837" s="89"/>
      <c r="J837" s="89"/>
      <c r="K837" s="79"/>
      <c r="L837" s="51"/>
      <c r="M837" s="51"/>
      <c r="N837" s="51"/>
      <c r="O837" s="51"/>
      <c r="P837" s="40">
        <f t="shared" si="38"/>
        <v>754</v>
      </c>
    </row>
    <row r="838" spans="1:16" x14ac:dyDescent="0.2">
      <c r="A838" s="45">
        <v>847</v>
      </c>
      <c r="B838" s="85">
        <v>72.569999999999993</v>
      </c>
      <c r="C838" s="40">
        <f>'soust.uk.JMK př.č.2'!$O$111+'soust.uk.JMK př.č.2'!$P$111</f>
        <v>13021</v>
      </c>
      <c r="D838" s="40">
        <f>'soust.uk.JMK př.č.2'!$L$111</f>
        <v>74</v>
      </c>
      <c r="E838" s="40">
        <f t="shared" si="39"/>
        <v>2981</v>
      </c>
      <c r="F838" s="40">
        <f t="shared" ref="F838:F901" si="40">ROUND(1/B838*C838*12,0)</f>
        <v>2153</v>
      </c>
      <c r="G838" s="78"/>
      <c r="H838" s="80"/>
      <c r="I838" s="89"/>
      <c r="J838" s="89"/>
      <c r="K838" s="79"/>
      <c r="L838" s="51"/>
      <c r="M838" s="51"/>
      <c r="N838" s="51"/>
      <c r="O838" s="51"/>
      <c r="P838" s="40">
        <f t="shared" ref="P838:P901" si="41">ROUND((F838*35%),0)</f>
        <v>754</v>
      </c>
    </row>
    <row r="839" spans="1:16" x14ac:dyDescent="0.2">
      <c r="A839" s="45">
        <v>848</v>
      </c>
      <c r="B839" s="85">
        <v>72.59</v>
      </c>
      <c r="C839" s="40">
        <f>'soust.uk.JMK př.č.2'!$O$111+'soust.uk.JMK př.č.2'!$P$111</f>
        <v>13021</v>
      </c>
      <c r="D839" s="40">
        <f>'soust.uk.JMK př.č.2'!$L$111</f>
        <v>74</v>
      </c>
      <c r="E839" s="40">
        <f t="shared" si="39"/>
        <v>2981</v>
      </c>
      <c r="F839" s="40">
        <f t="shared" si="40"/>
        <v>2153</v>
      </c>
      <c r="G839" s="78"/>
      <c r="H839" s="80"/>
      <c r="I839" s="89"/>
      <c r="J839" s="89"/>
      <c r="K839" s="79"/>
      <c r="L839" s="51"/>
      <c r="M839" s="51"/>
      <c r="N839" s="51"/>
      <c r="O839" s="51"/>
      <c r="P839" s="40">
        <f t="shared" si="41"/>
        <v>754</v>
      </c>
    </row>
    <row r="840" spans="1:16" x14ac:dyDescent="0.2">
      <c r="A840" s="45">
        <v>849</v>
      </c>
      <c r="B840" s="85">
        <v>72.599999999999994</v>
      </c>
      <c r="C840" s="40">
        <f>'soust.uk.JMK př.č.2'!$O$111+'soust.uk.JMK př.č.2'!$P$111</f>
        <v>13021</v>
      </c>
      <c r="D840" s="40">
        <f>'soust.uk.JMK př.č.2'!$L$111</f>
        <v>74</v>
      </c>
      <c r="E840" s="40">
        <f t="shared" si="39"/>
        <v>2979</v>
      </c>
      <c r="F840" s="40">
        <f t="shared" si="40"/>
        <v>2152</v>
      </c>
      <c r="G840" s="78"/>
      <c r="H840" s="80"/>
      <c r="I840" s="89"/>
      <c r="J840" s="89"/>
      <c r="K840" s="79"/>
      <c r="L840" s="51"/>
      <c r="M840" s="51"/>
      <c r="N840" s="51"/>
      <c r="O840" s="51"/>
      <c r="P840" s="40">
        <f t="shared" si="41"/>
        <v>753</v>
      </c>
    </row>
    <row r="841" spans="1:16" x14ac:dyDescent="0.2">
      <c r="A841" s="45">
        <v>850</v>
      </c>
      <c r="B841" s="85">
        <v>72.62</v>
      </c>
      <c r="C841" s="40">
        <f>'soust.uk.JMK př.č.2'!$O$111+'soust.uk.JMK př.č.2'!$P$111</f>
        <v>13021</v>
      </c>
      <c r="D841" s="40">
        <f>'soust.uk.JMK př.č.2'!$L$111</f>
        <v>74</v>
      </c>
      <c r="E841" s="40">
        <f t="shared" si="39"/>
        <v>2979</v>
      </c>
      <c r="F841" s="40">
        <f t="shared" si="40"/>
        <v>2152</v>
      </c>
      <c r="G841" s="78"/>
      <c r="H841" s="80"/>
      <c r="I841" s="89"/>
      <c r="J841" s="89"/>
      <c r="K841" s="79"/>
      <c r="L841" s="51"/>
      <c r="M841" s="51"/>
      <c r="N841" s="51"/>
      <c r="O841" s="51"/>
      <c r="P841" s="40">
        <f t="shared" si="41"/>
        <v>753</v>
      </c>
    </row>
    <row r="842" spans="1:16" x14ac:dyDescent="0.2">
      <c r="A842" s="45">
        <v>851</v>
      </c>
      <c r="B842" s="85">
        <v>72.64</v>
      </c>
      <c r="C842" s="40">
        <f>'soust.uk.JMK př.č.2'!$O$111+'soust.uk.JMK př.č.2'!$P$111</f>
        <v>13021</v>
      </c>
      <c r="D842" s="40">
        <f>'soust.uk.JMK př.č.2'!$L$111</f>
        <v>74</v>
      </c>
      <c r="E842" s="40">
        <f t="shared" si="39"/>
        <v>2978</v>
      </c>
      <c r="F842" s="40">
        <f t="shared" si="40"/>
        <v>2151</v>
      </c>
      <c r="G842" s="78"/>
      <c r="H842" s="80"/>
      <c r="I842" s="89"/>
      <c r="J842" s="89"/>
      <c r="K842" s="79"/>
      <c r="L842" s="51"/>
      <c r="M842" s="51"/>
      <c r="N842" s="51"/>
      <c r="O842" s="51"/>
      <c r="P842" s="40">
        <f t="shared" si="41"/>
        <v>753</v>
      </c>
    </row>
    <row r="843" spans="1:16" x14ac:dyDescent="0.2">
      <c r="A843" s="45">
        <v>852</v>
      </c>
      <c r="B843" s="85">
        <v>72.650000000000006</v>
      </c>
      <c r="C843" s="40">
        <f>'soust.uk.JMK př.č.2'!$O$111+'soust.uk.JMK př.č.2'!$P$111</f>
        <v>13021</v>
      </c>
      <c r="D843" s="40">
        <f>'soust.uk.JMK př.č.2'!$L$111</f>
        <v>74</v>
      </c>
      <c r="E843" s="40">
        <f t="shared" si="39"/>
        <v>2978</v>
      </c>
      <c r="F843" s="40">
        <f t="shared" si="40"/>
        <v>2151</v>
      </c>
      <c r="G843" s="78"/>
      <c r="H843" s="80"/>
      <c r="I843" s="89"/>
      <c r="J843" s="89"/>
      <c r="K843" s="79"/>
      <c r="L843" s="51"/>
      <c r="M843" s="51"/>
      <c r="N843" s="51"/>
      <c r="O843" s="51"/>
      <c r="P843" s="40">
        <f t="shared" si="41"/>
        <v>753</v>
      </c>
    </row>
    <row r="844" spans="1:16" x14ac:dyDescent="0.2">
      <c r="A844" s="45">
        <v>853</v>
      </c>
      <c r="B844" s="85">
        <v>72.67</v>
      </c>
      <c r="C844" s="40">
        <f>'soust.uk.JMK př.č.2'!$O$111+'soust.uk.JMK př.č.2'!$P$111</f>
        <v>13021</v>
      </c>
      <c r="D844" s="40">
        <f>'soust.uk.JMK př.č.2'!$L$111</f>
        <v>74</v>
      </c>
      <c r="E844" s="40">
        <f t="shared" si="39"/>
        <v>2977</v>
      </c>
      <c r="F844" s="40">
        <f t="shared" si="40"/>
        <v>2150</v>
      </c>
      <c r="G844" s="78"/>
      <c r="H844" s="80"/>
      <c r="I844" s="89"/>
      <c r="J844" s="89"/>
      <c r="K844" s="79"/>
      <c r="L844" s="51"/>
      <c r="M844" s="51"/>
      <c r="N844" s="51"/>
      <c r="O844" s="51"/>
      <c r="P844" s="40">
        <f t="shared" si="41"/>
        <v>753</v>
      </c>
    </row>
    <row r="845" spans="1:16" x14ac:dyDescent="0.2">
      <c r="A845" s="45">
        <v>854</v>
      </c>
      <c r="B845" s="85">
        <v>72.69</v>
      </c>
      <c r="C845" s="40">
        <f>'soust.uk.JMK př.č.2'!$O$111+'soust.uk.JMK př.č.2'!$P$111</f>
        <v>13021</v>
      </c>
      <c r="D845" s="40">
        <f>'soust.uk.JMK př.č.2'!$L$111</f>
        <v>74</v>
      </c>
      <c r="E845" s="40">
        <f t="shared" si="39"/>
        <v>2977</v>
      </c>
      <c r="F845" s="40">
        <f t="shared" si="40"/>
        <v>2150</v>
      </c>
      <c r="G845" s="78"/>
      <c r="H845" s="80"/>
      <c r="I845" s="89"/>
      <c r="J845" s="89"/>
      <c r="K845" s="79"/>
      <c r="L845" s="51"/>
      <c r="M845" s="51"/>
      <c r="N845" s="51"/>
      <c r="O845" s="51"/>
      <c r="P845" s="40">
        <f t="shared" si="41"/>
        <v>753</v>
      </c>
    </row>
    <row r="846" spans="1:16" x14ac:dyDescent="0.2">
      <c r="A846" s="45">
        <v>855</v>
      </c>
      <c r="B846" s="85">
        <v>72.7</v>
      </c>
      <c r="C846" s="40">
        <f>'soust.uk.JMK př.č.2'!$O$111+'soust.uk.JMK př.č.2'!$P$111</f>
        <v>13021</v>
      </c>
      <c r="D846" s="40">
        <f>'soust.uk.JMK př.č.2'!$L$111</f>
        <v>74</v>
      </c>
      <c r="E846" s="40">
        <f t="shared" si="39"/>
        <v>2975</v>
      </c>
      <c r="F846" s="40">
        <f t="shared" si="40"/>
        <v>2149</v>
      </c>
      <c r="G846" s="78"/>
      <c r="H846" s="80"/>
      <c r="I846" s="89"/>
      <c r="J846" s="89"/>
      <c r="K846" s="79"/>
      <c r="L846" s="51"/>
      <c r="M846" s="51"/>
      <c r="N846" s="51"/>
      <c r="O846" s="51"/>
      <c r="P846" s="40">
        <f t="shared" si="41"/>
        <v>752</v>
      </c>
    </row>
    <row r="847" spans="1:16" x14ac:dyDescent="0.2">
      <c r="A847" s="45">
        <v>856</v>
      </c>
      <c r="B847" s="85">
        <v>72.72</v>
      </c>
      <c r="C847" s="40">
        <f>'soust.uk.JMK př.č.2'!$O$111+'soust.uk.JMK př.č.2'!$P$111</f>
        <v>13021</v>
      </c>
      <c r="D847" s="40">
        <f>'soust.uk.JMK př.č.2'!$L$111</f>
        <v>74</v>
      </c>
      <c r="E847" s="40">
        <f t="shared" si="39"/>
        <v>2975</v>
      </c>
      <c r="F847" s="40">
        <f t="shared" si="40"/>
        <v>2149</v>
      </c>
      <c r="G847" s="78"/>
      <c r="H847" s="80"/>
      <c r="I847" s="89"/>
      <c r="J847" s="89"/>
      <c r="K847" s="79"/>
      <c r="L847" s="51"/>
      <c r="M847" s="51"/>
      <c r="N847" s="51"/>
      <c r="O847" s="51"/>
      <c r="P847" s="40">
        <f t="shared" si="41"/>
        <v>752</v>
      </c>
    </row>
    <row r="848" spans="1:16" x14ac:dyDescent="0.2">
      <c r="A848" s="45">
        <v>857</v>
      </c>
      <c r="B848" s="85">
        <v>72.739999999999995</v>
      </c>
      <c r="C848" s="40">
        <f>'soust.uk.JMK př.č.2'!$O$111+'soust.uk.JMK př.č.2'!$P$111</f>
        <v>13021</v>
      </c>
      <c r="D848" s="40">
        <f>'soust.uk.JMK př.č.2'!$L$111</f>
        <v>74</v>
      </c>
      <c r="E848" s="40">
        <f t="shared" si="39"/>
        <v>2974</v>
      </c>
      <c r="F848" s="40">
        <f t="shared" si="40"/>
        <v>2148</v>
      </c>
      <c r="G848" s="78"/>
      <c r="H848" s="80"/>
      <c r="I848" s="89"/>
      <c r="J848" s="89"/>
      <c r="K848" s="79"/>
      <c r="L848" s="51"/>
      <c r="M848" s="51"/>
      <c r="N848" s="51"/>
      <c r="O848" s="51"/>
      <c r="P848" s="40">
        <f t="shared" si="41"/>
        <v>752</v>
      </c>
    </row>
    <row r="849" spans="1:16" x14ac:dyDescent="0.2">
      <c r="A849" s="45">
        <v>858</v>
      </c>
      <c r="B849" s="85">
        <v>72.75</v>
      </c>
      <c r="C849" s="40">
        <f>'soust.uk.JMK př.č.2'!$O$111+'soust.uk.JMK př.č.2'!$P$111</f>
        <v>13021</v>
      </c>
      <c r="D849" s="40">
        <f>'soust.uk.JMK př.č.2'!$L$111</f>
        <v>74</v>
      </c>
      <c r="E849" s="40">
        <f t="shared" si="39"/>
        <v>2974</v>
      </c>
      <c r="F849" s="40">
        <f t="shared" si="40"/>
        <v>2148</v>
      </c>
      <c r="G849" s="78"/>
      <c r="H849" s="80"/>
      <c r="I849" s="89"/>
      <c r="J849" s="89"/>
      <c r="K849" s="79"/>
      <c r="L849" s="51"/>
      <c r="M849" s="51"/>
      <c r="N849" s="51"/>
      <c r="O849" s="51"/>
      <c r="P849" s="40">
        <f t="shared" si="41"/>
        <v>752</v>
      </c>
    </row>
    <row r="850" spans="1:16" x14ac:dyDescent="0.2">
      <c r="A850" s="45">
        <v>859</v>
      </c>
      <c r="B850" s="85">
        <v>72.77</v>
      </c>
      <c r="C850" s="40">
        <f>'soust.uk.JMK př.č.2'!$O$111+'soust.uk.JMK př.č.2'!$P$111</f>
        <v>13021</v>
      </c>
      <c r="D850" s="40">
        <f>'soust.uk.JMK př.č.2'!$L$111</f>
        <v>74</v>
      </c>
      <c r="E850" s="40">
        <f t="shared" si="39"/>
        <v>2972</v>
      </c>
      <c r="F850" s="40">
        <f t="shared" si="40"/>
        <v>2147</v>
      </c>
      <c r="G850" s="78"/>
      <c r="H850" s="80"/>
      <c r="I850" s="89"/>
      <c r="J850" s="89"/>
      <c r="K850" s="79"/>
      <c r="L850" s="51"/>
      <c r="M850" s="51"/>
      <c r="N850" s="51"/>
      <c r="O850" s="51"/>
      <c r="P850" s="40">
        <f t="shared" si="41"/>
        <v>751</v>
      </c>
    </row>
    <row r="851" spans="1:16" x14ac:dyDescent="0.2">
      <c r="A851" s="45">
        <v>860</v>
      </c>
      <c r="B851" s="85">
        <v>72.790000000000006</v>
      </c>
      <c r="C851" s="40">
        <f>'soust.uk.JMK př.č.2'!$O$111+'soust.uk.JMK př.č.2'!$P$111</f>
        <v>13021</v>
      </c>
      <c r="D851" s="40">
        <f>'soust.uk.JMK př.č.2'!$L$111</f>
        <v>74</v>
      </c>
      <c r="E851" s="40">
        <f t="shared" si="39"/>
        <v>2972</v>
      </c>
      <c r="F851" s="40">
        <f t="shared" si="40"/>
        <v>2147</v>
      </c>
      <c r="G851" s="78"/>
      <c r="H851" s="80"/>
      <c r="I851" s="89"/>
      <c r="J851" s="89"/>
      <c r="K851" s="79"/>
      <c r="L851" s="51"/>
      <c r="M851" s="51"/>
      <c r="N851" s="51"/>
      <c r="O851" s="51"/>
      <c r="P851" s="40">
        <f t="shared" si="41"/>
        <v>751</v>
      </c>
    </row>
    <row r="852" spans="1:16" x14ac:dyDescent="0.2">
      <c r="A852" s="45">
        <v>861</v>
      </c>
      <c r="B852" s="85">
        <v>72.8</v>
      </c>
      <c r="C852" s="40">
        <f>'soust.uk.JMK př.č.2'!$O$111+'soust.uk.JMK př.č.2'!$P$111</f>
        <v>13021</v>
      </c>
      <c r="D852" s="40">
        <f>'soust.uk.JMK př.č.2'!$L$111</f>
        <v>74</v>
      </c>
      <c r="E852" s="40">
        <f t="shared" si="39"/>
        <v>2971</v>
      </c>
      <c r="F852" s="40">
        <f t="shared" si="40"/>
        <v>2146</v>
      </c>
      <c r="G852" s="78"/>
      <c r="H852" s="80"/>
      <c r="I852" s="89"/>
      <c r="J852" s="89"/>
      <c r="K852" s="79"/>
      <c r="L852" s="51"/>
      <c r="M852" s="51"/>
      <c r="N852" s="51"/>
      <c r="O852" s="51"/>
      <c r="P852" s="40">
        <f t="shared" si="41"/>
        <v>751</v>
      </c>
    </row>
    <row r="853" spans="1:16" x14ac:dyDescent="0.2">
      <c r="A853" s="45">
        <v>862</v>
      </c>
      <c r="B853" s="85">
        <v>72.819999999999993</v>
      </c>
      <c r="C853" s="40">
        <f>'soust.uk.JMK př.č.2'!$O$111+'soust.uk.JMK př.č.2'!$P$111</f>
        <v>13021</v>
      </c>
      <c r="D853" s="40">
        <f>'soust.uk.JMK př.č.2'!$L$111</f>
        <v>74</v>
      </c>
      <c r="E853" s="40">
        <f t="shared" si="39"/>
        <v>2971</v>
      </c>
      <c r="F853" s="40">
        <f t="shared" si="40"/>
        <v>2146</v>
      </c>
      <c r="G853" s="78"/>
      <c r="H853" s="80"/>
      <c r="I853" s="89"/>
      <c r="J853" s="89"/>
      <c r="K853" s="79"/>
      <c r="L853" s="51"/>
      <c r="M853" s="51"/>
      <c r="N853" s="51"/>
      <c r="O853" s="51"/>
      <c r="P853" s="40">
        <f t="shared" si="41"/>
        <v>751</v>
      </c>
    </row>
    <row r="854" spans="1:16" x14ac:dyDescent="0.2">
      <c r="A854" s="45">
        <v>863</v>
      </c>
      <c r="B854" s="85">
        <v>72.84</v>
      </c>
      <c r="C854" s="40">
        <f>'soust.uk.JMK př.č.2'!$O$111+'soust.uk.JMK př.č.2'!$P$111</f>
        <v>13021</v>
      </c>
      <c r="D854" s="40">
        <f>'soust.uk.JMK př.č.2'!$L$111</f>
        <v>74</v>
      </c>
      <c r="E854" s="40">
        <f t="shared" si="39"/>
        <v>2970</v>
      </c>
      <c r="F854" s="40">
        <f t="shared" si="40"/>
        <v>2145</v>
      </c>
      <c r="G854" s="78"/>
      <c r="H854" s="80"/>
      <c r="I854" s="89"/>
      <c r="J854" s="89"/>
      <c r="K854" s="79"/>
      <c r="L854" s="51"/>
      <c r="M854" s="51"/>
      <c r="N854" s="51"/>
      <c r="O854" s="51"/>
      <c r="P854" s="40">
        <f t="shared" si="41"/>
        <v>751</v>
      </c>
    </row>
    <row r="855" spans="1:16" x14ac:dyDescent="0.2">
      <c r="A855" s="45">
        <v>864</v>
      </c>
      <c r="B855" s="85">
        <v>72.849999999999994</v>
      </c>
      <c r="C855" s="40">
        <f>'soust.uk.JMK př.č.2'!$O$111+'soust.uk.JMK př.č.2'!$P$111</f>
        <v>13021</v>
      </c>
      <c r="D855" s="40">
        <f>'soust.uk.JMK př.č.2'!$L$111</f>
        <v>74</v>
      </c>
      <c r="E855" s="40">
        <f t="shared" si="39"/>
        <v>2970</v>
      </c>
      <c r="F855" s="40">
        <f t="shared" si="40"/>
        <v>2145</v>
      </c>
      <c r="G855" s="78"/>
      <c r="H855" s="80"/>
      <c r="I855" s="89"/>
      <c r="J855" s="89"/>
      <c r="K855" s="79"/>
      <c r="L855" s="51"/>
      <c r="M855" s="51"/>
      <c r="N855" s="51"/>
      <c r="O855" s="51"/>
      <c r="P855" s="40">
        <f t="shared" si="41"/>
        <v>751</v>
      </c>
    </row>
    <row r="856" spans="1:16" x14ac:dyDescent="0.2">
      <c r="A856" s="45">
        <v>865</v>
      </c>
      <c r="B856" s="85">
        <v>72.87</v>
      </c>
      <c r="C856" s="40">
        <f>'soust.uk.JMK př.č.2'!$O$111+'soust.uk.JMK př.č.2'!$P$111</f>
        <v>13021</v>
      </c>
      <c r="D856" s="40">
        <f>'soust.uk.JMK př.č.2'!$L$111</f>
        <v>74</v>
      </c>
      <c r="E856" s="40">
        <f t="shared" si="39"/>
        <v>2968</v>
      </c>
      <c r="F856" s="40">
        <f t="shared" si="40"/>
        <v>2144</v>
      </c>
      <c r="G856" s="78"/>
      <c r="H856" s="80"/>
      <c r="I856" s="89"/>
      <c r="J856" s="89"/>
      <c r="K856" s="79"/>
      <c r="L856" s="51"/>
      <c r="M856" s="51"/>
      <c r="N856" s="51"/>
      <c r="O856" s="51"/>
      <c r="P856" s="40">
        <f t="shared" si="41"/>
        <v>750</v>
      </c>
    </row>
    <row r="857" spans="1:16" x14ac:dyDescent="0.2">
      <c r="A857" s="45">
        <v>866</v>
      </c>
      <c r="B857" s="85">
        <v>72.88</v>
      </c>
      <c r="C857" s="40">
        <f>'soust.uk.JMK př.č.2'!$O$111+'soust.uk.JMK př.č.2'!$P$111</f>
        <v>13021</v>
      </c>
      <c r="D857" s="40">
        <f>'soust.uk.JMK př.č.2'!$L$111</f>
        <v>74</v>
      </c>
      <c r="E857" s="40">
        <f t="shared" si="39"/>
        <v>2968</v>
      </c>
      <c r="F857" s="40">
        <f t="shared" si="40"/>
        <v>2144</v>
      </c>
      <c r="G857" s="78"/>
      <c r="H857" s="80"/>
      <c r="I857" s="89"/>
      <c r="J857" s="89"/>
      <c r="K857" s="79"/>
      <c r="L857" s="51"/>
      <c r="M857" s="51"/>
      <c r="N857" s="51"/>
      <c r="O857" s="51"/>
      <c r="P857" s="40">
        <f t="shared" si="41"/>
        <v>750</v>
      </c>
    </row>
    <row r="858" spans="1:16" x14ac:dyDescent="0.2">
      <c r="A858" s="45">
        <v>867</v>
      </c>
      <c r="B858" s="85">
        <v>72.900000000000006</v>
      </c>
      <c r="C858" s="40">
        <f>'soust.uk.JMK př.č.2'!$O$111+'soust.uk.JMK př.č.2'!$P$111</f>
        <v>13021</v>
      </c>
      <c r="D858" s="40">
        <f>'soust.uk.JMK př.č.2'!$L$111</f>
        <v>74</v>
      </c>
      <c r="E858" s="40">
        <f t="shared" si="39"/>
        <v>2967</v>
      </c>
      <c r="F858" s="40">
        <f t="shared" si="40"/>
        <v>2143</v>
      </c>
      <c r="G858" s="78"/>
      <c r="H858" s="80"/>
      <c r="I858" s="89"/>
      <c r="J858" s="89"/>
      <c r="K858" s="79"/>
      <c r="L858" s="51"/>
      <c r="M858" s="51"/>
      <c r="N858" s="51"/>
      <c r="O858" s="51"/>
      <c r="P858" s="40">
        <f t="shared" si="41"/>
        <v>750</v>
      </c>
    </row>
    <row r="859" spans="1:16" x14ac:dyDescent="0.2">
      <c r="A859" s="45">
        <v>868</v>
      </c>
      <c r="B859" s="85">
        <v>72.92</v>
      </c>
      <c r="C859" s="40">
        <f>'soust.uk.JMK př.č.2'!$O$111+'soust.uk.JMK př.č.2'!$P$111</f>
        <v>13021</v>
      </c>
      <c r="D859" s="40">
        <f>'soust.uk.JMK př.č.2'!$L$111</f>
        <v>74</v>
      </c>
      <c r="E859" s="40">
        <f t="shared" si="39"/>
        <v>2967</v>
      </c>
      <c r="F859" s="40">
        <f t="shared" si="40"/>
        <v>2143</v>
      </c>
      <c r="G859" s="78"/>
      <c r="H859" s="80"/>
      <c r="I859" s="89"/>
      <c r="J859" s="89"/>
      <c r="K859" s="79"/>
      <c r="L859" s="51"/>
      <c r="M859" s="51"/>
      <c r="N859" s="51"/>
      <c r="O859" s="51"/>
      <c r="P859" s="40">
        <f t="shared" si="41"/>
        <v>750</v>
      </c>
    </row>
    <row r="860" spans="1:16" x14ac:dyDescent="0.2">
      <c r="A860" s="45">
        <v>869</v>
      </c>
      <c r="B860" s="85">
        <v>72.930000000000007</v>
      </c>
      <c r="C860" s="40">
        <f>'soust.uk.JMK př.č.2'!$O$111+'soust.uk.JMK př.č.2'!$P$111</f>
        <v>13021</v>
      </c>
      <c r="D860" s="40">
        <f>'soust.uk.JMK př.č.2'!$L$111</f>
        <v>74</v>
      </c>
      <c r="E860" s="40">
        <f t="shared" si="39"/>
        <v>2966</v>
      </c>
      <c r="F860" s="40">
        <f t="shared" si="40"/>
        <v>2142</v>
      </c>
      <c r="G860" s="78"/>
      <c r="H860" s="80"/>
      <c r="I860" s="89"/>
      <c r="J860" s="89"/>
      <c r="K860" s="79"/>
      <c r="L860" s="51"/>
      <c r="M860" s="51"/>
      <c r="N860" s="51"/>
      <c r="O860" s="51"/>
      <c r="P860" s="40">
        <f t="shared" si="41"/>
        <v>750</v>
      </c>
    </row>
    <row r="861" spans="1:16" x14ac:dyDescent="0.2">
      <c r="A861" s="45">
        <v>870</v>
      </c>
      <c r="B861" s="85">
        <v>72.95</v>
      </c>
      <c r="C861" s="40">
        <f>'soust.uk.JMK př.č.2'!$O$111+'soust.uk.JMK př.č.2'!$P$111</f>
        <v>13021</v>
      </c>
      <c r="D861" s="40">
        <f>'soust.uk.JMK př.č.2'!$L$111</f>
        <v>74</v>
      </c>
      <c r="E861" s="40">
        <f t="shared" si="39"/>
        <v>2966</v>
      </c>
      <c r="F861" s="40">
        <f t="shared" si="40"/>
        <v>2142</v>
      </c>
      <c r="G861" s="78"/>
      <c r="H861" s="80"/>
      <c r="I861" s="89"/>
      <c r="J861" s="89"/>
      <c r="K861" s="79"/>
      <c r="L861" s="51"/>
      <c r="M861" s="51"/>
      <c r="N861" s="51"/>
      <c r="O861" s="51"/>
      <c r="P861" s="40">
        <f t="shared" si="41"/>
        <v>750</v>
      </c>
    </row>
    <row r="862" spans="1:16" x14ac:dyDescent="0.2">
      <c r="A862" s="45">
        <v>871</v>
      </c>
      <c r="B862" s="85">
        <v>72.97</v>
      </c>
      <c r="C862" s="40">
        <f>'soust.uk.JMK př.č.2'!$O$111+'soust.uk.JMK př.č.2'!$P$111</f>
        <v>13021</v>
      </c>
      <c r="D862" s="40">
        <f>'soust.uk.JMK př.č.2'!$L$111</f>
        <v>74</v>
      </c>
      <c r="E862" s="40">
        <f t="shared" si="39"/>
        <v>2964</v>
      </c>
      <c r="F862" s="40">
        <f t="shared" si="40"/>
        <v>2141</v>
      </c>
      <c r="G862" s="78"/>
      <c r="H862" s="80"/>
      <c r="I862" s="89"/>
      <c r="J862" s="89"/>
      <c r="K862" s="79"/>
      <c r="L862" s="51"/>
      <c r="M862" s="51"/>
      <c r="N862" s="51"/>
      <c r="O862" s="51"/>
      <c r="P862" s="40">
        <f t="shared" si="41"/>
        <v>749</v>
      </c>
    </row>
    <row r="863" spans="1:16" x14ac:dyDescent="0.2">
      <c r="A863" s="45">
        <v>872</v>
      </c>
      <c r="B863" s="85">
        <v>72.98</v>
      </c>
      <c r="C863" s="40">
        <f>'soust.uk.JMK př.č.2'!$O$111+'soust.uk.JMK př.č.2'!$P$111</f>
        <v>13021</v>
      </c>
      <c r="D863" s="40">
        <f>'soust.uk.JMK př.č.2'!$L$111</f>
        <v>74</v>
      </c>
      <c r="E863" s="40">
        <f t="shared" si="39"/>
        <v>2964</v>
      </c>
      <c r="F863" s="40">
        <f t="shared" si="40"/>
        <v>2141</v>
      </c>
      <c r="G863" s="78"/>
      <c r="H863" s="80"/>
      <c r="I863" s="89"/>
      <c r="J863" s="89"/>
      <c r="K863" s="79"/>
      <c r="L863" s="51"/>
      <c r="M863" s="51"/>
      <c r="N863" s="51"/>
      <c r="O863" s="51"/>
      <c r="P863" s="40">
        <f t="shared" si="41"/>
        <v>749</v>
      </c>
    </row>
    <row r="864" spans="1:16" x14ac:dyDescent="0.2">
      <c r="A864" s="45">
        <v>873</v>
      </c>
      <c r="B864" s="85">
        <v>73</v>
      </c>
      <c r="C864" s="40">
        <f>'soust.uk.JMK př.č.2'!$O$111+'soust.uk.JMK př.č.2'!$P$111</f>
        <v>13021</v>
      </c>
      <c r="D864" s="40">
        <f>'soust.uk.JMK př.č.2'!$L$111</f>
        <v>74</v>
      </c>
      <c r="E864" s="40">
        <f t="shared" si="39"/>
        <v>2963</v>
      </c>
      <c r="F864" s="40">
        <f t="shared" si="40"/>
        <v>2140</v>
      </c>
      <c r="G864" s="78"/>
      <c r="H864" s="80"/>
      <c r="I864" s="89"/>
      <c r="J864" s="89"/>
      <c r="K864" s="47"/>
      <c r="L864" s="51"/>
      <c r="M864" s="51"/>
      <c r="N864" s="51"/>
      <c r="O864" s="51"/>
      <c r="P864" s="40">
        <f t="shared" si="41"/>
        <v>749</v>
      </c>
    </row>
    <row r="865" spans="1:16" x14ac:dyDescent="0.2">
      <c r="A865" s="45">
        <v>874</v>
      </c>
      <c r="B865" s="85">
        <v>73.02</v>
      </c>
      <c r="C865" s="40">
        <f>'soust.uk.JMK př.č.2'!$O$111+'soust.uk.JMK př.č.2'!$P$111</f>
        <v>13021</v>
      </c>
      <c r="D865" s="40">
        <f>'soust.uk.JMK př.č.2'!$L$111</f>
        <v>74</v>
      </c>
      <c r="E865" s="40">
        <f t="shared" si="39"/>
        <v>2963</v>
      </c>
      <c r="F865" s="40">
        <f t="shared" si="40"/>
        <v>2140</v>
      </c>
      <c r="G865" s="78"/>
      <c r="H865" s="80"/>
      <c r="I865" s="89"/>
      <c r="J865" s="89"/>
      <c r="K865" s="47"/>
      <c r="L865" s="51"/>
      <c r="M865" s="51"/>
      <c r="N865" s="51"/>
      <c r="O865" s="51"/>
      <c r="P865" s="40">
        <f t="shared" si="41"/>
        <v>749</v>
      </c>
    </row>
    <row r="866" spans="1:16" x14ac:dyDescent="0.2">
      <c r="A866" s="45">
        <v>875</v>
      </c>
      <c r="B866" s="85">
        <v>73.03</v>
      </c>
      <c r="C866" s="40">
        <f>'soust.uk.JMK př.č.2'!$O$111+'soust.uk.JMK př.č.2'!$P$111</f>
        <v>13021</v>
      </c>
      <c r="D866" s="40">
        <f>'soust.uk.JMK př.č.2'!$L$111</f>
        <v>74</v>
      </c>
      <c r="E866" s="40">
        <f t="shared" si="39"/>
        <v>2963</v>
      </c>
      <c r="F866" s="40">
        <f t="shared" si="40"/>
        <v>2140</v>
      </c>
      <c r="G866" s="78"/>
      <c r="H866" s="80"/>
      <c r="I866" s="89"/>
      <c r="J866" s="89"/>
      <c r="K866" s="47"/>
      <c r="L866" s="51"/>
      <c r="M866" s="51"/>
      <c r="N866" s="51"/>
      <c r="O866" s="51"/>
      <c r="P866" s="40">
        <f t="shared" si="41"/>
        <v>749</v>
      </c>
    </row>
    <row r="867" spans="1:16" x14ac:dyDescent="0.2">
      <c r="A867" s="45">
        <v>876</v>
      </c>
      <c r="B867" s="85">
        <v>73.05</v>
      </c>
      <c r="C867" s="40">
        <f>'soust.uk.JMK př.č.2'!$O$111+'soust.uk.JMK př.č.2'!$P$111</f>
        <v>13021</v>
      </c>
      <c r="D867" s="40">
        <f>'soust.uk.JMK př.č.2'!$L$111</f>
        <v>74</v>
      </c>
      <c r="E867" s="40">
        <f t="shared" si="39"/>
        <v>2962</v>
      </c>
      <c r="F867" s="40">
        <f t="shared" si="40"/>
        <v>2139</v>
      </c>
      <c r="G867" s="78"/>
      <c r="H867" s="80"/>
      <c r="I867" s="89"/>
      <c r="J867" s="89"/>
      <c r="K867" s="47"/>
      <c r="L867" s="51"/>
      <c r="M867" s="51"/>
      <c r="N867" s="51"/>
      <c r="O867" s="51"/>
      <c r="P867" s="40">
        <f t="shared" si="41"/>
        <v>749</v>
      </c>
    </row>
    <row r="868" spans="1:16" x14ac:dyDescent="0.2">
      <c r="A868" s="45">
        <v>877</v>
      </c>
      <c r="B868" s="85">
        <v>73.06</v>
      </c>
      <c r="C868" s="40">
        <f>'soust.uk.JMK př.č.2'!$O$111+'soust.uk.JMK př.č.2'!$P$111</f>
        <v>13021</v>
      </c>
      <c r="D868" s="40">
        <f>'soust.uk.JMK př.č.2'!$L$111</f>
        <v>74</v>
      </c>
      <c r="E868" s="40">
        <f t="shared" si="39"/>
        <v>2962</v>
      </c>
      <c r="F868" s="40">
        <f t="shared" si="40"/>
        <v>2139</v>
      </c>
      <c r="G868" s="78"/>
      <c r="H868" s="80"/>
      <c r="I868" s="89"/>
      <c r="J868" s="89"/>
      <c r="K868" s="47"/>
      <c r="L868" s="51"/>
      <c r="M868" s="51"/>
      <c r="N868" s="51"/>
      <c r="O868" s="51"/>
      <c r="P868" s="40">
        <f t="shared" si="41"/>
        <v>749</v>
      </c>
    </row>
    <row r="869" spans="1:16" x14ac:dyDescent="0.2">
      <c r="A869" s="45">
        <v>878</v>
      </c>
      <c r="B869" s="85">
        <v>73.08</v>
      </c>
      <c r="C869" s="40">
        <f>'soust.uk.JMK př.č.2'!$O$111+'soust.uk.JMK př.č.2'!$P$111</f>
        <v>13021</v>
      </c>
      <c r="D869" s="40">
        <f>'soust.uk.JMK př.č.2'!$L$111</f>
        <v>74</v>
      </c>
      <c r="E869" s="40">
        <f t="shared" si="39"/>
        <v>2960</v>
      </c>
      <c r="F869" s="40">
        <f t="shared" si="40"/>
        <v>2138</v>
      </c>
      <c r="G869" s="78"/>
      <c r="H869" s="80"/>
      <c r="I869" s="89"/>
      <c r="J869" s="89"/>
      <c r="K869" s="47"/>
      <c r="L869" s="51"/>
      <c r="M869" s="51"/>
      <c r="N869" s="51"/>
      <c r="O869" s="51"/>
      <c r="P869" s="40">
        <f t="shared" si="41"/>
        <v>748</v>
      </c>
    </row>
    <row r="870" spans="1:16" x14ac:dyDescent="0.2">
      <c r="A870" s="45">
        <v>879</v>
      </c>
      <c r="B870" s="85">
        <v>73.099999999999994</v>
      </c>
      <c r="C870" s="40">
        <f>'soust.uk.JMK př.č.2'!$O$111+'soust.uk.JMK př.č.2'!$P$111</f>
        <v>13021</v>
      </c>
      <c r="D870" s="40">
        <f>'soust.uk.JMK př.č.2'!$L$111</f>
        <v>74</v>
      </c>
      <c r="E870" s="40">
        <f t="shared" si="39"/>
        <v>2960</v>
      </c>
      <c r="F870" s="40">
        <f t="shared" si="40"/>
        <v>2138</v>
      </c>
      <c r="G870" s="78"/>
      <c r="H870" s="80"/>
      <c r="I870" s="89"/>
      <c r="J870" s="89"/>
      <c r="K870" s="47"/>
      <c r="L870" s="51"/>
      <c r="M870" s="51"/>
      <c r="N870" s="51"/>
      <c r="O870" s="51"/>
      <c r="P870" s="40">
        <f t="shared" si="41"/>
        <v>748</v>
      </c>
    </row>
    <row r="871" spans="1:16" x14ac:dyDescent="0.2">
      <c r="A871" s="45">
        <v>880</v>
      </c>
      <c r="B871" s="85">
        <v>73.11</v>
      </c>
      <c r="C871" s="40">
        <f>'soust.uk.JMK př.č.2'!$O$111+'soust.uk.JMK př.č.2'!$P$111</f>
        <v>13021</v>
      </c>
      <c r="D871" s="40">
        <f>'soust.uk.JMK př.č.2'!$L$111</f>
        <v>74</v>
      </c>
      <c r="E871" s="40">
        <f t="shared" si="39"/>
        <v>2959</v>
      </c>
      <c r="F871" s="40">
        <f t="shared" si="40"/>
        <v>2137</v>
      </c>
      <c r="G871" s="78"/>
      <c r="H871" s="80"/>
      <c r="I871" s="89"/>
      <c r="J871" s="89"/>
      <c r="K871" s="47"/>
      <c r="L871" s="51"/>
      <c r="M871" s="51"/>
      <c r="N871" s="51"/>
      <c r="O871" s="51"/>
      <c r="P871" s="40">
        <f t="shared" si="41"/>
        <v>748</v>
      </c>
    </row>
    <row r="872" spans="1:16" x14ac:dyDescent="0.2">
      <c r="A872" s="45">
        <v>881</v>
      </c>
      <c r="B872" s="85">
        <v>73.13</v>
      </c>
      <c r="C872" s="40">
        <f>'soust.uk.JMK př.č.2'!$O$111+'soust.uk.JMK př.č.2'!$P$111</f>
        <v>13021</v>
      </c>
      <c r="D872" s="40">
        <f>'soust.uk.JMK př.č.2'!$L$111</f>
        <v>74</v>
      </c>
      <c r="E872" s="40">
        <f t="shared" si="39"/>
        <v>2959</v>
      </c>
      <c r="F872" s="40">
        <f t="shared" si="40"/>
        <v>2137</v>
      </c>
      <c r="G872" s="78"/>
      <c r="H872" s="80"/>
      <c r="I872" s="89"/>
      <c r="J872" s="89"/>
      <c r="K872" s="47"/>
      <c r="L872" s="51"/>
      <c r="M872" s="51"/>
      <c r="N872" s="51"/>
      <c r="O872" s="51"/>
      <c r="P872" s="40">
        <f t="shared" si="41"/>
        <v>748</v>
      </c>
    </row>
    <row r="873" spans="1:16" x14ac:dyDescent="0.2">
      <c r="A873" s="45">
        <v>882</v>
      </c>
      <c r="B873" s="85">
        <v>73.14</v>
      </c>
      <c r="C873" s="40">
        <f>'soust.uk.JMK př.č.2'!$O$111+'soust.uk.JMK př.č.2'!$P$111</f>
        <v>13021</v>
      </c>
      <c r="D873" s="40">
        <f>'soust.uk.JMK př.č.2'!$L$111</f>
        <v>74</v>
      </c>
      <c r="E873" s="40">
        <f t="shared" si="39"/>
        <v>2958</v>
      </c>
      <c r="F873" s="40">
        <f t="shared" si="40"/>
        <v>2136</v>
      </c>
      <c r="G873" s="78"/>
      <c r="H873" s="80"/>
      <c r="I873" s="89"/>
      <c r="J873" s="89"/>
      <c r="K873" s="47"/>
      <c r="L873" s="51"/>
      <c r="M873" s="51"/>
      <c r="N873" s="51"/>
      <c r="O873" s="51"/>
      <c r="P873" s="40">
        <f t="shared" si="41"/>
        <v>748</v>
      </c>
    </row>
    <row r="874" spans="1:16" x14ac:dyDescent="0.2">
      <c r="A874" s="45">
        <v>883</v>
      </c>
      <c r="B874" s="85">
        <v>73.16</v>
      </c>
      <c r="C874" s="40">
        <f>'soust.uk.JMK př.č.2'!$O$111+'soust.uk.JMK př.č.2'!$P$111</f>
        <v>13021</v>
      </c>
      <c r="D874" s="40">
        <f>'soust.uk.JMK př.č.2'!$L$111</f>
        <v>74</v>
      </c>
      <c r="E874" s="40">
        <f t="shared" si="39"/>
        <v>2958</v>
      </c>
      <c r="F874" s="40">
        <f t="shared" si="40"/>
        <v>2136</v>
      </c>
      <c r="G874" s="78"/>
      <c r="H874" s="80"/>
      <c r="I874" s="89"/>
      <c r="J874" s="89"/>
      <c r="K874" s="47"/>
      <c r="L874" s="51"/>
      <c r="M874" s="51"/>
      <c r="N874" s="51"/>
      <c r="O874" s="51"/>
      <c r="P874" s="40">
        <f t="shared" si="41"/>
        <v>748</v>
      </c>
    </row>
    <row r="875" spans="1:16" x14ac:dyDescent="0.2">
      <c r="A875" s="45">
        <v>884</v>
      </c>
      <c r="B875" s="85">
        <v>73.180000000000007</v>
      </c>
      <c r="C875" s="40">
        <f>'soust.uk.JMK př.č.2'!$O$111+'soust.uk.JMK př.č.2'!$P$111</f>
        <v>13021</v>
      </c>
      <c r="D875" s="40">
        <f>'soust.uk.JMK př.č.2'!$L$111</f>
        <v>74</v>
      </c>
      <c r="E875" s="40">
        <f t="shared" si="39"/>
        <v>2956</v>
      </c>
      <c r="F875" s="40">
        <f t="shared" si="40"/>
        <v>2135</v>
      </c>
      <c r="G875" s="78"/>
      <c r="H875" s="80"/>
      <c r="I875" s="89"/>
      <c r="J875" s="89"/>
      <c r="K875" s="47"/>
      <c r="L875" s="51"/>
      <c r="M875" s="51"/>
      <c r="N875" s="51"/>
      <c r="O875" s="51"/>
      <c r="P875" s="40">
        <f t="shared" si="41"/>
        <v>747</v>
      </c>
    </row>
    <row r="876" spans="1:16" x14ac:dyDescent="0.2">
      <c r="A876" s="45">
        <v>885</v>
      </c>
      <c r="B876" s="85">
        <v>73.19</v>
      </c>
      <c r="C876" s="40">
        <f>'soust.uk.JMK př.č.2'!$O$111+'soust.uk.JMK př.č.2'!$P$111</f>
        <v>13021</v>
      </c>
      <c r="D876" s="40">
        <f>'soust.uk.JMK př.č.2'!$L$111</f>
        <v>74</v>
      </c>
      <c r="E876" s="40">
        <f t="shared" si="39"/>
        <v>2956</v>
      </c>
      <c r="F876" s="40">
        <f t="shared" si="40"/>
        <v>2135</v>
      </c>
      <c r="G876" s="78"/>
      <c r="H876" s="80"/>
      <c r="I876" s="89"/>
      <c r="J876" s="89"/>
      <c r="K876" s="47"/>
      <c r="L876" s="51"/>
      <c r="M876" s="51"/>
      <c r="N876" s="51"/>
      <c r="O876" s="51"/>
      <c r="P876" s="40">
        <f t="shared" si="41"/>
        <v>747</v>
      </c>
    </row>
    <row r="877" spans="1:16" x14ac:dyDescent="0.2">
      <c r="A877" s="45">
        <v>886</v>
      </c>
      <c r="B877" s="85">
        <v>73.209999999999994</v>
      </c>
      <c r="C877" s="40">
        <f>'soust.uk.JMK př.č.2'!$O$111+'soust.uk.JMK př.č.2'!$P$111</f>
        <v>13021</v>
      </c>
      <c r="D877" s="40">
        <f>'soust.uk.JMK př.č.2'!$L$111</f>
        <v>74</v>
      </c>
      <c r="E877" s="40">
        <f t="shared" si="39"/>
        <v>2955</v>
      </c>
      <c r="F877" s="40">
        <f t="shared" si="40"/>
        <v>2134</v>
      </c>
      <c r="G877" s="78"/>
      <c r="H877" s="80"/>
      <c r="I877" s="89"/>
      <c r="J877" s="89"/>
      <c r="K877" s="47"/>
      <c r="L877" s="51"/>
      <c r="M877" s="51"/>
      <c r="N877" s="51"/>
      <c r="O877" s="51"/>
      <c r="P877" s="40">
        <f t="shared" si="41"/>
        <v>747</v>
      </c>
    </row>
    <row r="878" spans="1:16" x14ac:dyDescent="0.2">
      <c r="A878" s="45">
        <v>887</v>
      </c>
      <c r="B878" s="85">
        <v>73.23</v>
      </c>
      <c r="C878" s="40">
        <f>'soust.uk.JMK př.č.2'!$O$111+'soust.uk.JMK př.č.2'!$P$111</f>
        <v>13021</v>
      </c>
      <c r="D878" s="40">
        <f>'soust.uk.JMK př.č.2'!$L$111</f>
        <v>74</v>
      </c>
      <c r="E878" s="40">
        <f t="shared" si="39"/>
        <v>2955</v>
      </c>
      <c r="F878" s="40">
        <f t="shared" si="40"/>
        <v>2134</v>
      </c>
      <c r="G878" s="78"/>
      <c r="H878" s="80"/>
      <c r="I878" s="89"/>
      <c r="J878" s="89"/>
      <c r="K878" s="47"/>
      <c r="L878" s="51"/>
      <c r="M878" s="51"/>
      <c r="N878" s="51"/>
      <c r="O878" s="51"/>
      <c r="P878" s="40">
        <f t="shared" si="41"/>
        <v>747</v>
      </c>
    </row>
    <row r="879" spans="1:16" x14ac:dyDescent="0.2">
      <c r="A879" s="45">
        <v>888</v>
      </c>
      <c r="B879" s="85">
        <v>73.239999999999995</v>
      </c>
      <c r="C879" s="40">
        <f>'soust.uk.JMK př.č.2'!$O$111+'soust.uk.JMK př.č.2'!$P$111</f>
        <v>13021</v>
      </c>
      <c r="D879" s="40">
        <f>'soust.uk.JMK př.č.2'!$L$111</f>
        <v>74</v>
      </c>
      <c r="E879" s="40">
        <f t="shared" si="39"/>
        <v>2954</v>
      </c>
      <c r="F879" s="40">
        <f t="shared" si="40"/>
        <v>2133</v>
      </c>
      <c r="G879" s="78"/>
      <c r="H879" s="80"/>
      <c r="I879" s="89"/>
      <c r="J879" s="89"/>
      <c r="K879" s="47"/>
      <c r="L879" s="51"/>
      <c r="M879" s="51"/>
      <c r="N879" s="51"/>
      <c r="O879" s="51"/>
      <c r="P879" s="40">
        <f t="shared" si="41"/>
        <v>747</v>
      </c>
    </row>
    <row r="880" spans="1:16" x14ac:dyDescent="0.2">
      <c r="A880" s="45">
        <v>889</v>
      </c>
      <c r="B880" s="85">
        <v>73.260000000000005</v>
      </c>
      <c r="C880" s="40">
        <f>'soust.uk.JMK př.č.2'!$O$111+'soust.uk.JMK př.č.2'!$P$111</f>
        <v>13021</v>
      </c>
      <c r="D880" s="40">
        <f>'soust.uk.JMK př.č.2'!$L$111</f>
        <v>74</v>
      </c>
      <c r="E880" s="40">
        <f t="shared" si="39"/>
        <v>2954</v>
      </c>
      <c r="F880" s="40">
        <f t="shared" si="40"/>
        <v>2133</v>
      </c>
      <c r="G880" s="78"/>
      <c r="H880" s="80"/>
      <c r="I880" s="89"/>
      <c r="J880" s="89"/>
      <c r="K880" s="47"/>
      <c r="L880" s="51"/>
      <c r="M880" s="51"/>
      <c r="N880" s="51"/>
      <c r="O880" s="51"/>
      <c r="P880" s="40">
        <f t="shared" si="41"/>
        <v>747</v>
      </c>
    </row>
    <row r="881" spans="1:16" x14ac:dyDescent="0.2">
      <c r="A881" s="45">
        <v>890</v>
      </c>
      <c r="B881" s="85">
        <v>73.27</v>
      </c>
      <c r="C881" s="40">
        <f>'soust.uk.JMK př.č.2'!$O$111+'soust.uk.JMK př.č.2'!$P$111</f>
        <v>13021</v>
      </c>
      <c r="D881" s="40">
        <f>'soust.uk.JMK př.č.2'!$L$111</f>
        <v>74</v>
      </c>
      <c r="E881" s="40">
        <f t="shared" si="39"/>
        <v>2954</v>
      </c>
      <c r="F881" s="40">
        <f t="shared" si="40"/>
        <v>2133</v>
      </c>
      <c r="G881" s="78"/>
      <c r="H881" s="80"/>
      <c r="I881" s="89"/>
      <c r="J881" s="89"/>
      <c r="K881" s="47"/>
      <c r="L881" s="51"/>
      <c r="M881" s="51"/>
      <c r="N881" s="51"/>
      <c r="O881" s="51"/>
      <c r="P881" s="40">
        <f t="shared" si="41"/>
        <v>747</v>
      </c>
    </row>
    <row r="882" spans="1:16" x14ac:dyDescent="0.2">
      <c r="A882" s="45">
        <v>891</v>
      </c>
      <c r="B882" s="85">
        <v>73.290000000000006</v>
      </c>
      <c r="C882" s="40">
        <f>'soust.uk.JMK př.č.2'!$O$111+'soust.uk.JMK př.č.2'!$P$111</f>
        <v>13021</v>
      </c>
      <c r="D882" s="40">
        <f>'soust.uk.JMK př.č.2'!$L$111</f>
        <v>74</v>
      </c>
      <c r="E882" s="40">
        <f t="shared" si="39"/>
        <v>2952</v>
      </c>
      <c r="F882" s="40">
        <f t="shared" si="40"/>
        <v>2132</v>
      </c>
      <c r="G882" s="78"/>
      <c r="H882" s="80"/>
      <c r="I882" s="89"/>
      <c r="J882" s="89"/>
      <c r="K882" s="47"/>
      <c r="L882" s="51"/>
      <c r="M882" s="51"/>
      <c r="N882" s="51"/>
      <c r="O882" s="51"/>
      <c r="P882" s="40">
        <f t="shared" si="41"/>
        <v>746</v>
      </c>
    </row>
    <row r="883" spans="1:16" x14ac:dyDescent="0.2">
      <c r="A883" s="45">
        <v>892</v>
      </c>
      <c r="B883" s="85">
        <v>73.31</v>
      </c>
      <c r="C883" s="40">
        <f>'soust.uk.JMK př.č.2'!$O$111+'soust.uk.JMK př.č.2'!$P$111</f>
        <v>13021</v>
      </c>
      <c r="D883" s="40">
        <f>'soust.uk.JMK př.č.2'!$L$111</f>
        <v>74</v>
      </c>
      <c r="E883" s="40">
        <f t="shared" si="39"/>
        <v>2951</v>
      </c>
      <c r="F883" s="40">
        <f t="shared" si="40"/>
        <v>2131</v>
      </c>
      <c r="G883" s="78"/>
      <c r="H883" s="80"/>
      <c r="I883" s="89"/>
      <c r="J883" s="89"/>
      <c r="K883" s="47"/>
      <c r="L883" s="51"/>
      <c r="M883" s="51"/>
      <c r="N883" s="51"/>
      <c r="O883" s="51"/>
      <c r="P883" s="40">
        <f t="shared" si="41"/>
        <v>746</v>
      </c>
    </row>
    <row r="884" spans="1:16" x14ac:dyDescent="0.2">
      <c r="A884" s="45">
        <v>893</v>
      </c>
      <c r="B884" s="85">
        <v>73.319999999999993</v>
      </c>
      <c r="C884" s="40">
        <f>'soust.uk.JMK př.č.2'!$O$111+'soust.uk.JMK př.č.2'!$P$111</f>
        <v>13021</v>
      </c>
      <c r="D884" s="40">
        <f>'soust.uk.JMK př.č.2'!$L$111</f>
        <v>74</v>
      </c>
      <c r="E884" s="40">
        <f t="shared" si="39"/>
        <v>2951</v>
      </c>
      <c r="F884" s="40">
        <f t="shared" si="40"/>
        <v>2131</v>
      </c>
      <c r="G884" s="78"/>
      <c r="H884" s="80"/>
      <c r="I884" s="89"/>
      <c r="J884" s="89"/>
      <c r="K884" s="47"/>
      <c r="L884" s="51"/>
      <c r="M884" s="51"/>
      <c r="N884" s="51"/>
      <c r="O884" s="51"/>
      <c r="P884" s="40">
        <f t="shared" si="41"/>
        <v>746</v>
      </c>
    </row>
    <row r="885" spans="1:16" x14ac:dyDescent="0.2">
      <c r="A885" s="45">
        <v>894</v>
      </c>
      <c r="B885" s="85">
        <v>73.34</v>
      </c>
      <c r="C885" s="40">
        <f>'soust.uk.JMK př.č.2'!$O$111+'soust.uk.JMK př.č.2'!$P$111</f>
        <v>13021</v>
      </c>
      <c r="D885" s="40">
        <f>'soust.uk.JMK př.č.2'!$L$111</f>
        <v>74</v>
      </c>
      <c r="E885" s="40">
        <f t="shared" si="39"/>
        <v>2951</v>
      </c>
      <c r="F885" s="40">
        <f t="shared" si="40"/>
        <v>2131</v>
      </c>
      <c r="G885" s="78"/>
      <c r="H885" s="80"/>
      <c r="I885" s="89"/>
      <c r="J885" s="89"/>
      <c r="K885" s="47"/>
      <c r="L885" s="51"/>
      <c r="M885" s="51"/>
      <c r="N885" s="51"/>
      <c r="O885" s="51"/>
      <c r="P885" s="40">
        <f t="shared" si="41"/>
        <v>746</v>
      </c>
    </row>
    <row r="886" spans="1:16" x14ac:dyDescent="0.2">
      <c r="A886" s="45">
        <v>895</v>
      </c>
      <c r="B886" s="85">
        <v>73.349999999999994</v>
      </c>
      <c r="C886" s="40">
        <f>'soust.uk.JMK př.č.2'!$O$111+'soust.uk.JMK př.č.2'!$P$111</f>
        <v>13021</v>
      </c>
      <c r="D886" s="40">
        <f>'soust.uk.JMK př.č.2'!$L$111</f>
        <v>74</v>
      </c>
      <c r="E886" s="40">
        <f t="shared" si="39"/>
        <v>2950</v>
      </c>
      <c r="F886" s="40">
        <f t="shared" si="40"/>
        <v>2130</v>
      </c>
      <c r="G886" s="78"/>
      <c r="H886" s="80"/>
      <c r="I886" s="89"/>
      <c r="J886" s="89"/>
      <c r="K886" s="47"/>
      <c r="L886" s="51"/>
      <c r="M886" s="51"/>
      <c r="N886" s="51"/>
      <c r="O886" s="51"/>
      <c r="P886" s="40">
        <f t="shared" si="41"/>
        <v>746</v>
      </c>
    </row>
    <row r="887" spans="1:16" x14ac:dyDescent="0.2">
      <c r="A887" s="45">
        <v>896</v>
      </c>
      <c r="B887" s="85">
        <v>73.37</v>
      </c>
      <c r="C887" s="40">
        <f>'soust.uk.JMK př.č.2'!$O$111+'soust.uk.JMK př.č.2'!$P$111</f>
        <v>13021</v>
      </c>
      <c r="D887" s="40">
        <f>'soust.uk.JMK př.č.2'!$L$111</f>
        <v>74</v>
      </c>
      <c r="E887" s="40">
        <f t="shared" si="39"/>
        <v>2950</v>
      </c>
      <c r="F887" s="40">
        <f t="shared" si="40"/>
        <v>2130</v>
      </c>
      <c r="G887" s="78"/>
      <c r="H887" s="80"/>
      <c r="I887" s="89"/>
      <c r="J887" s="89"/>
      <c r="K887" s="47"/>
      <c r="L887" s="51"/>
      <c r="M887" s="51"/>
      <c r="N887" s="51"/>
      <c r="O887" s="51"/>
      <c r="P887" s="40">
        <f t="shared" si="41"/>
        <v>746</v>
      </c>
    </row>
    <row r="888" spans="1:16" x14ac:dyDescent="0.2">
      <c r="A888" s="45">
        <v>897</v>
      </c>
      <c r="B888" s="85">
        <v>73.38</v>
      </c>
      <c r="C888" s="40">
        <f>'soust.uk.JMK př.č.2'!$O$111+'soust.uk.JMK př.č.2'!$P$111</f>
        <v>13021</v>
      </c>
      <c r="D888" s="40">
        <f>'soust.uk.JMK př.č.2'!$L$111</f>
        <v>74</v>
      </c>
      <c r="E888" s="40">
        <f t="shared" si="39"/>
        <v>2948</v>
      </c>
      <c r="F888" s="40">
        <f t="shared" si="40"/>
        <v>2129</v>
      </c>
      <c r="G888" s="78"/>
      <c r="H888" s="80"/>
      <c r="I888" s="89"/>
      <c r="J888" s="89"/>
      <c r="K888" s="47"/>
      <c r="L888" s="51"/>
      <c r="M888" s="51"/>
      <c r="N888" s="51"/>
      <c r="O888" s="51"/>
      <c r="P888" s="40">
        <f t="shared" si="41"/>
        <v>745</v>
      </c>
    </row>
    <row r="889" spans="1:16" x14ac:dyDescent="0.2">
      <c r="A889" s="45">
        <v>898</v>
      </c>
      <c r="B889" s="85">
        <v>73.400000000000006</v>
      </c>
      <c r="C889" s="40">
        <f>'soust.uk.JMK př.č.2'!$O$111+'soust.uk.JMK př.č.2'!$P$111</f>
        <v>13021</v>
      </c>
      <c r="D889" s="40">
        <f>'soust.uk.JMK př.č.2'!$L$111</f>
        <v>74</v>
      </c>
      <c r="E889" s="40">
        <f t="shared" si="39"/>
        <v>2948</v>
      </c>
      <c r="F889" s="40">
        <f t="shared" si="40"/>
        <v>2129</v>
      </c>
      <c r="G889" s="78"/>
      <c r="H889" s="80"/>
      <c r="I889" s="89"/>
      <c r="J889" s="89"/>
      <c r="K889" s="47"/>
      <c r="L889" s="51"/>
      <c r="M889" s="51"/>
      <c r="N889" s="51"/>
      <c r="O889" s="51"/>
      <c r="P889" s="40">
        <f t="shared" si="41"/>
        <v>745</v>
      </c>
    </row>
    <row r="890" spans="1:16" x14ac:dyDescent="0.2">
      <c r="A890" s="45">
        <v>899</v>
      </c>
      <c r="B890" s="85">
        <v>73.42</v>
      </c>
      <c r="C890" s="40">
        <f>'soust.uk.JMK př.č.2'!$O$111+'soust.uk.JMK př.č.2'!$P$111</f>
        <v>13021</v>
      </c>
      <c r="D890" s="40">
        <f>'soust.uk.JMK př.č.2'!$L$111</f>
        <v>74</v>
      </c>
      <c r="E890" s="40">
        <f t="shared" si="39"/>
        <v>2947</v>
      </c>
      <c r="F890" s="40">
        <f t="shared" si="40"/>
        <v>2128</v>
      </c>
      <c r="G890" s="78"/>
      <c r="H890" s="80"/>
      <c r="I890" s="89"/>
      <c r="J890" s="89"/>
      <c r="K890" s="47"/>
      <c r="L890" s="51"/>
      <c r="M890" s="51"/>
      <c r="N890" s="51"/>
      <c r="O890" s="51"/>
      <c r="P890" s="40">
        <f t="shared" si="41"/>
        <v>745</v>
      </c>
    </row>
    <row r="891" spans="1:16" x14ac:dyDescent="0.2">
      <c r="A891" s="45">
        <v>900</v>
      </c>
      <c r="B891" s="85">
        <v>73.430000000000007</v>
      </c>
      <c r="C891" s="40">
        <f>'soust.uk.JMK př.č.2'!$O$111+'soust.uk.JMK př.č.2'!$P$111</f>
        <v>13021</v>
      </c>
      <c r="D891" s="40">
        <f>'soust.uk.JMK př.č.2'!$L$111</f>
        <v>74</v>
      </c>
      <c r="E891" s="40">
        <f t="shared" si="39"/>
        <v>2947</v>
      </c>
      <c r="F891" s="40">
        <f t="shared" si="40"/>
        <v>2128</v>
      </c>
      <c r="G891" s="78"/>
      <c r="H891" s="80"/>
      <c r="I891" s="89"/>
      <c r="J891" s="89"/>
      <c r="K891" s="47"/>
      <c r="L891" s="51"/>
      <c r="M891" s="51"/>
      <c r="N891" s="51"/>
      <c r="O891" s="51"/>
      <c r="P891" s="40">
        <f t="shared" si="41"/>
        <v>745</v>
      </c>
    </row>
    <row r="892" spans="1:16" x14ac:dyDescent="0.2">
      <c r="A892" s="45">
        <v>901</v>
      </c>
      <c r="B892" s="85">
        <v>73.45</v>
      </c>
      <c r="C892" s="40">
        <f>'soust.uk.JMK př.č.2'!$O$111+'soust.uk.JMK př.č.2'!$P$111</f>
        <v>13021</v>
      </c>
      <c r="D892" s="40">
        <f>'soust.uk.JMK př.č.2'!$L$111</f>
        <v>74</v>
      </c>
      <c r="E892" s="40">
        <f t="shared" si="39"/>
        <v>2945</v>
      </c>
      <c r="F892" s="40">
        <f t="shared" si="40"/>
        <v>2127</v>
      </c>
      <c r="G892" s="78"/>
      <c r="H892" s="80"/>
      <c r="I892" s="89"/>
      <c r="J892" s="89"/>
      <c r="K892" s="47"/>
      <c r="L892" s="51"/>
      <c r="M892" s="51"/>
      <c r="N892" s="51"/>
      <c r="O892" s="51"/>
      <c r="P892" s="40">
        <f t="shared" si="41"/>
        <v>744</v>
      </c>
    </row>
    <row r="893" spans="1:16" x14ac:dyDescent="0.2">
      <c r="A893" s="45">
        <v>902</v>
      </c>
      <c r="B893" s="85">
        <v>73.459999999999994</v>
      </c>
      <c r="C893" s="40">
        <f>'soust.uk.JMK př.č.2'!$O$111+'soust.uk.JMK př.č.2'!$P$111</f>
        <v>13021</v>
      </c>
      <c r="D893" s="40">
        <f>'soust.uk.JMK př.č.2'!$L$111</f>
        <v>74</v>
      </c>
      <c r="E893" s="40">
        <f t="shared" si="39"/>
        <v>2945</v>
      </c>
      <c r="F893" s="40">
        <f t="shared" si="40"/>
        <v>2127</v>
      </c>
      <c r="G893" s="78"/>
      <c r="H893" s="80"/>
      <c r="I893" s="89"/>
      <c r="J893" s="89"/>
      <c r="K893" s="47"/>
      <c r="L893" s="51"/>
      <c r="M893" s="51"/>
      <c r="N893" s="51"/>
      <c r="O893" s="51"/>
      <c r="P893" s="40">
        <f t="shared" si="41"/>
        <v>744</v>
      </c>
    </row>
    <row r="894" spans="1:16" x14ac:dyDescent="0.2">
      <c r="A894" s="45">
        <v>903</v>
      </c>
      <c r="B894" s="85">
        <v>73.48</v>
      </c>
      <c r="C894" s="40">
        <f>'soust.uk.JMK př.č.2'!$O$111+'soust.uk.JMK př.č.2'!$P$111</f>
        <v>13021</v>
      </c>
      <c r="D894" s="40">
        <f>'soust.uk.JMK př.č.2'!$L$111</f>
        <v>74</v>
      </c>
      <c r="E894" s="40">
        <f t="shared" si="39"/>
        <v>2944</v>
      </c>
      <c r="F894" s="40">
        <f t="shared" si="40"/>
        <v>2126</v>
      </c>
      <c r="G894" s="78"/>
      <c r="H894" s="80"/>
      <c r="I894" s="89"/>
      <c r="J894" s="89"/>
      <c r="K894" s="47"/>
      <c r="L894" s="51"/>
      <c r="M894" s="51"/>
      <c r="N894" s="51"/>
      <c r="O894" s="51"/>
      <c r="P894" s="40">
        <f t="shared" si="41"/>
        <v>744</v>
      </c>
    </row>
    <row r="895" spans="1:16" x14ac:dyDescent="0.2">
      <c r="A895" s="45">
        <v>904</v>
      </c>
      <c r="B895" s="85">
        <v>73.5</v>
      </c>
      <c r="C895" s="40">
        <f>'soust.uk.JMK př.č.2'!$O$111+'soust.uk.JMK př.č.2'!$P$111</f>
        <v>13021</v>
      </c>
      <c r="D895" s="40">
        <f>'soust.uk.JMK př.č.2'!$L$111</f>
        <v>74</v>
      </c>
      <c r="E895" s="40">
        <f t="shared" si="39"/>
        <v>2944</v>
      </c>
      <c r="F895" s="40">
        <f t="shared" si="40"/>
        <v>2126</v>
      </c>
      <c r="G895" s="78"/>
      <c r="H895" s="80"/>
      <c r="I895" s="89"/>
      <c r="J895" s="89"/>
      <c r="K895" s="47"/>
      <c r="L895" s="51"/>
      <c r="M895" s="51"/>
      <c r="N895" s="51"/>
      <c r="O895" s="51"/>
      <c r="P895" s="40">
        <f t="shared" si="41"/>
        <v>744</v>
      </c>
    </row>
    <row r="896" spans="1:16" x14ac:dyDescent="0.2">
      <c r="A896" s="45">
        <v>905</v>
      </c>
      <c r="B896" s="85">
        <v>73.510000000000005</v>
      </c>
      <c r="C896" s="40">
        <f>'soust.uk.JMK př.č.2'!$O$111+'soust.uk.JMK př.č.2'!$P$111</f>
        <v>13021</v>
      </c>
      <c r="D896" s="40">
        <f>'soust.uk.JMK př.č.2'!$L$111</f>
        <v>74</v>
      </c>
      <c r="E896" s="40">
        <f t="shared" si="39"/>
        <v>2944</v>
      </c>
      <c r="F896" s="40">
        <f t="shared" si="40"/>
        <v>2126</v>
      </c>
      <c r="G896" s="78"/>
      <c r="H896" s="80"/>
      <c r="I896" s="89"/>
      <c r="J896" s="89"/>
      <c r="K896" s="47"/>
      <c r="L896" s="51"/>
      <c r="M896" s="51"/>
      <c r="N896" s="51"/>
      <c r="O896" s="51"/>
      <c r="P896" s="40">
        <f t="shared" si="41"/>
        <v>744</v>
      </c>
    </row>
    <row r="897" spans="1:16" x14ac:dyDescent="0.2">
      <c r="A897" s="45">
        <v>906</v>
      </c>
      <c r="B897" s="85">
        <v>73.53</v>
      </c>
      <c r="C897" s="40">
        <f>'soust.uk.JMK př.č.2'!$O$111+'soust.uk.JMK př.č.2'!$P$111</f>
        <v>13021</v>
      </c>
      <c r="D897" s="40">
        <f>'soust.uk.JMK př.č.2'!$L$111</f>
        <v>74</v>
      </c>
      <c r="E897" s="40">
        <f t="shared" si="39"/>
        <v>2943</v>
      </c>
      <c r="F897" s="40">
        <f t="shared" si="40"/>
        <v>2125</v>
      </c>
      <c r="G897" s="78"/>
      <c r="H897" s="80"/>
      <c r="I897" s="89"/>
      <c r="J897" s="89"/>
      <c r="K897" s="47"/>
      <c r="L897" s="51"/>
      <c r="M897" s="51"/>
      <c r="N897" s="51"/>
      <c r="O897" s="51"/>
      <c r="P897" s="40">
        <f t="shared" si="41"/>
        <v>744</v>
      </c>
    </row>
    <row r="898" spans="1:16" x14ac:dyDescent="0.2">
      <c r="A898" s="45">
        <v>907</v>
      </c>
      <c r="B898" s="85">
        <v>73.540000000000006</v>
      </c>
      <c r="C898" s="40">
        <f>'soust.uk.JMK př.č.2'!$O$111+'soust.uk.JMK př.č.2'!$P$111</f>
        <v>13021</v>
      </c>
      <c r="D898" s="40">
        <f>'soust.uk.JMK př.č.2'!$L$111</f>
        <v>74</v>
      </c>
      <c r="E898" s="40">
        <f t="shared" si="39"/>
        <v>2943</v>
      </c>
      <c r="F898" s="40">
        <f t="shared" si="40"/>
        <v>2125</v>
      </c>
      <c r="G898" s="78"/>
      <c r="H898" s="80"/>
      <c r="I898" s="89"/>
      <c r="J898" s="89"/>
      <c r="K898" s="47"/>
      <c r="L898" s="51"/>
      <c r="M898" s="51"/>
      <c r="N898" s="51"/>
      <c r="O898" s="51"/>
      <c r="P898" s="40">
        <f t="shared" si="41"/>
        <v>744</v>
      </c>
    </row>
    <row r="899" spans="1:16" x14ac:dyDescent="0.2">
      <c r="A899" s="45">
        <v>908</v>
      </c>
      <c r="B899" s="85">
        <v>73.56</v>
      </c>
      <c r="C899" s="40">
        <f>'soust.uk.JMK př.č.2'!$O$111+'soust.uk.JMK př.č.2'!$P$111</f>
        <v>13021</v>
      </c>
      <c r="D899" s="40">
        <f>'soust.uk.JMK př.č.2'!$L$111</f>
        <v>74</v>
      </c>
      <c r="E899" s="40">
        <f t="shared" si="39"/>
        <v>2941</v>
      </c>
      <c r="F899" s="40">
        <f t="shared" si="40"/>
        <v>2124</v>
      </c>
      <c r="G899" s="78"/>
      <c r="H899" s="80"/>
      <c r="I899" s="89"/>
      <c r="J899" s="89"/>
      <c r="K899" s="47"/>
      <c r="L899" s="51"/>
      <c r="M899" s="51"/>
      <c r="N899" s="51"/>
      <c r="O899" s="51"/>
      <c r="P899" s="40">
        <f t="shared" si="41"/>
        <v>743</v>
      </c>
    </row>
    <row r="900" spans="1:16" x14ac:dyDescent="0.2">
      <c r="A900" s="45">
        <v>909</v>
      </c>
      <c r="B900" s="85">
        <v>73.569999999999993</v>
      </c>
      <c r="C900" s="40">
        <f>'soust.uk.JMK př.č.2'!$O$111+'soust.uk.JMK př.č.2'!$P$111</f>
        <v>13021</v>
      </c>
      <c r="D900" s="40">
        <f>'soust.uk.JMK př.č.2'!$L$111</f>
        <v>74</v>
      </c>
      <c r="E900" s="40">
        <f t="shared" si="39"/>
        <v>2941</v>
      </c>
      <c r="F900" s="40">
        <f t="shared" si="40"/>
        <v>2124</v>
      </c>
      <c r="G900" s="78"/>
      <c r="H900" s="80"/>
      <c r="I900" s="89"/>
      <c r="J900" s="89"/>
      <c r="K900" s="47"/>
      <c r="L900" s="51"/>
      <c r="M900" s="51"/>
      <c r="N900" s="51"/>
      <c r="O900" s="51"/>
      <c r="P900" s="40">
        <f t="shared" si="41"/>
        <v>743</v>
      </c>
    </row>
    <row r="901" spans="1:16" x14ac:dyDescent="0.2">
      <c r="A901" s="45">
        <v>910</v>
      </c>
      <c r="B901" s="85">
        <v>73.59</v>
      </c>
      <c r="C901" s="40">
        <f>'soust.uk.JMK př.č.2'!$O$111+'soust.uk.JMK př.č.2'!$P$111</f>
        <v>13021</v>
      </c>
      <c r="D901" s="40">
        <f>'soust.uk.JMK př.č.2'!$L$111</f>
        <v>74</v>
      </c>
      <c r="E901" s="40">
        <f t="shared" ref="E901:E964" si="42">SUM(F901,P901,D901)</f>
        <v>2940</v>
      </c>
      <c r="F901" s="40">
        <f t="shared" si="40"/>
        <v>2123</v>
      </c>
      <c r="G901" s="78"/>
      <c r="H901" s="80"/>
      <c r="I901" s="89"/>
      <c r="J901" s="89"/>
      <c r="K901" s="47"/>
      <c r="L901" s="51"/>
      <c r="M901" s="51"/>
      <c r="N901" s="51"/>
      <c r="O901" s="51"/>
      <c r="P901" s="40">
        <f t="shared" si="41"/>
        <v>743</v>
      </c>
    </row>
    <row r="902" spans="1:16" x14ac:dyDescent="0.2">
      <c r="A902" s="45">
        <v>911</v>
      </c>
      <c r="B902" s="85">
        <v>73.61</v>
      </c>
      <c r="C902" s="40">
        <f>'soust.uk.JMK př.č.2'!$O$111+'soust.uk.JMK př.č.2'!$P$111</f>
        <v>13021</v>
      </c>
      <c r="D902" s="40">
        <f>'soust.uk.JMK př.č.2'!$L$111</f>
        <v>74</v>
      </c>
      <c r="E902" s="40">
        <f t="shared" si="42"/>
        <v>2940</v>
      </c>
      <c r="F902" s="40">
        <f t="shared" ref="F902:F965" si="43">ROUND(1/B902*C902*12,0)</f>
        <v>2123</v>
      </c>
      <c r="G902" s="78"/>
      <c r="H902" s="80"/>
      <c r="I902" s="89"/>
      <c r="J902" s="89"/>
      <c r="K902" s="47"/>
      <c r="L902" s="51"/>
      <c r="M902" s="51"/>
      <c r="N902" s="51"/>
      <c r="O902" s="51"/>
      <c r="P902" s="40">
        <f t="shared" ref="P902:P965" si="44">ROUND((F902*35%),0)</f>
        <v>743</v>
      </c>
    </row>
    <row r="903" spans="1:16" x14ac:dyDescent="0.2">
      <c r="A903" s="45">
        <v>912</v>
      </c>
      <c r="B903" s="85">
        <v>73.62</v>
      </c>
      <c r="C903" s="40">
        <f>'soust.uk.JMK př.č.2'!$O$111+'soust.uk.JMK př.č.2'!$P$111</f>
        <v>13021</v>
      </c>
      <c r="D903" s="40">
        <f>'soust.uk.JMK př.č.2'!$L$111</f>
        <v>74</v>
      </c>
      <c r="E903" s="40">
        <f t="shared" si="42"/>
        <v>2939</v>
      </c>
      <c r="F903" s="40">
        <f t="shared" si="43"/>
        <v>2122</v>
      </c>
      <c r="G903" s="78"/>
      <c r="H903" s="80"/>
      <c r="I903" s="89"/>
      <c r="J903" s="89"/>
      <c r="K903" s="47"/>
      <c r="L903" s="51"/>
      <c r="M903" s="51"/>
      <c r="N903" s="51"/>
      <c r="O903" s="51"/>
      <c r="P903" s="40">
        <f t="shared" si="44"/>
        <v>743</v>
      </c>
    </row>
    <row r="904" spans="1:16" x14ac:dyDescent="0.2">
      <c r="A904" s="45">
        <v>913</v>
      </c>
      <c r="B904" s="85">
        <v>73.64</v>
      </c>
      <c r="C904" s="40">
        <f>'soust.uk.JMK př.č.2'!$O$111+'soust.uk.JMK př.č.2'!$P$111</f>
        <v>13021</v>
      </c>
      <c r="D904" s="40">
        <f>'soust.uk.JMK př.č.2'!$L$111</f>
        <v>74</v>
      </c>
      <c r="E904" s="40">
        <f t="shared" si="42"/>
        <v>2939</v>
      </c>
      <c r="F904" s="40">
        <f t="shared" si="43"/>
        <v>2122</v>
      </c>
      <c r="G904" s="78"/>
      <c r="H904" s="80"/>
      <c r="I904" s="89"/>
      <c r="J904" s="89"/>
      <c r="K904" s="47"/>
      <c r="L904" s="51"/>
      <c r="M904" s="51"/>
      <c r="N904" s="51"/>
      <c r="O904" s="51"/>
      <c r="P904" s="40">
        <f t="shared" si="44"/>
        <v>743</v>
      </c>
    </row>
    <row r="905" spans="1:16" x14ac:dyDescent="0.2">
      <c r="A905" s="45">
        <v>914</v>
      </c>
      <c r="B905" s="85">
        <v>73.650000000000006</v>
      </c>
      <c r="C905" s="40">
        <f>'soust.uk.JMK př.č.2'!$O$111+'soust.uk.JMK př.č.2'!$P$111</f>
        <v>13021</v>
      </c>
      <c r="D905" s="40">
        <f>'soust.uk.JMK př.č.2'!$L$111</f>
        <v>74</v>
      </c>
      <c r="E905" s="40">
        <f t="shared" si="42"/>
        <v>2939</v>
      </c>
      <c r="F905" s="40">
        <f t="shared" si="43"/>
        <v>2122</v>
      </c>
      <c r="G905" s="78"/>
      <c r="H905" s="80"/>
      <c r="I905" s="89"/>
      <c r="J905" s="89"/>
      <c r="K905" s="47"/>
      <c r="L905" s="51"/>
      <c r="M905" s="51"/>
      <c r="N905" s="51"/>
      <c r="O905" s="51"/>
      <c r="P905" s="40">
        <f t="shared" si="44"/>
        <v>743</v>
      </c>
    </row>
    <row r="906" spans="1:16" x14ac:dyDescent="0.2">
      <c r="A906" s="45">
        <v>915</v>
      </c>
      <c r="B906" s="85">
        <v>73.67</v>
      </c>
      <c r="C906" s="40">
        <f>'soust.uk.JMK př.č.2'!$O$111+'soust.uk.JMK př.č.2'!$P$111</f>
        <v>13021</v>
      </c>
      <c r="D906" s="40">
        <f>'soust.uk.JMK př.č.2'!$L$111</f>
        <v>74</v>
      </c>
      <c r="E906" s="40">
        <f t="shared" si="42"/>
        <v>2937</v>
      </c>
      <c r="F906" s="40">
        <f t="shared" si="43"/>
        <v>2121</v>
      </c>
      <c r="G906" s="78"/>
      <c r="H906" s="80"/>
      <c r="I906" s="89"/>
      <c r="J906" s="89"/>
      <c r="K906" s="47"/>
      <c r="L906" s="51"/>
      <c r="M906" s="51"/>
      <c r="N906" s="51"/>
      <c r="O906" s="51"/>
      <c r="P906" s="40">
        <f t="shared" si="44"/>
        <v>742</v>
      </c>
    </row>
    <row r="907" spans="1:16" x14ac:dyDescent="0.2">
      <c r="A907" s="45">
        <v>916</v>
      </c>
      <c r="B907" s="85">
        <v>73.680000000000007</v>
      </c>
      <c r="C907" s="40">
        <f>'soust.uk.JMK př.č.2'!$O$111+'soust.uk.JMK př.č.2'!$P$111</f>
        <v>13021</v>
      </c>
      <c r="D907" s="40">
        <f>'soust.uk.JMK př.č.2'!$L$111</f>
        <v>74</v>
      </c>
      <c r="E907" s="40">
        <f t="shared" si="42"/>
        <v>2937</v>
      </c>
      <c r="F907" s="40">
        <f t="shared" si="43"/>
        <v>2121</v>
      </c>
      <c r="G907" s="78"/>
      <c r="H907" s="80"/>
      <c r="I907" s="89"/>
      <c r="J907" s="89"/>
      <c r="K907" s="47"/>
      <c r="L907" s="51"/>
      <c r="M907" s="51"/>
      <c r="N907" s="51"/>
      <c r="O907" s="51"/>
      <c r="P907" s="40">
        <f t="shared" si="44"/>
        <v>742</v>
      </c>
    </row>
    <row r="908" spans="1:16" x14ac:dyDescent="0.2">
      <c r="A908" s="45">
        <v>917</v>
      </c>
      <c r="B908" s="85">
        <v>73.7</v>
      </c>
      <c r="C908" s="40">
        <f>'soust.uk.JMK př.č.2'!$O$111+'soust.uk.JMK př.č.2'!$P$111</f>
        <v>13021</v>
      </c>
      <c r="D908" s="40">
        <f>'soust.uk.JMK př.č.2'!$L$111</f>
        <v>74</v>
      </c>
      <c r="E908" s="40">
        <f t="shared" si="42"/>
        <v>2936</v>
      </c>
      <c r="F908" s="40">
        <f t="shared" si="43"/>
        <v>2120</v>
      </c>
      <c r="G908" s="78"/>
      <c r="H908" s="80"/>
      <c r="I908" s="89"/>
      <c r="J908" s="89"/>
      <c r="K908" s="47"/>
      <c r="L908" s="51"/>
      <c r="M908" s="51"/>
      <c r="N908" s="51"/>
      <c r="O908" s="51"/>
      <c r="P908" s="40">
        <f t="shared" si="44"/>
        <v>742</v>
      </c>
    </row>
    <row r="909" spans="1:16" x14ac:dyDescent="0.2">
      <c r="A909" s="45">
        <v>918</v>
      </c>
      <c r="B909" s="85">
        <v>73.709999999999994</v>
      </c>
      <c r="C909" s="40">
        <f>'soust.uk.JMK př.č.2'!$O$111+'soust.uk.JMK př.č.2'!$P$111</f>
        <v>13021</v>
      </c>
      <c r="D909" s="40">
        <f>'soust.uk.JMK př.č.2'!$L$111</f>
        <v>74</v>
      </c>
      <c r="E909" s="40">
        <f t="shared" si="42"/>
        <v>2936</v>
      </c>
      <c r="F909" s="40">
        <f t="shared" si="43"/>
        <v>2120</v>
      </c>
      <c r="G909" s="78"/>
      <c r="H909" s="80"/>
      <c r="I909" s="89"/>
      <c r="J909" s="89"/>
      <c r="K909" s="47"/>
      <c r="L909" s="51"/>
      <c r="M909" s="51"/>
      <c r="N909" s="51"/>
      <c r="O909" s="51"/>
      <c r="P909" s="40">
        <f t="shared" si="44"/>
        <v>742</v>
      </c>
    </row>
    <row r="910" spans="1:16" x14ac:dyDescent="0.2">
      <c r="A910" s="45">
        <v>919</v>
      </c>
      <c r="B910" s="85">
        <v>73.73</v>
      </c>
      <c r="C910" s="40">
        <f>'soust.uk.JMK př.č.2'!$O$111+'soust.uk.JMK př.č.2'!$P$111</f>
        <v>13021</v>
      </c>
      <c r="D910" s="40">
        <f>'soust.uk.JMK př.č.2'!$L$111</f>
        <v>74</v>
      </c>
      <c r="E910" s="40">
        <f t="shared" si="42"/>
        <v>2935</v>
      </c>
      <c r="F910" s="40">
        <f t="shared" si="43"/>
        <v>2119</v>
      </c>
      <c r="G910" s="78"/>
      <c r="H910" s="80"/>
      <c r="I910" s="89"/>
      <c r="J910" s="89"/>
      <c r="K910" s="47"/>
      <c r="L910" s="51"/>
      <c r="M910" s="51"/>
      <c r="N910" s="51"/>
      <c r="O910" s="51"/>
      <c r="P910" s="40">
        <f t="shared" si="44"/>
        <v>742</v>
      </c>
    </row>
    <row r="911" spans="1:16" x14ac:dyDescent="0.2">
      <c r="A911" s="45">
        <v>920</v>
      </c>
      <c r="B911" s="85">
        <v>73.739999999999995</v>
      </c>
      <c r="C911" s="40">
        <f>'soust.uk.JMK př.č.2'!$O$111+'soust.uk.JMK př.č.2'!$P$111</f>
        <v>13021</v>
      </c>
      <c r="D911" s="40">
        <f>'soust.uk.JMK př.č.2'!$L$111</f>
        <v>74</v>
      </c>
      <c r="E911" s="40">
        <f t="shared" si="42"/>
        <v>2935</v>
      </c>
      <c r="F911" s="40">
        <f t="shared" si="43"/>
        <v>2119</v>
      </c>
      <c r="G911" s="78"/>
      <c r="H911" s="80"/>
      <c r="I911" s="89"/>
      <c r="J911" s="89"/>
      <c r="K911" s="47"/>
      <c r="L911" s="51"/>
      <c r="M911" s="51"/>
      <c r="N911" s="51"/>
      <c r="O911" s="51"/>
      <c r="P911" s="40">
        <f t="shared" si="44"/>
        <v>742</v>
      </c>
    </row>
    <row r="912" spans="1:16" x14ac:dyDescent="0.2">
      <c r="A912" s="45">
        <v>921</v>
      </c>
      <c r="B912" s="85">
        <v>73.760000000000005</v>
      </c>
      <c r="C912" s="40">
        <f>'soust.uk.JMK př.č.2'!$O$111+'soust.uk.JMK př.č.2'!$P$111</f>
        <v>13021</v>
      </c>
      <c r="D912" s="40">
        <f>'soust.uk.JMK př.č.2'!$L$111</f>
        <v>74</v>
      </c>
      <c r="E912" s="40">
        <f t="shared" si="42"/>
        <v>2933</v>
      </c>
      <c r="F912" s="40">
        <f t="shared" si="43"/>
        <v>2118</v>
      </c>
      <c r="G912" s="78"/>
      <c r="H912" s="80"/>
      <c r="I912" s="89"/>
      <c r="J912" s="89"/>
      <c r="K912" s="47"/>
      <c r="L912" s="51"/>
      <c r="M912" s="51"/>
      <c r="N912" s="51"/>
      <c r="O912" s="51"/>
      <c r="P912" s="40">
        <f t="shared" si="44"/>
        <v>741</v>
      </c>
    </row>
    <row r="913" spans="1:16" x14ac:dyDescent="0.2">
      <c r="A913" s="45">
        <v>922</v>
      </c>
      <c r="B913" s="85">
        <v>73.78</v>
      </c>
      <c r="C913" s="40">
        <f>'soust.uk.JMK př.č.2'!$O$111+'soust.uk.JMK př.č.2'!$P$111</f>
        <v>13021</v>
      </c>
      <c r="D913" s="40">
        <f>'soust.uk.JMK př.č.2'!$L$111</f>
        <v>74</v>
      </c>
      <c r="E913" s="40">
        <f t="shared" si="42"/>
        <v>2933</v>
      </c>
      <c r="F913" s="40">
        <f t="shared" si="43"/>
        <v>2118</v>
      </c>
      <c r="G913" s="78"/>
      <c r="H913" s="80"/>
      <c r="I913" s="89"/>
      <c r="J913" s="89"/>
      <c r="K913" s="47"/>
      <c r="L913" s="51"/>
      <c r="M913" s="51"/>
      <c r="N913" s="51"/>
      <c r="O913" s="51"/>
      <c r="P913" s="40">
        <f t="shared" si="44"/>
        <v>741</v>
      </c>
    </row>
    <row r="914" spans="1:16" x14ac:dyDescent="0.2">
      <c r="A914" s="45">
        <v>923</v>
      </c>
      <c r="B914" s="85">
        <v>73.790000000000006</v>
      </c>
      <c r="C914" s="40">
        <f>'soust.uk.JMK př.č.2'!$O$111+'soust.uk.JMK př.č.2'!$P$111</f>
        <v>13021</v>
      </c>
      <c r="D914" s="40">
        <f>'soust.uk.JMK př.č.2'!$L$111</f>
        <v>74</v>
      </c>
      <c r="E914" s="40">
        <f t="shared" si="42"/>
        <v>2933</v>
      </c>
      <c r="F914" s="40">
        <f t="shared" si="43"/>
        <v>2118</v>
      </c>
      <c r="G914" s="78"/>
      <c r="H914" s="80"/>
      <c r="I914" s="89"/>
      <c r="J914" s="89"/>
      <c r="K914" s="47"/>
      <c r="L914" s="51"/>
      <c r="M914" s="51"/>
      <c r="N914" s="51"/>
      <c r="O914" s="51"/>
      <c r="P914" s="40">
        <f t="shared" si="44"/>
        <v>741</v>
      </c>
    </row>
    <row r="915" spans="1:16" x14ac:dyDescent="0.2">
      <c r="A915" s="45">
        <v>924</v>
      </c>
      <c r="B915" s="85">
        <v>73.81</v>
      </c>
      <c r="C915" s="40">
        <f>'soust.uk.JMK př.č.2'!$O$111+'soust.uk.JMK př.č.2'!$P$111</f>
        <v>13021</v>
      </c>
      <c r="D915" s="40">
        <f>'soust.uk.JMK př.č.2'!$L$111</f>
        <v>74</v>
      </c>
      <c r="E915" s="40">
        <f t="shared" si="42"/>
        <v>2932</v>
      </c>
      <c r="F915" s="40">
        <f t="shared" si="43"/>
        <v>2117</v>
      </c>
      <c r="G915" s="78"/>
      <c r="H915" s="80"/>
      <c r="I915" s="89"/>
      <c r="J915" s="89"/>
      <c r="K915" s="47"/>
      <c r="L915" s="51"/>
      <c r="M915" s="51"/>
      <c r="N915" s="51"/>
      <c r="O915" s="51"/>
      <c r="P915" s="40">
        <f t="shared" si="44"/>
        <v>741</v>
      </c>
    </row>
    <row r="916" spans="1:16" x14ac:dyDescent="0.2">
      <c r="A916" s="45">
        <v>925</v>
      </c>
      <c r="B916" s="85">
        <v>73.819999999999993</v>
      </c>
      <c r="C916" s="40">
        <f>'soust.uk.JMK př.č.2'!$O$111+'soust.uk.JMK př.č.2'!$P$111</f>
        <v>13021</v>
      </c>
      <c r="D916" s="40">
        <f>'soust.uk.JMK př.č.2'!$L$111</f>
        <v>74</v>
      </c>
      <c r="E916" s="40">
        <f t="shared" si="42"/>
        <v>2932</v>
      </c>
      <c r="F916" s="40">
        <f t="shared" si="43"/>
        <v>2117</v>
      </c>
      <c r="G916" s="78"/>
      <c r="H916" s="80"/>
      <c r="I916" s="89"/>
      <c r="J916" s="89"/>
      <c r="K916" s="47"/>
      <c r="L916" s="51"/>
      <c r="M916" s="51"/>
      <c r="N916" s="51"/>
      <c r="O916" s="51"/>
      <c r="P916" s="40">
        <f t="shared" si="44"/>
        <v>741</v>
      </c>
    </row>
    <row r="917" spans="1:16" x14ac:dyDescent="0.2">
      <c r="A917" s="45">
        <v>926</v>
      </c>
      <c r="B917" s="85">
        <v>73.84</v>
      </c>
      <c r="C917" s="40">
        <f>'soust.uk.JMK př.č.2'!$O$111+'soust.uk.JMK př.č.2'!$P$111</f>
        <v>13021</v>
      </c>
      <c r="D917" s="40">
        <f>'soust.uk.JMK př.č.2'!$L$111</f>
        <v>74</v>
      </c>
      <c r="E917" s="40">
        <f t="shared" si="42"/>
        <v>2931</v>
      </c>
      <c r="F917" s="40">
        <f t="shared" si="43"/>
        <v>2116</v>
      </c>
      <c r="G917" s="78"/>
      <c r="H917" s="80"/>
      <c r="I917" s="89"/>
      <c r="J917" s="89"/>
      <c r="K917" s="47"/>
      <c r="L917" s="51"/>
      <c r="M917" s="51"/>
      <c r="N917" s="51"/>
      <c r="O917" s="51"/>
      <c r="P917" s="40">
        <f t="shared" si="44"/>
        <v>741</v>
      </c>
    </row>
    <row r="918" spans="1:16" x14ac:dyDescent="0.2">
      <c r="A918" s="45">
        <v>927</v>
      </c>
      <c r="B918" s="85">
        <v>73.849999999999994</v>
      </c>
      <c r="C918" s="40">
        <f>'soust.uk.JMK př.č.2'!$O$111+'soust.uk.JMK př.č.2'!$P$111</f>
        <v>13021</v>
      </c>
      <c r="D918" s="40">
        <f>'soust.uk.JMK př.č.2'!$L$111</f>
        <v>74</v>
      </c>
      <c r="E918" s="40">
        <f t="shared" si="42"/>
        <v>2931</v>
      </c>
      <c r="F918" s="40">
        <f t="shared" si="43"/>
        <v>2116</v>
      </c>
      <c r="G918" s="78"/>
      <c r="H918" s="80"/>
      <c r="I918" s="89"/>
      <c r="J918" s="89"/>
      <c r="K918" s="47"/>
      <c r="L918" s="51"/>
      <c r="M918" s="51"/>
      <c r="N918" s="51"/>
      <c r="O918" s="51"/>
      <c r="P918" s="40">
        <f t="shared" si="44"/>
        <v>741</v>
      </c>
    </row>
    <row r="919" spans="1:16" x14ac:dyDescent="0.2">
      <c r="A919" s="45">
        <v>928</v>
      </c>
      <c r="B919" s="85">
        <v>73.87</v>
      </c>
      <c r="C919" s="40">
        <f>'soust.uk.JMK př.č.2'!$O$111+'soust.uk.JMK př.č.2'!$P$111</f>
        <v>13021</v>
      </c>
      <c r="D919" s="40">
        <f>'soust.uk.JMK př.č.2'!$L$111</f>
        <v>74</v>
      </c>
      <c r="E919" s="40">
        <f t="shared" si="42"/>
        <v>2929</v>
      </c>
      <c r="F919" s="40">
        <f t="shared" si="43"/>
        <v>2115</v>
      </c>
      <c r="G919" s="78"/>
      <c r="H919" s="80"/>
      <c r="I919" s="89"/>
      <c r="J919" s="89"/>
      <c r="K919" s="47"/>
      <c r="L919" s="51"/>
      <c r="M919" s="51"/>
      <c r="N919" s="51"/>
      <c r="O919" s="51"/>
      <c r="P919" s="40">
        <f t="shared" si="44"/>
        <v>740</v>
      </c>
    </row>
    <row r="920" spans="1:16" x14ac:dyDescent="0.2">
      <c r="A920" s="45">
        <v>929</v>
      </c>
      <c r="B920" s="85">
        <v>73.88</v>
      </c>
      <c r="C920" s="40">
        <f>'soust.uk.JMK př.č.2'!$O$111+'soust.uk.JMK př.č.2'!$P$111</f>
        <v>13021</v>
      </c>
      <c r="D920" s="40">
        <f>'soust.uk.JMK př.č.2'!$L$111</f>
        <v>74</v>
      </c>
      <c r="E920" s="40">
        <f t="shared" si="42"/>
        <v>2929</v>
      </c>
      <c r="F920" s="40">
        <f t="shared" si="43"/>
        <v>2115</v>
      </c>
      <c r="G920" s="78"/>
      <c r="H920" s="80"/>
      <c r="I920" s="89"/>
      <c r="J920" s="89"/>
      <c r="K920" s="47"/>
      <c r="L920" s="51"/>
      <c r="M920" s="51"/>
      <c r="N920" s="51"/>
      <c r="O920" s="51"/>
      <c r="P920" s="40">
        <f t="shared" si="44"/>
        <v>740</v>
      </c>
    </row>
    <row r="921" spans="1:16" x14ac:dyDescent="0.2">
      <c r="A921" s="45">
        <v>930</v>
      </c>
      <c r="B921" s="85">
        <v>73.900000000000006</v>
      </c>
      <c r="C921" s="40">
        <f>'soust.uk.JMK př.č.2'!$O$111+'soust.uk.JMK př.č.2'!$P$111</f>
        <v>13021</v>
      </c>
      <c r="D921" s="40">
        <f>'soust.uk.JMK př.č.2'!$L$111</f>
        <v>74</v>
      </c>
      <c r="E921" s="40">
        <f t="shared" si="42"/>
        <v>2928</v>
      </c>
      <c r="F921" s="40">
        <f t="shared" si="43"/>
        <v>2114</v>
      </c>
      <c r="G921" s="78"/>
      <c r="H921" s="80"/>
      <c r="I921" s="89"/>
      <c r="J921" s="89"/>
      <c r="K921" s="47"/>
      <c r="L921" s="51"/>
      <c r="M921" s="51"/>
      <c r="N921" s="51"/>
      <c r="O921" s="51"/>
      <c r="P921" s="40">
        <f t="shared" si="44"/>
        <v>740</v>
      </c>
    </row>
    <row r="922" spans="1:16" x14ac:dyDescent="0.2">
      <c r="A922" s="45">
        <v>931</v>
      </c>
      <c r="B922" s="85">
        <v>73.91</v>
      </c>
      <c r="C922" s="40">
        <f>'soust.uk.JMK př.č.2'!$O$111+'soust.uk.JMK př.č.2'!$P$111</f>
        <v>13021</v>
      </c>
      <c r="D922" s="40">
        <f>'soust.uk.JMK př.č.2'!$L$111</f>
        <v>74</v>
      </c>
      <c r="E922" s="40">
        <f t="shared" si="42"/>
        <v>2928</v>
      </c>
      <c r="F922" s="40">
        <f t="shared" si="43"/>
        <v>2114</v>
      </c>
      <c r="G922" s="78"/>
      <c r="H922" s="80"/>
      <c r="I922" s="89"/>
      <c r="J922" s="89"/>
      <c r="K922" s="47"/>
      <c r="L922" s="51"/>
      <c r="M922" s="51"/>
      <c r="N922" s="51"/>
      <c r="O922" s="51"/>
      <c r="P922" s="40">
        <f t="shared" si="44"/>
        <v>740</v>
      </c>
    </row>
    <row r="923" spans="1:16" x14ac:dyDescent="0.2">
      <c r="A923" s="45">
        <v>932</v>
      </c>
      <c r="B923" s="85">
        <v>73.930000000000007</v>
      </c>
      <c r="C923" s="40">
        <f>'soust.uk.JMK př.č.2'!$O$111+'soust.uk.JMK př.č.2'!$P$111</f>
        <v>13021</v>
      </c>
      <c r="D923" s="40">
        <f>'soust.uk.JMK př.č.2'!$L$111</f>
        <v>74</v>
      </c>
      <c r="E923" s="40">
        <f t="shared" si="42"/>
        <v>2928</v>
      </c>
      <c r="F923" s="40">
        <f t="shared" si="43"/>
        <v>2114</v>
      </c>
      <c r="G923" s="78"/>
      <c r="H923" s="80"/>
      <c r="I923" s="89"/>
      <c r="J923" s="89"/>
      <c r="K923" s="47"/>
      <c r="L923" s="51"/>
      <c r="M923" s="51"/>
      <c r="N923" s="51"/>
      <c r="O923" s="51"/>
      <c r="P923" s="40">
        <f t="shared" si="44"/>
        <v>740</v>
      </c>
    </row>
    <row r="924" spans="1:16" x14ac:dyDescent="0.2">
      <c r="A924" s="45">
        <v>933</v>
      </c>
      <c r="B924" s="85">
        <v>73.94</v>
      </c>
      <c r="C924" s="40">
        <f>'soust.uk.JMK př.č.2'!$O$111+'soust.uk.JMK př.č.2'!$P$111</f>
        <v>13021</v>
      </c>
      <c r="D924" s="40">
        <f>'soust.uk.JMK př.č.2'!$L$111</f>
        <v>74</v>
      </c>
      <c r="E924" s="40">
        <f t="shared" si="42"/>
        <v>2927</v>
      </c>
      <c r="F924" s="40">
        <f t="shared" si="43"/>
        <v>2113</v>
      </c>
      <c r="G924" s="78"/>
      <c r="H924" s="80"/>
      <c r="I924" s="89"/>
      <c r="J924" s="89"/>
      <c r="K924" s="47"/>
      <c r="L924" s="51"/>
      <c r="M924" s="51"/>
      <c r="N924" s="51"/>
      <c r="O924" s="51"/>
      <c r="P924" s="40">
        <f t="shared" si="44"/>
        <v>740</v>
      </c>
    </row>
    <row r="925" spans="1:16" x14ac:dyDescent="0.2">
      <c r="A925" s="45">
        <v>934</v>
      </c>
      <c r="B925" s="85">
        <v>73.959999999999994</v>
      </c>
      <c r="C925" s="40">
        <f>'soust.uk.JMK př.č.2'!$O$111+'soust.uk.JMK př.č.2'!$P$111</f>
        <v>13021</v>
      </c>
      <c r="D925" s="40">
        <f>'soust.uk.JMK př.č.2'!$L$111</f>
        <v>74</v>
      </c>
      <c r="E925" s="40">
        <f t="shared" si="42"/>
        <v>2927</v>
      </c>
      <c r="F925" s="40">
        <f t="shared" si="43"/>
        <v>2113</v>
      </c>
      <c r="G925" s="78"/>
      <c r="H925" s="80"/>
      <c r="I925" s="89"/>
      <c r="J925" s="89"/>
      <c r="K925" s="47"/>
      <c r="L925" s="51"/>
      <c r="M925" s="51"/>
      <c r="N925" s="51"/>
      <c r="O925" s="51"/>
      <c r="P925" s="40">
        <f t="shared" si="44"/>
        <v>740</v>
      </c>
    </row>
    <row r="926" spans="1:16" x14ac:dyDescent="0.2">
      <c r="A926" s="45">
        <v>935</v>
      </c>
      <c r="B926" s="85">
        <v>73.97</v>
      </c>
      <c r="C926" s="40">
        <f>'soust.uk.JMK př.č.2'!$O$111+'soust.uk.JMK př.č.2'!$P$111</f>
        <v>13021</v>
      </c>
      <c r="D926" s="40">
        <f>'soust.uk.JMK př.č.2'!$L$111</f>
        <v>74</v>
      </c>
      <c r="E926" s="40">
        <f t="shared" si="42"/>
        <v>2925</v>
      </c>
      <c r="F926" s="40">
        <f t="shared" si="43"/>
        <v>2112</v>
      </c>
      <c r="G926" s="78"/>
      <c r="H926" s="80"/>
      <c r="I926" s="89"/>
      <c r="J926" s="89"/>
      <c r="K926" s="47"/>
      <c r="L926" s="51"/>
      <c r="M926" s="51"/>
      <c r="N926" s="51"/>
      <c r="O926" s="51"/>
      <c r="P926" s="40">
        <f t="shared" si="44"/>
        <v>739</v>
      </c>
    </row>
    <row r="927" spans="1:16" x14ac:dyDescent="0.2">
      <c r="A927" s="45">
        <v>936</v>
      </c>
      <c r="B927" s="85">
        <v>73.989999999999995</v>
      </c>
      <c r="C927" s="40">
        <f>'soust.uk.JMK př.č.2'!$O$111+'soust.uk.JMK př.č.2'!$P$111</f>
        <v>13021</v>
      </c>
      <c r="D927" s="40">
        <f>'soust.uk.JMK př.č.2'!$L$111</f>
        <v>74</v>
      </c>
      <c r="E927" s="40">
        <f t="shared" si="42"/>
        <v>2925</v>
      </c>
      <c r="F927" s="40">
        <f t="shared" si="43"/>
        <v>2112</v>
      </c>
      <c r="G927" s="78"/>
      <c r="H927" s="80"/>
      <c r="I927" s="89"/>
      <c r="J927" s="89"/>
      <c r="K927" s="47"/>
      <c r="L927" s="51"/>
      <c r="M927" s="51"/>
      <c r="N927" s="51"/>
      <c r="O927" s="51"/>
      <c r="P927" s="40">
        <f t="shared" si="44"/>
        <v>739</v>
      </c>
    </row>
    <row r="928" spans="1:16" x14ac:dyDescent="0.2">
      <c r="A928" s="45">
        <v>937</v>
      </c>
      <c r="B928" s="85">
        <v>74.010000000000005</v>
      </c>
      <c r="C928" s="40">
        <f>'soust.uk.JMK př.č.2'!$O$111+'soust.uk.JMK př.č.2'!$P$111</f>
        <v>13021</v>
      </c>
      <c r="D928" s="40">
        <f>'soust.uk.JMK př.č.2'!$L$111</f>
        <v>74</v>
      </c>
      <c r="E928" s="40">
        <f t="shared" si="42"/>
        <v>2924</v>
      </c>
      <c r="F928" s="40">
        <f t="shared" si="43"/>
        <v>2111</v>
      </c>
      <c r="G928" s="78"/>
      <c r="H928" s="80"/>
      <c r="I928" s="89"/>
      <c r="J928" s="89"/>
      <c r="K928" s="47"/>
      <c r="L928" s="51"/>
      <c r="M928" s="51"/>
      <c r="N928" s="51"/>
      <c r="O928" s="51"/>
      <c r="P928" s="40">
        <f t="shared" si="44"/>
        <v>739</v>
      </c>
    </row>
    <row r="929" spans="1:16" x14ac:dyDescent="0.2">
      <c r="A929" s="45">
        <v>938</v>
      </c>
      <c r="B929" s="85">
        <v>74.02</v>
      </c>
      <c r="C929" s="40">
        <f>'soust.uk.JMK př.č.2'!$O$111+'soust.uk.JMK př.č.2'!$P$111</f>
        <v>13021</v>
      </c>
      <c r="D929" s="40">
        <f>'soust.uk.JMK př.č.2'!$L$111</f>
        <v>74</v>
      </c>
      <c r="E929" s="40">
        <f t="shared" si="42"/>
        <v>2924</v>
      </c>
      <c r="F929" s="40">
        <f t="shared" si="43"/>
        <v>2111</v>
      </c>
      <c r="G929" s="78"/>
      <c r="H929" s="80"/>
      <c r="I929" s="89"/>
      <c r="J929" s="89"/>
      <c r="K929" s="47"/>
      <c r="L929" s="51"/>
      <c r="M929" s="51"/>
      <c r="N929" s="51"/>
      <c r="O929" s="51"/>
      <c r="P929" s="40">
        <f t="shared" si="44"/>
        <v>739</v>
      </c>
    </row>
    <row r="930" spans="1:16" x14ac:dyDescent="0.2">
      <c r="A930" s="45">
        <v>939</v>
      </c>
      <c r="B930" s="85">
        <v>74.040000000000006</v>
      </c>
      <c r="C930" s="40">
        <f>'soust.uk.JMK př.č.2'!$O$111+'soust.uk.JMK př.č.2'!$P$111</f>
        <v>13021</v>
      </c>
      <c r="D930" s="40">
        <f>'soust.uk.JMK př.č.2'!$L$111</f>
        <v>74</v>
      </c>
      <c r="E930" s="40">
        <f t="shared" si="42"/>
        <v>2923</v>
      </c>
      <c r="F930" s="40">
        <f t="shared" si="43"/>
        <v>2110</v>
      </c>
      <c r="G930" s="78"/>
      <c r="H930" s="80"/>
      <c r="I930" s="89"/>
      <c r="J930" s="89"/>
      <c r="K930" s="47"/>
      <c r="L930" s="51"/>
      <c r="M930" s="51"/>
      <c r="N930" s="51"/>
      <c r="O930" s="51"/>
      <c r="P930" s="40">
        <f t="shared" si="44"/>
        <v>739</v>
      </c>
    </row>
    <row r="931" spans="1:16" x14ac:dyDescent="0.2">
      <c r="A931" s="45">
        <v>940</v>
      </c>
      <c r="B931" s="85">
        <v>74.05</v>
      </c>
      <c r="C931" s="40">
        <f>'soust.uk.JMK př.č.2'!$O$111+'soust.uk.JMK př.č.2'!$P$111</f>
        <v>13021</v>
      </c>
      <c r="D931" s="40">
        <f>'soust.uk.JMK př.č.2'!$L$111</f>
        <v>74</v>
      </c>
      <c r="E931" s="40">
        <f t="shared" si="42"/>
        <v>2923</v>
      </c>
      <c r="F931" s="40">
        <f t="shared" si="43"/>
        <v>2110</v>
      </c>
      <c r="G931" s="78"/>
      <c r="H931" s="80"/>
      <c r="I931" s="89"/>
      <c r="J931" s="89"/>
      <c r="K931" s="47"/>
      <c r="L931" s="51"/>
      <c r="M931" s="51"/>
      <c r="N931" s="51"/>
      <c r="O931" s="51"/>
      <c r="P931" s="40">
        <f t="shared" si="44"/>
        <v>739</v>
      </c>
    </row>
    <row r="932" spans="1:16" x14ac:dyDescent="0.2">
      <c r="A932" s="45">
        <v>941</v>
      </c>
      <c r="B932" s="85">
        <v>74.069999999999993</v>
      </c>
      <c r="C932" s="40">
        <f>'soust.uk.JMK př.č.2'!$O$111+'soust.uk.JMK př.č.2'!$P$111</f>
        <v>13021</v>
      </c>
      <c r="D932" s="40">
        <f>'soust.uk.JMK př.č.2'!$L$111</f>
        <v>74</v>
      </c>
      <c r="E932" s="40">
        <f t="shared" si="42"/>
        <v>2923</v>
      </c>
      <c r="F932" s="40">
        <f t="shared" si="43"/>
        <v>2110</v>
      </c>
      <c r="G932" s="78"/>
      <c r="H932" s="80"/>
      <c r="I932" s="89"/>
      <c r="J932" s="89"/>
      <c r="K932" s="47"/>
      <c r="L932" s="51"/>
      <c r="M932" s="51"/>
      <c r="N932" s="51"/>
      <c r="O932" s="51"/>
      <c r="P932" s="40">
        <f t="shared" si="44"/>
        <v>739</v>
      </c>
    </row>
    <row r="933" spans="1:16" x14ac:dyDescent="0.2">
      <c r="A933" s="45">
        <v>942</v>
      </c>
      <c r="B933" s="85">
        <v>74.08</v>
      </c>
      <c r="C933" s="40">
        <f>'soust.uk.JMK př.č.2'!$O$111+'soust.uk.JMK př.č.2'!$P$111</f>
        <v>13021</v>
      </c>
      <c r="D933" s="40">
        <f>'soust.uk.JMK př.č.2'!$L$111</f>
        <v>74</v>
      </c>
      <c r="E933" s="40">
        <f t="shared" si="42"/>
        <v>2921</v>
      </c>
      <c r="F933" s="40">
        <f t="shared" si="43"/>
        <v>2109</v>
      </c>
      <c r="G933" s="78"/>
      <c r="H933" s="80"/>
      <c r="I933" s="89"/>
      <c r="J933" s="89"/>
      <c r="K933" s="47"/>
      <c r="L933" s="51"/>
      <c r="M933" s="51"/>
      <c r="N933" s="51"/>
      <c r="O933" s="51"/>
      <c r="P933" s="40">
        <f t="shared" si="44"/>
        <v>738</v>
      </c>
    </row>
    <row r="934" spans="1:16" x14ac:dyDescent="0.2">
      <c r="A934" s="45">
        <v>943</v>
      </c>
      <c r="B934" s="85">
        <v>74.099999999999994</v>
      </c>
      <c r="C934" s="40">
        <f>'soust.uk.JMK př.č.2'!$O$111+'soust.uk.JMK př.č.2'!$P$111</f>
        <v>13021</v>
      </c>
      <c r="D934" s="40">
        <f>'soust.uk.JMK př.č.2'!$L$111</f>
        <v>74</v>
      </c>
      <c r="E934" s="40">
        <f t="shared" si="42"/>
        <v>2921</v>
      </c>
      <c r="F934" s="40">
        <f t="shared" si="43"/>
        <v>2109</v>
      </c>
      <c r="G934" s="78"/>
      <c r="H934" s="80"/>
      <c r="I934" s="89"/>
      <c r="J934" s="89"/>
      <c r="K934" s="47"/>
      <c r="L934" s="51"/>
      <c r="M934" s="51"/>
      <c r="N934" s="51"/>
      <c r="O934" s="51"/>
      <c r="P934" s="40">
        <f t="shared" si="44"/>
        <v>738</v>
      </c>
    </row>
    <row r="935" spans="1:16" x14ac:dyDescent="0.2">
      <c r="A935" s="45">
        <v>944</v>
      </c>
      <c r="B935" s="85">
        <v>74.11</v>
      </c>
      <c r="C935" s="40">
        <f>'soust.uk.JMK př.č.2'!$O$111+'soust.uk.JMK př.č.2'!$P$111</f>
        <v>13021</v>
      </c>
      <c r="D935" s="40">
        <f>'soust.uk.JMK př.č.2'!$L$111</f>
        <v>74</v>
      </c>
      <c r="E935" s="40">
        <f t="shared" si="42"/>
        <v>2920</v>
      </c>
      <c r="F935" s="40">
        <f t="shared" si="43"/>
        <v>2108</v>
      </c>
      <c r="G935" s="78"/>
      <c r="H935" s="80"/>
      <c r="I935" s="89"/>
      <c r="J935" s="89"/>
      <c r="K935" s="47"/>
      <c r="L935" s="51"/>
      <c r="M935" s="51"/>
      <c r="N935" s="51"/>
      <c r="O935" s="51"/>
      <c r="P935" s="40">
        <f t="shared" si="44"/>
        <v>738</v>
      </c>
    </row>
    <row r="936" spans="1:16" x14ac:dyDescent="0.2">
      <c r="A936" s="45">
        <v>945</v>
      </c>
      <c r="B936" s="85">
        <v>74.13</v>
      </c>
      <c r="C936" s="40">
        <f>'soust.uk.JMK př.č.2'!$O$111+'soust.uk.JMK př.č.2'!$P$111</f>
        <v>13021</v>
      </c>
      <c r="D936" s="40">
        <f>'soust.uk.JMK př.č.2'!$L$111</f>
        <v>74</v>
      </c>
      <c r="E936" s="40">
        <f t="shared" si="42"/>
        <v>2920</v>
      </c>
      <c r="F936" s="40">
        <f t="shared" si="43"/>
        <v>2108</v>
      </c>
      <c r="G936" s="78"/>
      <c r="H936" s="80"/>
      <c r="I936" s="89"/>
      <c r="J936" s="89"/>
      <c r="K936" s="47"/>
      <c r="L936" s="51"/>
      <c r="M936" s="51"/>
      <c r="N936" s="51"/>
      <c r="O936" s="51"/>
      <c r="P936" s="40">
        <f t="shared" si="44"/>
        <v>738</v>
      </c>
    </row>
    <row r="937" spans="1:16" x14ac:dyDescent="0.2">
      <c r="A937" s="45">
        <v>946</v>
      </c>
      <c r="B937" s="85">
        <v>74.14</v>
      </c>
      <c r="C937" s="40">
        <f>'soust.uk.JMK př.č.2'!$O$111+'soust.uk.JMK př.č.2'!$P$111</f>
        <v>13021</v>
      </c>
      <c r="D937" s="40">
        <f>'soust.uk.JMK př.č.2'!$L$111</f>
        <v>74</v>
      </c>
      <c r="E937" s="40">
        <f t="shared" si="42"/>
        <v>2920</v>
      </c>
      <c r="F937" s="40">
        <f t="shared" si="43"/>
        <v>2108</v>
      </c>
      <c r="G937" s="78"/>
      <c r="H937" s="80"/>
      <c r="I937" s="89"/>
      <c r="J937" s="89"/>
      <c r="K937" s="47"/>
      <c r="L937" s="51"/>
      <c r="M937" s="51"/>
      <c r="N937" s="51"/>
      <c r="O937" s="51"/>
      <c r="P937" s="40">
        <f t="shared" si="44"/>
        <v>738</v>
      </c>
    </row>
    <row r="938" spans="1:16" x14ac:dyDescent="0.2">
      <c r="A938" s="45">
        <v>947</v>
      </c>
      <c r="B938" s="85">
        <v>74.16</v>
      </c>
      <c r="C938" s="40">
        <f>'soust.uk.JMK př.č.2'!$O$111+'soust.uk.JMK př.č.2'!$P$111</f>
        <v>13021</v>
      </c>
      <c r="D938" s="40">
        <f>'soust.uk.JMK př.č.2'!$L$111</f>
        <v>74</v>
      </c>
      <c r="E938" s="40">
        <f t="shared" si="42"/>
        <v>2918</v>
      </c>
      <c r="F938" s="40">
        <f t="shared" si="43"/>
        <v>2107</v>
      </c>
      <c r="G938" s="78"/>
      <c r="H938" s="80"/>
      <c r="I938" s="89"/>
      <c r="J938" s="89"/>
      <c r="K938" s="47"/>
      <c r="L938" s="51"/>
      <c r="M938" s="51"/>
      <c r="N938" s="51"/>
      <c r="O938" s="51"/>
      <c r="P938" s="40">
        <f t="shared" si="44"/>
        <v>737</v>
      </c>
    </row>
    <row r="939" spans="1:16" x14ac:dyDescent="0.2">
      <c r="A939" s="45">
        <v>948</v>
      </c>
      <c r="B939" s="85">
        <v>74.17</v>
      </c>
      <c r="C939" s="40">
        <f>'soust.uk.JMK př.č.2'!$O$111+'soust.uk.JMK př.č.2'!$P$111</f>
        <v>13021</v>
      </c>
      <c r="D939" s="40">
        <f>'soust.uk.JMK př.č.2'!$L$111</f>
        <v>74</v>
      </c>
      <c r="E939" s="40">
        <f t="shared" si="42"/>
        <v>2918</v>
      </c>
      <c r="F939" s="40">
        <f t="shared" si="43"/>
        <v>2107</v>
      </c>
      <c r="G939" s="78"/>
      <c r="H939" s="80"/>
      <c r="I939" s="89"/>
      <c r="J939" s="89"/>
      <c r="K939" s="47"/>
      <c r="L939" s="51"/>
      <c r="M939" s="51"/>
      <c r="N939" s="51"/>
      <c r="O939" s="51"/>
      <c r="P939" s="40">
        <f t="shared" si="44"/>
        <v>737</v>
      </c>
    </row>
    <row r="940" spans="1:16" x14ac:dyDescent="0.2">
      <c r="A940" s="45">
        <v>949</v>
      </c>
      <c r="B940" s="85">
        <v>74.19</v>
      </c>
      <c r="C940" s="40">
        <f>'soust.uk.JMK př.č.2'!$O$111+'soust.uk.JMK př.č.2'!$P$111</f>
        <v>13021</v>
      </c>
      <c r="D940" s="40">
        <f>'soust.uk.JMK př.č.2'!$L$111</f>
        <v>74</v>
      </c>
      <c r="E940" s="40">
        <f t="shared" si="42"/>
        <v>2917</v>
      </c>
      <c r="F940" s="40">
        <f t="shared" si="43"/>
        <v>2106</v>
      </c>
      <c r="G940" s="78"/>
      <c r="H940" s="80"/>
      <c r="I940" s="89"/>
      <c r="J940" s="89"/>
      <c r="K940" s="47"/>
      <c r="L940" s="51"/>
      <c r="M940" s="51"/>
      <c r="N940" s="51"/>
      <c r="O940" s="51"/>
      <c r="P940" s="40">
        <f t="shared" si="44"/>
        <v>737</v>
      </c>
    </row>
    <row r="941" spans="1:16" x14ac:dyDescent="0.2">
      <c r="A941" s="45">
        <v>950</v>
      </c>
      <c r="B941" s="85">
        <v>74.2</v>
      </c>
      <c r="C941" s="40">
        <f>'soust.uk.JMK př.č.2'!$O$111+'soust.uk.JMK př.č.2'!$P$111</f>
        <v>13021</v>
      </c>
      <c r="D941" s="40">
        <f>'soust.uk.JMK př.č.2'!$L$111</f>
        <v>74</v>
      </c>
      <c r="E941" s="40">
        <f t="shared" si="42"/>
        <v>2917</v>
      </c>
      <c r="F941" s="40">
        <f t="shared" si="43"/>
        <v>2106</v>
      </c>
      <c r="G941" s="78"/>
      <c r="H941" s="80"/>
      <c r="I941" s="89"/>
      <c r="J941" s="89"/>
      <c r="K941" s="47"/>
      <c r="L941" s="51"/>
      <c r="M941" s="51"/>
      <c r="N941" s="51"/>
      <c r="O941" s="51"/>
      <c r="P941" s="40">
        <f t="shared" si="44"/>
        <v>737</v>
      </c>
    </row>
    <row r="942" spans="1:16" x14ac:dyDescent="0.2">
      <c r="A942" s="45">
        <v>951</v>
      </c>
      <c r="B942" s="85">
        <v>74.22</v>
      </c>
      <c r="C942" s="40">
        <f>'soust.uk.JMK př.č.2'!$O$111+'soust.uk.JMK př.č.2'!$P$111</f>
        <v>13021</v>
      </c>
      <c r="D942" s="40">
        <f>'soust.uk.JMK př.č.2'!$L$111</f>
        <v>74</v>
      </c>
      <c r="E942" s="40">
        <f t="shared" si="42"/>
        <v>2916</v>
      </c>
      <c r="F942" s="40">
        <f t="shared" si="43"/>
        <v>2105</v>
      </c>
      <c r="G942" s="78"/>
      <c r="H942" s="80"/>
      <c r="I942" s="89"/>
      <c r="J942" s="89"/>
      <c r="K942" s="47"/>
      <c r="L942" s="51"/>
      <c r="M942" s="51"/>
      <c r="N942" s="51"/>
      <c r="O942" s="51"/>
      <c r="P942" s="40">
        <f t="shared" si="44"/>
        <v>737</v>
      </c>
    </row>
    <row r="943" spans="1:16" x14ac:dyDescent="0.2">
      <c r="A943" s="45">
        <v>952</v>
      </c>
      <c r="B943" s="85">
        <v>74.23</v>
      </c>
      <c r="C943" s="40">
        <f>'soust.uk.JMK př.č.2'!$O$111+'soust.uk.JMK př.č.2'!$P$111</f>
        <v>13021</v>
      </c>
      <c r="D943" s="40">
        <f>'soust.uk.JMK př.č.2'!$L$111</f>
        <v>74</v>
      </c>
      <c r="E943" s="40">
        <f t="shared" si="42"/>
        <v>2916</v>
      </c>
      <c r="F943" s="40">
        <f t="shared" si="43"/>
        <v>2105</v>
      </c>
      <c r="G943" s="78"/>
      <c r="H943" s="80"/>
      <c r="I943" s="89"/>
      <c r="J943" s="89"/>
      <c r="K943" s="47"/>
      <c r="L943" s="51"/>
      <c r="M943" s="51"/>
      <c r="N943" s="51"/>
      <c r="O943" s="51"/>
      <c r="P943" s="40">
        <f t="shared" si="44"/>
        <v>737</v>
      </c>
    </row>
    <row r="944" spans="1:16" x14ac:dyDescent="0.2">
      <c r="A944" s="45">
        <v>953</v>
      </c>
      <c r="B944" s="85">
        <v>74.25</v>
      </c>
      <c r="C944" s="40">
        <f>'soust.uk.JMK př.č.2'!$O$111+'soust.uk.JMK př.č.2'!$P$111</f>
        <v>13021</v>
      </c>
      <c r="D944" s="40">
        <f>'soust.uk.JMK př.č.2'!$L$111</f>
        <v>74</v>
      </c>
      <c r="E944" s="40">
        <f t="shared" si="42"/>
        <v>2914</v>
      </c>
      <c r="F944" s="40">
        <f t="shared" si="43"/>
        <v>2104</v>
      </c>
      <c r="G944" s="78"/>
      <c r="H944" s="80"/>
      <c r="I944" s="89"/>
      <c r="J944" s="89"/>
      <c r="K944" s="47"/>
      <c r="L944" s="51"/>
      <c r="M944" s="51"/>
      <c r="N944" s="51"/>
      <c r="O944" s="51"/>
      <c r="P944" s="40">
        <f t="shared" si="44"/>
        <v>736</v>
      </c>
    </row>
    <row r="945" spans="1:16" x14ac:dyDescent="0.2">
      <c r="A945" s="45">
        <v>954</v>
      </c>
      <c r="B945" s="85">
        <v>74.260000000000005</v>
      </c>
      <c r="C945" s="40">
        <f>'soust.uk.JMK př.č.2'!$O$111+'soust.uk.JMK př.č.2'!$P$111</f>
        <v>13021</v>
      </c>
      <c r="D945" s="40">
        <f>'soust.uk.JMK př.č.2'!$L$111</f>
        <v>74</v>
      </c>
      <c r="E945" s="40">
        <f t="shared" si="42"/>
        <v>2914</v>
      </c>
      <c r="F945" s="40">
        <f t="shared" si="43"/>
        <v>2104</v>
      </c>
      <c r="G945" s="78"/>
      <c r="H945" s="80"/>
      <c r="I945" s="89"/>
      <c r="J945" s="89"/>
      <c r="K945" s="47"/>
      <c r="L945" s="51"/>
      <c r="M945" s="51"/>
      <c r="N945" s="51"/>
      <c r="O945" s="51"/>
      <c r="P945" s="40">
        <f t="shared" si="44"/>
        <v>736</v>
      </c>
    </row>
    <row r="946" spans="1:16" x14ac:dyDescent="0.2">
      <c r="A946" s="45">
        <v>955</v>
      </c>
      <c r="B946" s="85">
        <v>74.28</v>
      </c>
      <c r="C946" s="40">
        <f>'soust.uk.JMK př.č.2'!$O$111+'soust.uk.JMK př.č.2'!$P$111</f>
        <v>13021</v>
      </c>
      <c r="D946" s="40">
        <f>'soust.uk.JMK př.č.2'!$L$111</f>
        <v>74</v>
      </c>
      <c r="E946" s="40">
        <f t="shared" si="42"/>
        <v>2914</v>
      </c>
      <c r="F946" s="40">
        <f t="shared" si="43"/>
        <v>2104</v>
      </c>
      <c r="G946" s="78"/>
      <c r="H946" s="80"/>
      <c r="I946" s="89"/>
      <c r="J946" s="89"/>
      <c r="K946" s="47"/>
      <c r="L946" s="51"/>
      <c r="M946" s="51"/>
      <c r="N946" s="51"/>
      <c r="O946" s="51"/>
      <c r="P946" s="40">
        <f t="shared" si="44"/>
        <v>736</v>
      </c>
    </row>
    <row r="947" spans="1:16" x14ac:dyDescent="0.2">
      <c r="A947" s="45">
        <v>956</v>
      </c>
      <c r="B947" s="85">
        <v>74.290000000000006</v>
      </c>
      <c r="C947" s="40">
        <f>'soust.uk.JMK př.č.2'!$O$111+'soust.uk.JMK př.č.2'!$P$111</f>
        <v>13021</v>
      </c>
      <c r="D947" s="40">
        <f>'soust.uk.JMK př.č.2'!$L$111</f>
        <v>74</v>
      </c>
      <c r="E947" s="40">
        <f t="shared" si="42"/>
        <v>2913</v>
      </c>
      <c r="F947" s="40">
        <f t="shared" si="43"/>
        <v>2103</v>
      </c>
      <c r="G947" s="78"/>
      <c r="H947" s="80"/>
      <c r="I947" s="89"/>
      <c r="J947" s="89"/>
      <c r="K947" s="47"/>
      <c r="L947" s="51"/>
      <c r="M947" s="51"/>
      <c r="N947" s="51"/>
      <c r="O947" s="51"/>
      <c r="P947" s="40">
        <f t="shared" si="44"/>
        <v>736</v>
      </c>
    </row>
    <row r="948" spans="1:16" x14ac:dyDescent="0.2">
      <c r="A948" s="45">
        <v>957</v>
      </c>
      <c r="B948" s="85">
        <v>74.31</v>
      </c>
      <c r="C948" s="40">
        <f>'soust.uk.JMK př.č.2'!$O$111+'soust.uk.JMK př.č.2'!$P$111</f>
        <v>13021</v>
      </c>
      <c r="D948" s="40">
        <f>'soust.uk.JMK př.č.2'!$L$111</f>
        <v>74</v>
      </c>
      <c r="E948" s="40">
        <f t="shared" si="42"/>
        <v>2913</v>
      </c>
      <c r="F948" s="40">
        <f t="shared" si="43"/>
        <v>2103</v>
      </c>
      <c r="G948" s="78"/>
      <c r="H948" s="80"/>
      <c r="I948" s="89"/>
      <c r="J948" s="89"/>
      <c r="K948" s="47"/>
      <c r="L948" s="51"/>
      <c r="M948" s="51"/>
      <c r="N948" s="51"/>
      <c r="O948" s="51"/>
      <c r="P948" s="40">
        <f t="shared" si="44"/>
        <v>736</v>
      </c>
    </row>
    <row r="949" spans="1:16" x14ac:dyDescent="0.2">
      <c r="A949" s="45">
        <v>958</v>
      </c>
      <c r="B949" s="85">
        <v>74.319999999999993</v>
      </c>
      <c r="C949" s="40">
        <f>'soust.uk.JMK př.č.2'!$O$111+'soust.uk.JMK př.č.2'!$P$111</f>
        <v>13021</v>
      </c>
      <c r="D949" s="40">
        <f>'soust.uk.JMK př.č.2'!$L$111</f>
        <v>74</v>
      </c>
      <c r="E949" s="40">
        <f t="shared" si="42"/>
        <v>2912</v>
      </c>
      <c r="F949" s="40">
        <f t="shared" si="43"/>
        <v>2102</v>
      </c>
      <c r="G949" s="78"/>
      <c r="H949" s="80"/>
      <c r="I949" s="89"/>
      <c r="J949" s="89"/>
      <c r="K949" s="47"/>
      <c r="L949" s="51"/>
      <c r="M949" s="51"/>
      <c r="N949" s="51"/>
      <c r="O949" s="51"/>
      <c r="P949" s="40">
        <f t="shared" si="44"/>
        <v>736</v>
      </c>
    </row>
    <row r="950" spans="1:16" x14ac:dyDescent="0.2">
      <c r="A950" s="45">
        <v>959</v>
      </c>
      <c r="B950" s="85">
        <v>74.33</v>
      </c>
      <c r="C950" s="40">
        <f>'soust.uk.JMK př.č.2'!$O$111+'soust.uk.JMK př.č.2'!$P$111</f>
        <v>13021</v>
      </c>
      <c r="D950" s="40">
        <f>'soust.uk.JMK př.č.2'!$L$111</f>
        <v>74</v>
      </c>
      <c r="E950" s="40">
        <f t="shared" si="42"/>
        <v>2912</v>
      </c>
      <c r="F950" s="40">
        <f t="shared" si="43"/>
        <v>2102</v>
      </c>
      <c r="G950" s="78"/>
      <c r="H950" s="80"/>
      <c r="I950" s="89"/>
      <c r="J950" s="89"/>
      <c r="K950" s="47"/>
      <c r="L950" s="51"/>
      <c r="M950" s="51"/>
      <c r="N950" s="51"/>
      <c r="O950" s="51"/>
      <c r="P950" s="40">
        <f t="shared" si="44"/>
        <v>736</v>
      </c>
    </row>
    <row r="951" spans="1:16" x14ac:dyDescent="0.2">
      <c r="A951" s="45">
        <v>960</v>
      </c>
      <c r="B951" s="85">
        <v>74.349999999999994</v>
      </c>
      <c r="C951" s="40">
        <f>'soust.uk.JMK př.č.2'!$O$111+'soust.uk.JMK př.č.2'!$P$111</f>
        <v>13021</v>
      </c>
      <c r="D951" s="40">
        <f>'soust.uk.JMK př.č.2'!$L$111</f>
        <v>74</v>
      </c>
      <c r="E951" s="40">
        <f t="shared" si="42"/>
        <v>2912</v>
      </c>
      <c r="F951" s="40">
        <f t="shared" si="43"/>
        <v>2102</v>
      </c>
      <c r="G951" s="78"/>
      <c r="H951" s="80"/>
      <c r="I951" s="89"/>
      <c r="J951" s="89"/>
      <c r="K951" s="47"/>
      <c r="L951" s="51"/>
      <c r="M951" s="51"/>
      <c r="N951" s="51"/>
      <c r="O951" s="51"/>
      <c r="P951" s="40">
        <f t="shared" si="44"/>
        <v>736</v>
      </c>
    </row>
    <row r="952" spans="1:16" x14ac:dyDescent="0.2">
      <c r="A952" s="45">
        <v>961</v>
      </c>
      <c r="B952" s="85">
        <v>74.36</v>
      </c>
      <c r="C952" s="40">
        <f>'soust.uk.JMK př.č.2'!$O$111+'soust.uk.JMK př.č.2'!$P$111</f>
        <v>13021</v>
      </c>
      <c r="D952" s="40">
        <f>'soust.uk.JMK př.č.2'!$L$111</f>
        <v>74</v>
      </c>
      <c r="E952" s="40">
        <f t="shared" si="42"/>
        <v>2910</v>
      </c>
      <c r="F952" s="40">
        <f t="shared" si="43"/>
        <v>2101</v>
      </c>
      <c r="G952" s="78"/>
      <c r="H952" s="80"/>
      <c r="I952" s="89"/>
      <c r="J952" s="89"/>
      <c r="K952" s="47"/>
      <c r="L952" s="51"/>
      <c r="M952" s="51"/>
      <c r="N952" s="51"/>
      <c r="O952" s="51"/>
      <c r="P952" s="40">
        <f t="shared" si="44"/>
        <v>735</v>
      </c>
    </row>
    <row r="953" spans="1:16" x14ac:dyDescent="0.2">
      <c r="A953" s="45">
        <v>962</v>
      </c>
      <c r="B953" s="85">
        <v>74.38</v>
      </c>
      <c r="C953" s="40">
        <f>'soust.uk.JMK př.č.2'!$O$111+'soust.uk.JMK př.č.2'!$P$111</f>
        <v>13021</v>
      </c>
      <c r="D953" s="40">
        <f>'soust.uk.JMK př.č.2'!$L$111</f>
        <v>74</v>
      </c>
      <c r="E953" s="40">
        <f t="shared" si="42"/>
        <v>2910</v>
      </c>
      <c r="F953" s="40">
        <f t="shared" si="43"/>
        <v>2101</v>
      </c>
      <c r="G953" s="78"/>
      <c r="H953" s="80"/>
      <c r="I953" s="89"/>
      <c r="J953" s="89"/>
      <c r="K953" s="47"/>
      <c r="L953" s="51"/>
      <c r="M953" s="51"/>
      <c r="N953" s="51"/>
      <c r="O953" s="51"/>
      <c r="P953" s="40">
        <f t="shared" si="44"/>
        <v>735</v>
      </c>
    </row>
    <row r="954" spans="1:16" x14ac:dyDescent="0.2">
      <c r="A954" s="45">
        <v>963</v>
      </c>
      <c r="B954" s="85">
        <v>74.39</v>
      </c>
      <c r="C954" s="40">
        <f>'soust.uk.JMK př.č.2'!$O$111+'soust.uk.JMK př.č.2'!$P$111</f>
        <v>13021</v>
      </c>
      <c r="D954" s="40">
        <f>'soust.uk.JMK př.č.2'!$L$111</f>
        <v>74</v>
      </c>
      <c r="E954" s="40">
        <f t="shared" si="42"/>
        <v>2909</v>
      </c>
      <c r="F954" s="40">
        <f t="shared" si="43"/>
        <v>2100</v>
      </c>
      <c r="G954" s="78"/>
      <c r="H954" s="80"/>
      <c r="I954" s="89"/>
      <c r="J954" s="89"/>
      <c r="K954" s="47"/>
      <c r="L954" s="51"/>
      <c r="M954" s="51"/>
      <c r="N954" s="51"/>
      <c r="O954" s="51"/>
      <c r="P954" s="40">
        <f t="shared" si="44"/>
        <v>735</v>
      </c>
    </row>
    <row r="955" spans="1:16" x14ac:dyDescent="0.2">
      <c r="A955" s="45">
        <v>964</v>
      </c>
      <c r="B955" s="85">
        <v>74.41</v>
      </c>
      <c r="C955" s="40">
        <f>'soust.uk.JMK př.č.2'!$O$111+'soust.uk.JMK př.č.2'!$P$111</f>
        <v>13021</v>
      </c>
      <c r="D955" s="40">
        <f>'soust.uk.JMK př.č.2'!$L$111</f>
        <v>74</v>
      </c>
      <c r="E955" s="40">
        <f t="shared" si="42"/>
        <v>2909</v>
      </c>
      <c r="F955" s="40">
        <f t="shared" si="43"/>
        <v>2100</v>
      </c>
      <c r="G955" s="78"/>
      <c r="H955" s="80"/>
      <c r="I955" s="89"/>
      <c r="J955" s="89"/>
      <c r="K955" s="47"/>
      <c r="L955" s="51"/>
      <c r="M955" s="51"/>
      <c r="N955" s="51"/>
      <c r="O955" s="51"/>
      <c r="P955" s="40">
        <f t="shared" si="44"/>
        <v>735</v>
      </c>
    </row>
    <row r="956" spans="1:16" x14ac:dyDescent="0.2">
      <c r="A956" s="45">
        <v>965</v>
      </c>
      <c r="B956" s="85">
        <v>74.42</v>
      </c>
      <c r="C956" s="40">
        <f>'soust.uk.JMK př.č.2'!$O$111+'soust.uk.JMK př.č.2'!$P$111</f>
        <v>13021</v>
      </c>
      <c r="D956" s="40">
        <f>'soust.uk.JMK př.č.2'!$L$111</f>
        <v>74</v>
      </c>
      <c r="E956" s="40">
        <f t="shared" si="42"/>
        <v>2909</v>
      </c>
      <c r="F956" s="40">
        <f t="shared" si="43"/>
        <v>2100</v>
      </c>
      <c r="G956" s="78"/>
      <c r="H956" s="80"/>
      <c r="I956" s="89"/>
      <c r="J956" s="89"/>
      <c r="K956" s="47"/>
      <c r="L956" s="51"/>
      <c r="M956" s="51"/>
      <c r="N956" s="51"/>
      <c r="O956" s="51"/>
      <c r="P956" s="40">
        <f t="shared" si="44"/>
        <v>735</v>
      </c>
    </row>
    <row r="957" spans="1:16" x14ac:dyDescent="0.2">
      <c r="A957" s="45">
        <v>966</v>
      </c>
      <c r="B957" s="85">
        <v>74.44</v>
      </c>
      <c r="C957" s="40">
        <f>'soust.uk.JMK př.č.2'!$O$111+'soust.uk.JMK př.č.2'!$P$111</f>
        <v>13021</v>
      </c>
      <c r="D957" s="40">
        <f>'soust.uk.JMK př.č.2'!$L$111</f>
        <v>74</v>
      </c>
      <c r="E957" s="40">
        <f t="shared" si="42"/>
        <v>2908</v>
      </c>
      <c r="F957" s="40">
        <f t="shared" si="43"/>
        <v>2099</v>
      </c>
      <c r="G957" s="78"/>
      <c r="H957" s="80"/>
      <c r="I957" s="89"/>
      <c r="J957" s="89"/>
      <c r="K957" s="47"/>
      <c r="L957" s="51"/>
      <c r="M957" s="51"/>
      <c r="N957" s="51"/>
      <c r="O957" s="51"/>
      <c r="P957" s="40">
        <f t="shared" si="44"/>
        <v>735</v>
      </c>
    </row>
    <row r="958" spans="1:16" x14ac:dyDescent="0.2">
      <c r="A958" s="45">
        <v>967</v>
      </c>
      <c r="B958" s="85">
        <v>74.45</v>
      </c>
      <c r="C958" s="40">
        <f>'soust.uk.JMK př.č.2'!$O$111+'soust.uk.JMK př.č.2'!$P$111</f>
        <v>13021</v>
      </c>
      <c r="D958" s="40">
        <f>'soust.uk.JMK př.č.2'!$L$111</f>
        <v>74</v>
      </c>
      <c r="E958" s="40">
        <f t="shared" si="42"/>
        <v>2908</v>
      </c>
      <c r="F958" s="40">
        <f t="shared" si="43"/>
        <v>2099</v>
      </c>
      <c r="G958" s="78"/>
      <c r="H958" s="80"/>
      <c r="I958" s="89"/>
      <c r="J958" s="89"/>
      <c r="K958" s="47"/>
      <c r="L958" s="51"/>
      <c r="M958" s="51"/>
      <c r="N958" s="51"/>
      <c r="O958" s="51"/>
      <c r="P958" s="40">
        <f t="shared" si="44"/>
        <v>735</v>
      </c>
    </row>
    <row r="959" spans="1:16" x14ac:dyDescent="0.2">
      <c r="A959" s="45">
        <v>968</v>
      </c>
      <c r="B959" s="85">
        <v>74.47</v>
      </c>
      <c r="C959" s="40">
        <f>'soust.uk.JMK př.č.2'!$O$111+'soust.uk.JMK př.č.2'!$P$111</f>
        <v>13021</v>
      </c>
      <c r="D959" s="40">
        <f>'soust.uk.JMK př.č.2'!$L$111</f>
        <v>74</v>
      </c>
      <c r="E959" s="40">
        <f t="shared" si="42"/>
        <v>2906</v>
      </c>
      <c r="F959" s="40">
        <f t="shared" si="43"/>
        <v>2098</v>
      </c>
      <c r="G959" s="78"/>
      <c r="H959" s="80"/>
      <c r="I959" s="89"/>
      <c r="J959" s="89"/>
      <c r="K959" s="47"/>
      <c r="L959" s="51"/>
      <c r="M959" s="51"/>
      <c r="N959" s="51"/>
      <c r="O959" s="51"/>
      <c r="P959" s="40">
        <f t="shared" si="44"/>
        <v>734</v>
      </c>
    </row>
    <row r="960" spans="1:16" x14ac:dyDescent="0.2">
      <c r="A960" s="45">
        <v>969</v>
      </c>
      <c r="B960" s="85">
        <v>74.48</v>
      </c>
      <c r="C960" s="40">
        <f>'soust.uk.JMK př.č.2'!$O$111+'soust.uk.JMK př.č.2'!$P$111</f>
        <v>13021</v>
      </c>
      <c r="D960" s="40">
        <f>'soust.uk.JMK př.č.2'!$L$111</f>
        <v>74</v>
      </c>
      <c r="E960" s="40">
        <f t="shared" si="42"/>
        <v>2906</v>
      </c>
      <c r="F960" s="40">
        <f t="shared" si="43"/>
        <v>2098</v>
      </c>
      <c r="G960" s="78"/>
      <c r="H960" s="80"/>
      <c r="I960" s="89"/>
      <c r="J960" s="89"/>
      <c r="K960" s="47"/>
      <c r="L960" s="51"/>
      <c r="M960" s="51"/>
      <c r="N960" s="51"/>
      <c r="O960" s="51"/>
      <c r="P960" s="40">
        <f t="shared" si="44"/>
        <v>734</v>
      </c>
    </row>
    <row r="961" spans="1:16" x14ac:dyDescent="0.2">
      <c r="A961" s="45">
        <v>970</v>
      </c>
      <c r="B961" s="85">
        <v>74.5</v>
      </c>
      <c r="C961" s="40">
        <f>'soust.uk.JMK př.č.2'!$O$111+'soust.uk.JMK př.č.2'!$P$111</f>
        <v>13021</v>
      </c>
      <c r="D961" s="40">
        <f>'soust.uk.JMK př.č.2'!$L$111</f>
        <v>74</v>
      </c>
      <c r="E961" s="40">
        <f t="shared" si="42"/>
        <v>2905</v>
      </c>
      <c r="F961" s="40">
        <f t="shared" si="43"/>
        <v>2097</v>
      </c>
      <c r="G961" s="78"/>
      <c r="H961" s="80"/>
      <c r="I961" s="89"/>
      <c r="J961" s="89"/>
      <c r="K961" s="47"/>
      <c r="L961" s="51"/>
      <c r="M961" s="51"/>
      <c r="N961" s="51"/>
      <c r="O961" s="51"/>
      <c r="P961" s="40">
        <f t="shared" si="44"/>
        <v>734</v>
      </c>
    </row>
    <row r="962" spans="1:16" x14ac:dyDescent="0.2">
      <c r="A962" s="45">
        <v>971</v>
      </c>
      <c r="B962" s="85">
        <v>74.510000000000005</v>
      </c>
      <c r="C962" s="40">
        <f>'soust.uk.JMK př.č.2'!$O$111+'soust.uk.JMK př.č.2'!$P$111</f>
        <v>13021</v>
      </c>
      <c r="D962" s="40">
        <f>'soust.uk.JMK př.č.2'!$L$111</f>
        <v>74</v>
      </c>
      <c r="E962" s="40">
        <f t="shared" si="42"/>
        <v>2905</v>
      </c>
      <c r="F962" s="40">
        <f t="shared" si="43"/>
        <v>2097</v>
      </c>
      <c r="G962" s="78"/>
      <c r="H962" s="80"/>
      <c r="I962" s="89"/>
      <c r="J962" s="89"/>
      <c r="K962" s="47"/>
      <c r="L962" s="51"/>
      <c r="M962" s="51"/>
      <c r="N962" s="51"/>
      <c r="O962" s="51"/>
      <c r="P962" s="40">
        <f t="shared" si="44"/>
        <v>734</v>
      </c>
    </row>
    <row r="963" spans="1:16" x14ac:dyDescent="0.2">
      <c r="A963" s="45">
        <v>972</v>
      </c>
      <c r="B963" s="85">
        <v>74.53</v>
      </c>
      <c r="C963" s="40">
        <f>'soust.uk.JMK př.č.2'!$O$111+'soust.uk.JMK př.č.2'!$P$111</f>
        <v>13021</v>
      </c>
      <c r="D963" s="40">
        <f>'soust.uk.JMK př.č.2'!$L$111</f>
        <v>74</v>
      </c>
      <c r="E963" s="40">
        <f t="shared" si="42"/>
        <v>2904</v>
      </c>
      <c r="F963" s="40">
        <f t="shared" si="43"/>
        <v>2096</v>
      </c>
      <c r="G963" s="78"/>
      <c r="H963" s="80"/>
      <c r="I963" s="89"/>
      <c r="J963" s="89"/>
      <c r="K963" s="47"/>
      <c r="L963" s="51"/>
      <c r="M963" s="51"/>
      <c r="N963" s="51"/>
      <c r="O963" s="51"/>
      <c r="P963" s="40">
        <f t="shared" si="44"/>
        <v>734</v>
      </c>
    </row>
    <row r="964" spans="1:16" x14ac:dyDescent="0.2">
      <c r="A964" s="45">
        <v>973</v>
      </c>
      <c r="B964" s="85">
        <v>74.540000000000006</v>
      </c>
      <c r="C964" s="40">
        <f>'soust.uk.JMK př.č.2'!$O$111+'soust.uk.JMK př.č.2'!$P$111</f>
        <v>13021</v>
      </c>
      <c r="D964" s="40">
        <f>'soust.uk.JMK př.č.2'!$L$111</f>
        <v>74</v>
      </c>
      <c r="E964" s="40">
        <f t="shared" si="42"/>
        <v>2904</v>
      </c>
      <c r="F964" s="40">
        <f t="shared" si="43"/>
        <v>2096</v>
      </c>
      <c r="G964" s="78"/>
      <c r="H964" s="80"/>
      <c r="I964" s="89"/>
      <c r="J964" s="89"/>
      <c r="K964" s="47"/>
      <c r="L964" s="51"/>
      <c r="M964" s="51"/>
      <c r="N964" s="51"/>
      <c r="O964" s="51"/>
      <c r="P964" s="40">
        <f t="shared" si="44"/>
        <v>734</v>
      </c>
    </row>
    <row r="965" spans="1:16" x14ac:dyDescent="0.2">
      <c r="A965" s="45">
        <v>974</v>
      </c>
      <c r="B965" s="85">
        <v>74.55</v>
      </c>
      <c r="C965" s="40">
        <f>'soust.uk.JMK př.č.2'!$O$111+'soust.uk.JMK př.č.2'!$P$111</f>
        <v>13021</v>
      </c>
      <c r="D965" s="40">
        <f>'soust.uk.JMK př.č.2'!$L$111</f>
        <v>74</v>
      </c>
      <c r="E965" s="40">
        <f t="shared" ref="E965:E1028" si="45">SUM(F965,P965,D965)</f>
        <v>2904</v>
      </c>
      <c r="F965" s="40">
        <f t="shared" si="43"/>
        <v>2096</v>
      </c>
      <c r="G965" s="78"/>
      <c r="H965" s="80"/>
      <c r="I965" s="89"/>
      <c r="J965" s="89"/>
      <c r="K965" s="47"/>
      <c r="L965" s="51"/>
      <c r="M965" s="51"/>
      <c r="N965" s="51"/>
      <c r="O965" s="51"/>
      <c r="P965" s="40">
        <f t="shared" si="44"/>
        <v>734</v>
      </c>
    </row>
    <row r="966" spans="1:16" x14ac:dyDescent="0.2">
      <c r="A966" s="45">
        <v>975</v>
      </c>
      <c r="B966" s="85">
        <v>74.569999999999993</v>
      </c>
      <c r="C966" s="40">
        <f>'soust.uk.JMK př.č.2'!$O$111+'soust.uk.JMK př.č.2'!$P$111</f>
        <v>13021</v>
      </c>
      <c r="D966" s="40">
        <f>'soust.uk.JMK př.č.2'!$L$111</f>
        <v>74</v>
      </c>
      <c r="E966" s="40">
        <f t="shared" si="45"/>
        <v>2902</v>
      </c>
      <c r="F966" s="40">
        <f t="shared" ref="F966:F1029" si="46">ROUND(1/B966*C966*12,0)</f>
        <v>2095</v>
      </c>
      <c r="G966" s="78"/>
      <c r="H966" s="80"/>
      <c r="I966" s="89"/>
      <c r="J966" s="89"/>
      <c r="K966" s="47"/>
      <c r="L966" s="51"/>
      <c r="M966" s="51"/>
      <c r="N966" s="51"/>
      <c r="O966" s="51"/>
      <c r="P966" s="40">
        <f t="shared" ref="P966:P1029" si="47">ROUND((F966*35%),0)</f>
        <v>733</v>
      </c>
    </row>
    <row r="967" spans="1:16" x14ac:dyDescent="0.2">
      <c r="A967" s="45">
        <v>976</v>
      </c>
      <c r="B967" s="85">
        <v>74.58</v>
      </c>
      <c r="C967" s="40">
        <f>'soust.uk.JMK př.č.2'!$O$111+'soust.uk.JMK př.č.2'!$P$111</f>
        <v>13021</v>
      </c>
      <c r="D967" s="40">
        <f>'soust.uk.JMK př.č.2'!$L$111</f>
        <v>74</v>
      </c>
      <c r="E967" s="40">
        <f t="shared" si="45"/>
        <v>2902</v>
      </c>
      <c r="F967" s="40">
        <f t="shared" si="46"/>
        <v>2095</v>
      </c>
      <c r="G967" s="78"/>
      <c r="H967" s="80"/>
      <c r="I967" s="89"/>
      <c r="J967" s="89"/>
      <c r="K967" s="47"/>
      <c r="L967" s="51"/>
      <c r="M967" s="51"/>
      <c r="N967" s="51"/>
      <c r="O967" s="51"/>
      <c r="P967" s="40">
        <f t="shared" si="47"/>
        <v>733</v>
      </c>
    </row>
    <row r="968" spans="1:16" x14ac:dyDescent="0.2">
      <c r="A968" s="45">
        <v>977</v>
      </c>
      <c r="B968" s="85">
        <v>74.599999999999994</v>
      </c>
      <c r="C968" s="40">
        <f>'soust.uk.JMK př.č.2'!$O$111+'soust.uk.JMK př.č.2'!$P$111</f>
        <v>13021</v>
      </c>
      <c r="D968" s="40">
        <f>'soust.uk.JMK př.č.2'!$L$111</f>
        <v>74</v>
      </c>
      <c r="E968" s="40">
        <f t="shared" si="45"/>
        <v>2902</v>
      </c>
      <c r="F968" s="40">
        <f t="shared" si="46"/>
        <v>2095</v>
      </c>
      <c r="G968" s="78"/>
      <c r="H968" s="80"/>
      <c r="I968" s="89"/>
      <c r="J968" s="89"/>
      <c r="K968" s="47"/>
      <c r="L968" s="51"/>
      <c r="M968" s="51"/>
      <c r="N968" s="51"/>
      <c r="O968" s="51"/>
      <c r="P968" s="40">
        <f t="shared" si="47"/>
        <v>733</v>
      </c>
    </row>
    <row r="969" spans="1:16" x14ac:dyDescent="0.2">
      <c r="A969" s="45">
        <v>978</v>
      </c>
      <c r="B969" s="85">
        <v>74.61</v>
      </c>
      <c r="C969" s="40">
        <f>'soust.uk.JMK př.č.2'!$O$111+'soust.uk.JMK př.č.2'!$P$111</f>
        <v>13021</v>
      </c>
      <c r="D969" s="40">
        <f>'soust.uk.JMK př.č.2'!$L$111</f>
        <v>74</v>
      </c>
      <c r="E969" s="40">
        <f t="shared" si="45"/>
        <v>2901</v>
      </c>
      <c r="F969" s="40">
        <f t="shared" si="46"/>
        <v>2094</v>
      </c>
      <c r="G969" s="78"/>
      <c r="H969" s="80"/>
      <c r="I969" s="89"/>
      <c r="J969" s="89"/>
      <c r="K969" s="47"/>
      <c r="L969" s="51"/>
      <c r="M969" s="51"/>
      <c r="N969" s="51"/>
      <c r="O969" s="51"/>
      <c r="P969" s="40">
        <f t="shared" si="47"/>
        <v>733</v>
      </c>
    </row>
    <row r="970" spans="1:16" x14ac:dyDescent="0.2">
      <c r="A970" s="45">
        <v>979</v>
      </c>
      <c r="B970" s="85">
        <v>74.63</v>
      </c>
      <c r="C970" s="40">
        <f>'soust.uk.JMK př.č.2'!$O$111+'soust.uk.JMK př.č.2'!$P$111</f>
        <v>13021</v>
      </c>
      <c r="D970" s="40">
        <f>'soust.uk.JMK př.č.2'!$L$111</f>
        <v>74</v>
      </c>
      <c r="E970" s="40">
        <f t="shared" si="45"/>
        <v>2901</v>
      </c>
      <c r="F970" s="40">
        <f t="shared" si="46"/>
        <v>2094</v>
      </c>
      <c r="G970" s="78"/>
      <c r="H970" s="80"/>
      <c r="I970" s="89"/>
      <c r="J970" s="89"/>
      <c r="K970" s="47"/>
      <c r="L970" s="51"/>
      <c r="M970" s="51"/>
      <c r="N970" s="51"/>
      <c r="O970" s="51"/>
      <c r="P970" s="40">
        <f t="shared" si="47"/>
        <v>733</v>
      </c>
    </row>
    <row r="971" spans="1:16" x14ac:dyDescent="0.2">
      <c r="A971" s="45">
        <v>980</v>
      </c>
      <c r="B971" s="85">
        <v>74.64</v>
      </c>
      <c r="C971" s="40">
        <f>'soust.uk.JMK př.č.2'!$O$111+'soust.uk.JMK př.č.2'!$P$111</f>
        <v>13021</v>
      </c>
      <c r="D971" s="40">
        <f>'soust.uk.JMK př.č.2'!$L$111</f>
        <v>74</v>
      </c>
      <c r="E971" s="40">
        <f t="shared" si="45"/>
        <v>2900</v>
      </c>
      <c r="F971" s="40">
        <f t="shared" si="46"/>
        <v>2093</v>
      </c>
      <c r="G971" s="78"/>
      <c r="H971" s="80"/>
      <c r="I971" s="89"/>
      <c r="J971" s="89"/>
      <c r="K971" s="47"/>
      <c r="L971" s="51"/>
      <c r="M971" s="51"/>
      <c r="N971" s="51"/>
      <c r="O971" s="51"/>
      <c r="P971" s="40">
        <f t="shared" si="47"/>
        <v>733</v>
      </c>
    </row>
    <row r="972" spans="1:16" x14ac:dyDescent="0.2">
      <c r="A972" s="45">
        <v>981</v>
      </c>
      <c r="B972" s="85">
        <v>74.66</v>
      </c>
      <c r="C972" s="40">
        <f>'soust.uk.JMK př.č.2'!$O$111+'soust.uk.JMK př.č.2'!$P$111</f>
        <v>13021</v>
      </c>
      <c r="D972" s="40">
        <f>'soust.uk.JMK př.č.2'!$L$111</f>
        <v>74</v>
      </c>
      <c r="E972" s="40">
        <f t="shared" si="45"/>
        <v>2900</v>
      </c>
      <c r="F972" s="40">
        <f t="shared" si="46"/>
        <v>2093</v>
      </c>
      <c r="G972" s="78"/>
      <c r="H972" s="80"/>
      <c r="I972" s="89"/>
      <c r="J972" s="89"/>
      <c r="K972" s="47"/>
      <c r="L972" s="51"/>
      <c r="M972" s="51"/>
      <c r="N972" s="51"/>
      <c r="O972" s="51"/>
      <c r="P972" s="40">
        <f t="shared" si="47"/>
        <v>733</v>
      </c>
    </row>
    <row r="973" spans="1:16" x14ac:dyDescent="0.2">
      <c r="A973" s="45">
        <v>982</v>
      </c>
      <c r="B973" s="85">
        <v>74.67</v>
      </c>
      <c r="C973" s="40">
        <f>'soust.uk.JMK př.č.2'!$O$111+'soust.uk.JMK př.č.2'!$P$111</f>
        <v>13021</v>
      </c>
      <c r="D973" s="40">
        <f>'soust.uk.JMK př.č.2'!$L$111</f>
        <v>74</v>
      </c>
      <c r="E973" s="40">
        <f t="shared" si="45"/>
        <v>2900</v>
      </c>
      <c r="F973" s="40">
        <f t="shared" si="46"/>
        <v>2093</v>
      </c>
      <c r="G973" s="78"/>
      <c r="H973" s="80"/>
      <c r="I973" s="89"/>
      <c r="J973" s="89"/>
      <c r="K973" s="47"/>
      <c r="L973" s="51"/>
      <c r="M973" s="51"/>
      <c r="N973" s="51"/>
      <c r="O973" s="51"/>
      <c r="P973" s="40">
        <f t="shared" si="47"/>
        <v>733</v>
      </c>
    </row>
    <row r="974" spans="1:16" x14ac:dyDescent="0.2">
      <c r="A974" s="45">
        <v>983</v>
      </c>
      <c r="B974" s="85">
        <v>74.680000000000007</v>
      </c>
      <c r="C974" s="40">
        <f>'soust.uk.JMK př.č.2'!$O$111+'soust.uk.JMK př.č.2'!$P$111</f>
        <v>13021</v>
      </c>
      <c r="D974" s="40">
        <f>'soust.uk.JMK př.č.2'!$L$111</f>
        <v>74</v>
      </c>
      <c r="E974" s="40">
        <f t="shared" si="45"/>
        <v>2898</v>
      </c>
      <c r="F974" s="40">
        <f t="shared" si="46"/>
        <v>2092</v>
      </c>
      <c r="G974" s="78"/>
      <c r="H974" s="80"/>
      <c r="I974" s="89"/>
      <c r="J974" s="89"/>
      <c r="K974" s="47"/>
      <c r="L974" s="51"/>
      <c r="M974" s="51"/>
      <c r="N974" s="51"/>
      <c r="O974" s="51"/>
      <c r="P974" s="40">
        <f t="shared" si="47"/>
        <v>732</v>
      </c>
    </row>
    <row r="975" spans="1:16" x14ac:dyDescent="0.2">
      <c r="A975" s="45">
        <v>984</v>
      </c>
      <c r="B975" s="85">
        <v>74.7</v>
      </c>
      <c r="C975" s="40">
        <f>'soust.uk.JMK př.č.2'!$O$111+'soust.uk.JMK př.č.2'!$P$111</f>
        <v>13021</v>
      </c>
      <c r="D975" s="40">
        <f>'soust.uk.JMK př.č.2'!$L$111</f>
        <v>74</v>
      </c>
      <c r="E975" s="40">
        <f t="shared" si="45"/>
        <v>2898</v>
      </c>
      <c r="F975" s="40">
        <f t="shared" si="46"/>
        <v>2092</v>
      </c>
      <c r="G975" s="78"/>
      <c r="H975" s="80"/>
      <c r="I975" s="89"/>
      <c r="J975" s="89"/>
      <c r="K975" s="47"/>
      <c r="L975" s="51"/>
      <c r="M975" s="51"/>
      <c r="N975" s="51"/>
      <c r="O975" s="51"/>
      <c r="P975" s="40">
        <f t="shared" si="47"/>
        <v>732</v>
      </c>
    </row>
    <row r="976" spans="1:16" x14ac:dyDescent="0.2">
      <c r="A976" s="45">
        <v>985</v>
      </c>
      <c r="B976" s="85">
        <v>74.709999999999994</v>
      </c>
      <c r="C976" s="40">
        <f>'soust.uk.JMK př.č.2'!$O$111+'soust.uk.JMK př.č.2'!$P$111</f>
        <v>13021</v>
      </c>
      <c r="D976" s="40">
        <f>'soust.uk.JMK př.č.2'!$L$111</f>
        <v>74</v>
      </c>
      <c r="E976" s="40">
        <f t="shared" si="45"/>
        <v>2897</v>
      </c>
      <c r="F976" s="40">
        <f t="shared" si="46"/>
        <v>2091</v>
      </c>
      <c r="G976" s="78"/>
      <c r="H976" s="80"/>
      <c r="I976" s="89"/>
      <c r="J976" s="89"/>
      <c r="K976" s="47"/>
      <c r="L976" s="51"/>
      <c r="M976" s="51"/>
      <c r="N976" s="51"/>
      <c r="O976" s="51"/>
      <c r="P976" s="40">
        <f t="shared" si="47"/>
        <v>732</v>
      </c>
    </row>
    <row r="977" spans="1:16" x14ac:dyDescent="0.2">
      <c r="A977" s="45">
        <v>986</v>
      </c>
      <c r="B977" s="85">
        <v>74.73</v>
      </c>
      <c r="C977" s="40">
        <f>'soust.uk.JMK př.č.2'!$O$111+'soust.uk.JMK př.č.2'!$P$111</f>
        <v>13021</v>
      </c>
      <c r="D977" s="40">
        <f>'soust.uk.JMK př.č.2'!$L$111</f>
        <v>74</v>
      </c>
      <c r="E977" s="40">
        <f t="shared" si="45"/>
        <v>2897</v>
      </c>
      <c r="F977" s="40">
        <f t="shared" si="46"/>
        <v>2091</v>
      </c>
      <c r="G977" s="78"/>
      <c r="H977" s="80"/>
      <c r="I977" s="89"/>
      <c r="J977" s="89"/>
      <c r="K977" s="47"/>
      <c r="L977" s="51"/>
      <c r="M977" s="51"/>
      <c r="N977" s="51"/>
      <c r="O977" s="51"/>
      <c r="P977" s="40">
        <f t="shared" si="47"/>
        <v>732</v>
      </c>
    </row>
    <row r="978" spans="1:16" x14ac:dyDescent="0.2">
      <c r="A978" s="45">
        <v>987</v>
      </c>
      <c r="B978" s="85">
        <v>74.739999999999995</v>
      </c>
      <c r="C978" s="40">
        <f>'soust.uk.JMK př.č.2'!$O$111+'soust.uk.JMK př.č.2'!$P$111</f>
        <v>13021</v>
      </c>
      <c r="D978" s="40">
        <f>'soust.uk.JMK př.č.2'!$L$111</f>
        <v>74</v>
      </c>
      <c r="E978" s="40">
        <f t="shared" si="45"/>
        <v>2897</v>
      </c>
      <c r="F978" s="40">
        <f t="shared" si="46"/>
        <v>2091</v>
      </c>
      <c r="G978" s="78"/>
      <c r="H978" s="80"/>
      <c r="I978" s="89"/>
      <c r="J978" s="89"/>
      <c r="K978" s="47"/>
      <c r="L978" s="51"/>
      <c r="M978" s="51"/>
      <c r="N978" s="51"/>
      <c r="O978" s="51"/>
      <c r="P978" s="40">
        <f t="shared" si="47"/>
        <v>732</v>
      </c>
    </row>
    <row r="979" spans="1:16" x14ac:dyDescent="0.2">
      <c r="A979" s="45">
        <v>988</v>
      </c>
      <c r="B979" s="85">
        <v>74.760000000000005</v>
      </c>
      <c r="C979" s="40">
        <f>'soust.uk.JMK př.č.2'!$O$111+'soust.uk.JMK př.č.2'!$P$111</f>
        <v>13021</v>
      </c>
      <c r="D979" s="40">
        <f>'soust.uk.JMK př.č.2'!$L$111</f>
        <v>74</v>
      </c>
      <c r="E979" s="40">
        <f t="shared" si="45"/>
        <v>2896</v>
      </c>
      <c r="F979" s="40">
        <f t="shared" si="46"/>
        <v>2090</v>
      </c>
      <c r="G979" s="78"/>
      <c r="H979" s="80"/>
      <c r="I979" s="89"/>
      <c r="J979" s="89"/>
      <c r="K979" s="47"/>
      <c r="L979" s="51"/>
      <c r="M979" s="51"/>
      <c r="N979" s="51"/>
      <c r="O979" s="51"/>
      <c r="P979" s="40">
        <f t="shared" si="47"/>
        <v>732</v>
      </c>
    </row>
    <row r="980" spans="1:16" x14ac:dyDescent="0.2">
      <c r="A980" s="45">
        <v>989</v>
      </c>
      <c r="B980" s="85">
        <v>74.77</v>
      </c>
      <c r="C980" s="40">
        <f>'soust.uk.JMK př.č.2'!$O$111+'soust.uk.JMK př.č.2'!$P$111</f>
        <v>13021</v>
      </c>
      <c r="D980" s="40">
        <f>'soust.uk.JMK př.č.2'!$L$111</f>
        <v>74</v>
      </c>
      <c r="E980" s="40">
        <f t="shared" si="45"/>
        <v>2896</v>
      </c>
      <c r="F980" s="40">
        <f t="shared" si="46"/>
        <v>2090</v>
      </c>
      <c r="G980" s="78"/>
      <c r="H980" s="80"/>
      <c r="I980" s="89"/>
      <c r="J980" s="89"/>
      <c r="K980" s="47"/>
      <c r="L980" s="51"/>
      <c r="M980" s="51"/>
      <c r="N980" s="51"/>
      <c r="O980" s="51"/>
      <c r="P980" s="40">
        <f t="shared" si="47"/>
        <v>732</v>
      </c>
    </row>
    <row r="981" spans="1:16" x14ac:dyDescent="0.2">
      <c r="A981" s="45">
        <v>990</v>
      </c>
      <c r="B981" s="85">
        <v>74.78</v>
      </c>
      <c r="C981" s="40">
        <f>'soust.uk.JMK př.č.2'!$O$111+'soust.uk.JMK př.č.2'!$P$111</f>
        <v>13021</v>
      </c>
      <c r="D981" s="40">
        <f>'soust.uk.JMK př.č.2'!$L$111</f>
        <v>74</v>
      </c>
      <c r="E981" s="40">
        <f t="shared" si="45"/>
        <v>2894</v>
      </c>
      <c r="F981" s="40">
        <f t="shared" si="46"/>
        <v>2089</v>
      </c>
      <c r="G981" s="78"/>
      <c r="H981" s="80"/>
      <c r="I981" s="89"/>
      <c r="J981" s="89"/>
      <c r="K981" s="47"/>
      <c r="L981" s="51"/>
      <c r="M981" s="51"/>
      <c r="N981" s="51"/>
      <c r="O981" s="51"/>
      <c r="P981" s="40">
        <f t="shared" si="47"/>
        <v>731</v>
      </c>
    </row>
    <row r="982" spans="1:16" x14ac:dyDescent="0.2">
      <c r="A982" s="45">
        <v>991</v>
      </c>
      <c r="B982" s="85">
        <v>74.8</v>
      </c>
      <c r="C982" s="40">
        <f>'soust.uk.JMK př.č.2'!$O$111+'soust.uk.JMK př.č.2'!$P$111</f>
        <v>13021</v>
      </c>
      <c r="D982" s="40">
        <f>'soust.uk.JMK př.č.2'!$L$111</f>
        <v>74</v>
      </c>
      <c r="E982" s="40">
        <f t="shared" si="45"/>
        <v>2894</v>
      </c>
      <c r="F982" s="40">
        <f t="shared" si="46"/>
        <v>2089</v>
      </c>
      <c r="G982" s="78"/>
      <c r="H982" s="80"/>
      <c r="I982" s="89"/>
      <c r="J982" s="89"/>
      <c r="K982" s="47"/>
      <c r="L982" s="51"/>
      <c r="M982" s="51"/>
      <c r="N982" s="51"/>
      <c r="O982" s="51"/>
      <c r="P982" s="40">
        <f t="shared" si="47"/>
        <v>731</v>
      </c>
    </row>
    <row r="983" spans="1:16" x14ac:dyDescent="0.2">
      <c r="A983" s="45">
        <v>992</v>
      </c>
      <c r="B983" s="85">
        <v>74.81</v>
      </c>
      <c r="C983" s="40">
        <f>'soust.uk.JMK př.č.2'!$O$111+'soust.uk.JMK př.č.2'!$P$111</f>
        <v>13021</v>
      </c>
      <c r="D983" s="40">
        <f>'soust.uk.JMK př.č.2'!$L$111</f>
        <v>74</v>
      </c>
      <c r="E983" s="40">
        <f t="shared" si="45"/>
        <v>2894</v>
      </c>
      <c r="F983" s="40">
        <f t="shared" si="46"/>
        <v>2089</v>
      </c>
      <c r="G983" s="78"/>
      <c r="H983" s="80"/>
      <c r="I983" s="89"/>
      <c r="J983" s="89"/>
      <c r="K983" s="47"/>
      <c r="L983" s="51"/>
      <c r="M983" s="51"/>
      <c r="N983" s="51"/>
      <c r="O983" s="51"/>
      <c r="P983" s="40">
        <f t="shared" si="47"/>
        <v>731</v>
      </c>
    </row>
    <row r="984" spans="1:16" x14ac:dyDescent="0.2">
      <c r="A984" s="45">
        <v>993</v>
      </c>
      <c r="B984" s="85">
        <v>74.83</v>
      </c>
      <c r="C984" s="40">
        <f>'soust.uk.JMK př.č.2'!$O$111+'soust.uk.JMK př.č.2'!$P$111</f>
        <v>13021</v>
      </c>
      <c r="D984" s="40">
        <f>'soust.uk.JMK př.č.2'!$L$111</f>
        <v>74</v>
      </c>
      <c r="E984" s="40">
        <f t="shared" si="45"/>
        <v>2893</v>
      </c>
      <c r="F984" s="40">
        <f t="shared" si="46"/>
        <v>2088</v>
      </c>
      <c r="G984" s="78"/>
      <c r="H984" s="80"/>
      <c r="I984" s="89"/>
      <c r="J984" s="89"/>
      <c r="K984" s="47"/>
      <c r="L984" s="51"/>
      <c r="M984" s="51"/>
      <c r="N984" s="51"/>
      <c r="O984" s="51"/>
      <c r="P984" s="40">
        <f t="shared" si="47"/>
        <v>731</v>
      </c>
    </row>
    <row r="985" spans="1:16" x14ac:dyDescent="0.2">
      <c r="A985" s="45">
        <v>994</v>
      </c>
      <c r="B985" s="85">
        <v>74.84</v>
      </c>
      <c r="C985" s="40">
        <f>'soust.uk.JMK př.č.2'!$O$111+'soust.uk.JMK př.č.2'!$P$111</f>
        <v>13021</v>
      </c>
      <c r="D985" s="40">
        <f>'soust.uk.JMK př.č.2'!$L$111</f>
        <v>74</v>
      </c>
      <c r="E985" s="40">
        <f t="shared" si="45"/>
        <v>2893</v>
      </c>
      <c r="F985" s="40">
        <f t="shared" si="46"/>
        <v>2088</v>
      </c>
      <c r="G985" s="78"/>
      <c r="H985" s="80"/>
      <c r="I985" s="89"/>
      <c r="J985" s="89"/>
      <c r="K985" s="47"/>
      <c r="L985" s="51"/>
      <c r="M985" s="51"/>
      <c r="N985" s="51"/>
      <c r="O985" s="51"/>
      <c r="P985" s="40">
        <f t="shared" si="47"/>
        <v>731</v>
      </c>
    </row>
    <row r="986" spans="1:16" x14ac:dyDescent="0.2">
      <c r="A986" s="45">
        <v>995</v>
      </c>
      <c r="B986" s="85">
        <v>74.86</v>
      </c>
      <c r="C986" s="40">
        <f>'soust.uk.JMK př.č.2'!$O$111+'soust.uk.JMK př.č.2'!$P$111</f>
        <v>13021</v>
      </c>
      <c r="D986" s="40">
        <f>'soust.uk.JMK př.č.2'!$L$111</f>
        <v>74</v>
      </c>
      <c r="E986" s="40">
        <f t="shared" si="45"/>
        <v>2891</v>
      </c>
      <c r="F986" s="40">
        <f t="shared" si="46"/>
        <v>2087</v>
      </c>
      <c r="G986" s="78"/>
      <c r="H986" s="80"/>
      <c r="I986" s="89"/>
      <c r="J986" s="89"/>
      <c r="K986" s="47"/>
      <c r="L986" s="51"/>
      <c r="M986" s="51"/>
      <c r="N986" s="51"/>
      <c r="O986" s="51"/>
      <c r="P986" s="40">
        <f t="shared" si="47"/>
        <v>730</v>
      </c>
    </row>
    <row r="987" spans="1:16" x14ac:dyDescent="0.2">
      <c r="A987" s="45">
        <v>996</v>
      </c>
      <c r="B987" s="85">
        <v>74.87</v>
      </c>
      <c r="C987" s="40">
        <f>'soust.uk.JMK př.č.2'!$O$111+'soust.uk.JMK př.č.2'!$P$111</f>
        <v>13021</v>
      </c>
      <c r="D987" s="40">
        <f>'soust.uk.JMK př.č.2'!$L$111</f>
        <v>74</v>
      </c>
      <c r="E987" s="40">
        <f t="shared" si="45"/>
        <v>2891</v>
      </c>
      <c r="F987" s="40">
        <f t="shared" si="46"/>
        <v>2087</v>
      </c>
      <c r="G987" s="78"/>
      <c r="H987" s="80"/>
      <c r="I987" s="89"/>
      <c r="J987" s="89"/>
      <c r="K987" s="47"/>
      <c r="L987" s="51"/>
      <c r="M987" s="51"/>
      <c r="N987" s="51"/>
      <c r="O987" s="51"/>
      <c r="P987" s="40">
        <f t="shared" si="47"/>
        <v>730</v>
      </c>
    </row>
    <row r="988" spans="1:16" x14ac:dyDescent="0.2">
      <c r="A988" s="45">
        <v>997</v>
      </c>
      <c r="B988" s="85">
        <v>74.88</v>
      </c>
      <c r="C988" s="40">
        <f>'soust.uk.JMK př.č.2'!$O$111+'soust.uk.JMK př.č.2'!$P$111</f>
        <v>13021</v>
      </c>
      <c r="D988" s="40">
        <f>'soust.uk.JMK př.č.2'!$L$111</f>
        <v>74</v>
      </c>
      <c r="E988" s="40">
        <f t="shared" si="45"/>
        <v>2891</v>
      </c>
      <c r="F988" s="40">
        <f t="shared" si="46"/>
        <v>2087</v>
      </c>
      <c r="G988" s="78"/>
      <c r="H988" s="80"/>
      <c r="I988" s="89"/>
      <c r="J988" s="89"/>
      <c r="K988" s="47"/>
      <c r="L988" s="51"/>
      <c r="M988" s="51"/>
      <c r="N988" s="51"/>
      <c r="O988" s="51"/>
      <c r="P988" s="40">
        <f t="shared" si="47"/>
        <v>730</v>
      </c>
    </row>
    <row r="989" spans="1:16" x14ac:dyDescent="0.2">
      <c r="A989" s="45">
        <v>998</v>
      </c>
      <c r="B989" s="85">
        <v>74.900000000000006</v>
      </c>
      <c r="C989" s="40">
        <f>'soust.uk.JMK př.č.2'!$O$111+'soust.uk.JMK př.č.2'!$P$111</f>
        <v>13021</v>
      </c>
      <c r="D989" s="40">
        <f>'soust.uk.JMK př.č.2'!$L$111</f>
        <v>74</v>
      </c>
      <c r="E989" s="40">
        <f t="shared" si="45"/>
        <v>2890</v>
      </c>
      <c r="F989" s="40">
        <f t="shared" si="46"/>
        <v>2086</v>
      </c>
      <c r="G989" s="78"/>
      <c r="H989" s="80"/>
      <c r="I989" s="89"/>
      <c r="J989" s="89"/>
      <c r="K989" s="47"/>
      <c r="L989" s="51"/>
      <c r="M989" s="51"/>
      <c r="N989" s="51"/>
      <c r="O989" s="51"/>
      <c r="P989" s="40">
        <f t="shared" si="47"/>
        <v>730</v>
      </c>
    </row>
    <row r="990" spans="1:16" x14ac:dyDescent="0.2">
      <c r="A990" s="45">
        <v>999</v>
      </c>
      <c r="B990" s="85">
        <v>74.91</v>
      </c>
      <c r="C990" s="40">
        <f>'soust.uk.JMK př.č.2'!$O$111+'soust.uk.JMK př.č.2'!$P$111</f>
        <v>13021</v>
      </c>
      <c r="D990" s="40">
        <f>'soust.uk.JMK př.č.2'!$L$111</f>
        <v>74</v>
      </c>
      <c r="E990" s="40">
        <f t="shared" si="45"/>
        <v>2890</v>
      </c>
      <c r="F990" s="40">
        <f t="shared" si="46"/>
        <v>2086</v>
      </c>
      <c r="G990" s="78"/>
      <c r="H990" s="80"/>
      <c r="I990" s="89"/>
      <c r="J990" s="89"/>
      <c r="K990" s="47"/>
      <c r="L990" s="51"/>
      <c r="M990" s="51"/>
      <c r="N990" s="51"/>
      <c r="O990" s="51"/>
      <c r="P990" s="40">
        <f t="shared" si="47"/>
        <v>730</v>
      </c>
    </row>
    <row r="991" spans="1:16" x14ac:dyDescent="0.2">
      <c r="A991" s="45">
        <v>1000</v>
      </c>
      <c r="B991" s="85">
        <v>74.930000000000007</v>
      </c>
      <c r="C991" s="40">
        <f>'soust.uk.JMK př.č.2'!$O$111+'soust.uk.JMK př.č.2'!$P$111</f>
        <v>13021</v>
      </c>
      <c r="D991" s="40">
        <f>'soust.uk.JMK př.č.2'!$L$111</f>
        <v>74</v>
      </c>
      <c r="E991" s="40">
        <f t="shared" si="45"/>
        <v>2889</v>
      </c>
      <c r="F991" s="40">
        <f t="shared" si="46"/>
        <v>2085</v>
      </c>
      <c r="G991" s="78"/>
      <c r="H991" s="80"/>
      <c r="I991" s="89"/>
      <c r="J991" s="89"/>
      <c r="K991" s="47"/>
      <c r="L991" s="51"/>
      <c r="M991" s="51"/>
      <c r="N991" s="51"/>
      <c r="O991" s="51"/>
      <c r="P991" s="40">
        <f t="shared" si="47"/>
        <v>730</v>
      </c>
    </row>
    <row r="992" spans="1:16" x14ac:dyDescent="0.2">
      <c r="A992" s="45">
        <v>1001</v>
      </c>
      <c r="B992" s="85">
        <v>74.94</v>
      </c>
      <c r="C992" s="40">
        <f>'soust.uk.JMK př.č.2'!$O$111+'soust.uk.JMK př.č.2'!$P$111</f>
        <v>13021</v>
      </c>
      <c r="D992" s="40">
        <f>'soust.uk.JMK př.č.2'!$L$111</f>
        <v>74</v>
      </c>
      <c r="E992" s="40">
        <f t="shared" si="45"/>
        <v>2889</v>
      </c>
      <c r="F992" s="40">
        <f t="shared" si="46"/>
        <v>2085</v>
      </c>
      <c r="G992" s="78"/>
      <c r="H992" s="80"/>
      <c r="I992" s="89"/>
      <c r="J992" s="89"/>
      <c r="K992" s="47"/>
      <c r="L992" s="51"/>
      <c r="M992" s="51"/>
      <c r="N992" s="51"/>
      <c r="O992" s="51"/>
      <c r="P992" s="40">
        <f t="shared" si="47"/>
        <v>730</v>
      </c>
    </row>
    <row r="993" spans="1:16" x14ac:dyDescent="0.2">
      <c r="A993" s="45">
        <v>1002</v>
      </c>
      <c r="B993" s="85">
        <v>74.95</v>
      </c>
      <c r="C993" s="40">
        <f>'soust.uk.JMK př.č.2'!$O$111+'soust.uk.JMK př.č.2'!$P$111</f>
        <v>13021</v>
      </c>
      <c r="D993" s="40">
        <f>'soust.uk.JMK př.č.2'!$L$111</f>
        <v>74</v>
      </c>
      <c r="E993" s="40">
        <f t="shared" si="45"/>
        <v>2889</v>
      </c>
      <c r="F993" s="40">
        <f t="shared" si="46"/>
        <v>2085</v>
      </c>
      <c r="G993" s="78"/>
      <c r="H993" s="80"/>
      <c r="I993" s="89"/>
      <c r="J993" s="89"/>
      <c r="K993" s="47"/>
      <c r="L993" s="51"/>
      <c r="M993" s="51"/>
      <c r="N993" s="51"/>
      <c r="O993" s="51"/>
      <c r="P993" s="40">
        <f t="shared" si="47"/>
        <v>730</v>
      </c>
    </row>
    <row r="994" spans="1:16" x14ac:dyDescent="0.2">
      <c r="A994" s="45">
        <v>1003</v>
      </c>
      <c r="B994" s="85">
        <v>74.97</v>
      </c>
      <c r="C994" s="40">
        <f>'soust.uk.JMK př.č.2'!$O$111+'soust.uk.JMK př.č.2'!$P$111</f>
        <v>13021</v>
      </c>
      <c r="D994" s="40">
        <f>'soust.uk.JMK př.č.2'!$L$111</f>
        <v>74</v>
      </c>
      <c r="E994" s="40">
        <f t="shared" si="45"/>
        <v>2887</v>
      </c>
      <c r="F994" s="40">
        <f t="shared" si="46"/>
        <v>2084</v>
      </c>
      <c r="G994" s="78"/>
      <c r="H994" s="80"/>
      <c r="I994" s="89"/>
      <c r="J994" s="89"/>
      <c r="K994" s="47"/>
      <c r="L994" s="51"/>
      <c r="M994" s="51"/>
      <c r="N994" s="51"/>
      <c r="O994" s="51"/>
      <c r="P994" s="40">
        <f t="shared" si="47"/>
        <v>729</v>
      </c>
    </row>
    <row r="995" spans="1:16" x14ac:dyDescent="0.2">
      <c r="A995" s="45">
        <v>1004</v>
      </c>
      <c r="B995" s="85">
        <v>74.98</v>
      </c>
      <c r="C995" s="40">
        <f>'soust.uk.JMK př.č.2'!$O$111+'soust.uk.JMK př.č.2'!$P$111</f>
        <v>13021</v>
      </c>
      <c r="D995" s="40">
        <f>'soust.uk.JMK př.č.2'!$L$111</f>
        <v>74</v>
      </c>
      <c r="E995" s="40">
        <f t="shared" si="45"/>
        <v>2887</v>
      </c>
      <c r="F995" s="40">
        <f t="shared" si="46"/>
        <v>2084</v>
      </c>
      <c r="G995" s="78"/>
      <c r="H995" s="80"/>
      <c r="I995" s="89"/>
      <c r="J995" s="89"/>
      <c r="K995" s="47"/>
      <c r="L995" s="51"/>
      <c r="M995" s="51"/>
      <c r="N995" s="51"/>
      <c r="O995" s="51"/>
      <c r="P995" s="40">
        <f t="shared" si="47"/>
        <v>729</v>
      </c>
    </row>
    <row r="996" spans="1:16" x14ac:dyDescent="0.2">
      <c r="A996" s="45">
        <v>1005</v>
      </c>
      <c r="B996" s="85">
        <v>75</v>
      </c>
      <c r="C996" s="40">
        <f>'soust.uk.JMK př.č.2'!$O$111+'soust.uk.JMK př.č.2'!$P$111</f>
        <v>13021</v>
      </c>
      <c r="D996" s="40">
        <f>'soust.uk.JMK př.č.2'!$L$111</f>
        <v>74</v>
      </c>
      <c r="E996" s="40">
        <f t="shared" si="45"/>
        <v>2886</v>
      </c>
      <c r="F996" s="40">
        <f t="shared" si="46"/>
        <v>2083</v>
      </c>
      <c r="G996" s="78"/>
      <c r="H996" s="80"/>
      <c r="I996" s="89"/>
      <c r="J996" s="89"/>
      <c r="K996" s="47"/>
      <c r="L996" s="51"/>
      <c r="M996" s="51"/>
      <c r="N996" s="51"/>
      <c r="O996" s="51"/>
      <c r="P996" s="40">
        <f t="shared" si="47"/>
        <v>729</v>
      </c>
    </row>
    <row r="997" spans="1:16" x14ac:dyDescent="0.2">
      <c r="A997" s="45">
        <v>1006</v>
      </c>
      <c r="B997" s="85">
        <v>75.010000000000005</v>
      </c>
      <c r="C997" s="40">
        <f>'soust.uk.JMK př.č.2'!$O$111+'soust.uk.JMK př.č.2'!$P$111</f>
        <v>13021</v>
      </c>
      <c r="D997" s="40">
        <f>'soust.uk.JMK př.č.2'!$L$111</f>
        <v>74</v>
      </c>
      <c r="E997" s="40">
        <f t="shared" si="45"/>
        <v>2886</v>
      </c>
      <c r="F997" s="40">
        <f t="shared" si="46"/>
        <v>2083</v>
      </c>
      <c r="G997" s="78"/>
      <c r="H997" s="80"/>
      <c r="I997" s="89"/>
      <c r="J997" s="89"/>
      <c r="K997" s="47"/>
      <c r="L997" s="51"/>
      <c r="M997" s="51"/>
      <c r="N997" s="51"/>
      <c r="O997" s="51"/>
      <c r="P997" s="40">
        <f t="shared" si="47"/>
        <v>729</v>
      </c>
    </row>
    <row r="998" spans="1:16" x14ac:dyDescent="0.2">
      <c r="A998" s="45">
        <v>1007</v>
      </c>
      <c r="B998" s="85">
        <v>75.02</v>
      </c>
      <c r="C998" s="40">
        <f>'soust.uk.JMK př.č.2'!$O$111+'soust.uk.JMK př.č.2'!$P$111</f>
        <v>13021</v>
      </c>
      <c r="D998" s="40">
        <f>'soust.uk.JMK př.č.2'!$L$111</f>
        <v>74</v>
      </c>
      <c r="E998" s="40">
        <f t="shared" si="45"/>
        <v>2886</v>
      </c>
      <c r="F998" s="40">
        <f t="shared" si="46"/>
        <v>2083</v>
      </c>
      <c r="G998" s="78"/>
      <c r="H998" s="80"/>
      <c r="I998" s="89"/>
      <c r="J998" s="89"/>
      <c r="K998" s="47"/>
      <c r="L998" s="51"/>
      <c r="M998" s="51"/>
      <c r="N998" s="51"/>
      <c r="O998" s="51"/>
      <c r="P998" s="40">
        <f t="shared" si="47"/>
        <v>729</v>
      </c>
    </row>
    <row r="999" spans="1:16" x14ac:dyDescent="0.2">
      <c r="A999" s="45">
        <v>1008</v>
      </c>
      <c r="B999" s="85">
        <v>75.040000000000006</v>
      </c>
      <c r="C999" s="40">
        <f>'soust.uk.JMK př.č.2'!$O$111+'soust.uk.JMK př.č.2'!$P$111</f>
        <v>13021</v>
      </c>
      <c r="D999" s="40">
        <f>'soust.uk.JMK př.č.2'!$L$111</f>
        <v>74</v>
      </c>
      <c r="E999" s="40">
        <f t="shared" si="45"/>
        <v>2885</v>
      </c>
      <c r="F999" s="40">
        <f t="shared" si="46"/>
        <v>2082</v>
      </c>
      <c r="G999" s="78"/>
      <c r="H999" s="80"/>
      <c r="I999" s="89"/>
      <c r="J999" s="89"/>
      <c r="K999" s="47"/>
      <c r="L999" s="51"/>
      <c r="M999" s="51"/>
      <c r="N999" s="51"/>
      <c r="O999" s="51"/>
      <c r="P999" s="40">
        <f t="shared" si="47"/>
        <v>729</v>
      </c>
    </row>
    <row r="1000" spans="1:16" x14ac:dyDescent="0.2">
      <c r="A1000" s="45">
        <v>1009</v>
      </c>
      <c r="B1000" s="85">
        <v>75.05</v>
      </c>
      <c r="C1000" s="40">
        <f>'soust.uk.JMK př.č.2'!$O$111+'soust.uk.JMK př.č.2'!$P$111</f>
        <v>13021</v>
      </c>
      <c r="D1000" s="40">
        <f>'soust.uk.JMK př.č.2'!$L$111</f>
        <v>74</v>
      </c>
      <c r="E1000" s="40">
        <f t="shared" si="45"/>
        <v>2885</v>
      </c>
      <c r="F1000" s="40">
        <f t="shared" si="46"/>
        <v>2082</v>
      </c>
      <c r="G1000" s="78"/>
      <c r="H1000" s="80"/>
      <c r="I1000" s="89"/>
      <c r="J1000" s="89"/>
      <c r="K1000" s="47"/>
      <c r="L1000" s="51"/>
      <c r="M1000" s="51"/>
      <c r="N1000" s="51"/>
      <c r="O1000" s="51"/>
      <c r="P1000" s="40">
        <f t="shared" si="47"/>
        <v>729</v>
      </c>
    </row>
    <row r="1001" spans="1:16" x14ac:dyDescent="0.2">
      <c r="A1001" s="45">
        <v>1010</v>
      </c>
      <c r="B1001" s="85">
        <v>75.069999999999993</v>
      </c>
      <c r="C1001" s="40">
        <f>'soust.uk.JMK př.č.2'!$O$111+'soust.uk.JMK př.č.2'!$P$111</f>
        <v>13021</v>
      </c>
      <c r="D1001" s="40">
        <f>'soust.uk.JMK př.č.2'!$L$111</f>
        <v>74</v>
      </c>
      <c r="E1001" s="40">
        <f t="shared" si="45"/>
        <v>2883</v>
      </c>
      <c r="F1001" s="40">
        <f t="shared" si="46"/>
        <v>2081</v>
      </c>
      <c r="G1001" s="78"/>
      <c r="H1001" s="80"/>
      <c r="I1001" s="89"/>
      <c r="J1001" s="89"/>
      <c r="K1001" s="47"/>
      <c r="L1001" s="51"/>
      <c r="M1001" s="51"/>
      <c r="N1001" s="51"/>
      <c r="O1001" s="51"/>
      <c r="P1001" s="40">
        <f t="shared" si="47"/>
        <v>728</v>
      </c>
    </row>
    <row r="1002" spans="1:16" x14ac:dyDescent="0.2">
      <c r="A1002" s="45">
        <v>1011</v>
      </c>
      <c r="B1002" s="85">
        <v>75.08</v>
      </c>
      <c r="C1002" s="40">
        <f>'soust.uk.JMK př.č.2'!$O$111+'soust.uk.JMK př.č.2'!$P$111</f>
        <v>13021</v>
      </c>
      <c r="D1002" s="40">
        <f>'soust.uk.JMK př.č.2'!$L$111</f>
        <v>74</v>
      </c>
      <c r="E1002" s="40">
        <f t="shared" si="45"/>
        <v>2883</v>
      </c>
      <c r="F1002" s="40">
        <f t="shared" si="46"/>
        <v>2081</v>
      </c>
      <c r="G1002" s="78"/>
      <c r="H1002" s="80"/>
      <c r="I1002" s="89"/>
      <c r="J1002" s="89"/>
      <c r="K1002" s="47"/>
      <c r="L1002" s="51"/>
      <c r="M1002" s="51"/>
      <c r="N1002" s="51"/>
      <c r="O1002" s="51"/>
      <c r="P1002" s="40">
        <f t="shared" si="47"/>
        <v>728</v>
      </c>
    </row>
    <row r="1003" spans="1:16" x14ac:dyDescent="0.2">
      <c r="A1003" s="45">
        <v>1012</v>
      </c>
      <c r="B1003" s="85">
        <v>75.09</v>
      </c>
      <c r="C1003" s="40">
        <f>'soust.uk.JMK př.č.2'!$O$111+'soust.uk.JMK př.č.2'!$P$111</f>
        <v>13021</v>
      </c>
      <c r="D1003" s="40">
        <f>'soust.uk.JMK př.č.2'!$L$111</f>
        <v>74</v>
      </c>
      <c r="E1003" s="40">
        <f t="shared" si="45"/>
        <v>2883</v>
      </c>
      <c r="F1003" s="40">
        <f t="shared" si="46"/>
        <v>2081</v>
      </c>
      <c r="G1003" s="78"/>
      <c r="H1003" s="80"/>
      <c r="I1003" s="89"/>
      <c r="J1003" s="89"/>
      <c r="K1003" s="47"/>
      <c r="L1003" s="51"/>
      <c r="M1003" s="51"/>
      <c r="N1003" s="51"/>
      <c r="O1003" s="51"/>
      <c r="P1003" s="40">
        <f t="shared" si="47"/>
        <v>728</v>
      </c>
    </row>
    <row r="1004" spans="1:16" x14ac:dyDescent="0.2">
      <c r="A1004" s="45">
        <v>1013</v>
      </c>
      <c r="B1004" s="85">
        <v>75.11</v>
      </c>
      <c r="C1004" s="40">
        <f>'soust.uk.JMK př.č.2'!$O$111+'soust.uk.JMK př.č.2'!$P$111</f>
        <v>13021</v>
      </c>
      <c r="D1004" s="40">
        <f>'soust.uk.JMK př.č.2'!$L$111</f>
        <v>74</v>
      </c>
      <c r="E1004" s="40">
        <f t="shared" si="45"/>
        <v>2882</v>
      </c>
      <c r="F1004" s="40">
        <f t="shared" si="46"/>
        <v>2080</v>
      </c>
      <c r="G1004" s="78"/>
      <c r="H1004" s="80"/>
      <c r="I1004" s="89"/>
      <c r="J1004" s="89"/>
      <c r="K1004" s="47"/>
      <c r="L1004" s="51"/>
      <c r="M1004" s="51"/>
      <c r="N1004" s="51"/>
      <c r="O1004" s="51"/>
      <c r="P1004" s="40">
        <f t="shared" si="47"/>
        <v>728</v>
      </c>
    </row>
    <row r="1005" spans="1:16" x14ac:dyDescent="0.2">
      <c r="A1005" s="45">
        <v>1014</v>
      </c>
      <c r="B1005" s="85">
        <v>75.12</v>
      </c>
      <c r="C1005" s="40">
        <f>'soust.uk.JMK př.č.2'!$O$111+'soust.uk.JMK př.č.2'!$P$111</f>
        <v>13021</v>
      </c>
      <c r="D1005" s="40">
        <f>'soust.uk.JMK př.č.2'!$L$111</f>
        <v>74</v>
      </c>
      <c r="E1005" s="40">
        <f t="shared" si="45"/>
        <v>2882</v>
      </c>
      <c r="F1005" s="40">
        <f t="shared" si="46"/>
        <v>2080</v>
      </c>
      <c r="G1005" s="78"/>
      <c r="H1005" s="80"/>
      <c r="I1005" s="89"/>
      <c r="J1005" s="89"/>
      <c r="K1005" s="47"/>
      <c r="L1005" s="51"/>
      <c r="M1005" s="51"/>
      <c r="N1005" s="51"/>
      <c r="O1005" s="51"/>
      <c r="P1005" s="40">
        <f t="shared" si="47"/>
        <v>728</v>
      </c>
    </row>
    <row r="1006" spans="1:16" x14ac:dyDescent="0.2">
      <c r="A1006" s="45">
        <v>1015</v>
      </c>
      <c r="B1006" s="85">
        <v>75.14</v>
      </c>
      <c r="C1006" s="40">
        <f>'soust.uk.JMK př.č.2'!$O$111+'soust.uk.JMK př.č.2'!$P$111</f>
        <v>13021</v>
      </c>
      <c r="D1006" s="40">
        <f>'soust.uk.JMK př.č.2'!$L$111</f>
        <v>74</v>
      </c>
      <c r="E1006" s="40">
        <f t="shared" si="45"/>
        <v>2881</v>
      </c>
      <c r="F1006" s="40">
        <f t="shared" si="46"/>
        <v>2079</v>
      </c>
      <c r="G1006" s="78"/>
      <c r="H1006" s="80"/>
      <c r="I1006" s="89"/>
      <c r="J1006" s="89"/>
      <c r="K1006" s="47"/>
      <c r="L1006" s="51"/>
      <c r="M1006" s="51"/>
      <c r="N1006" s="51"/>
      <c r="O1006" s="51"/>
      <c r="P1006" s="40">
        <f t="shared" si="47"/>
        <v>728</v>
      </c>
    </row>
    <row r="1007" spans="1:16" x14ac:dyDescent="0.2">
      <c r="A1007" s="45">
        <v>1016</v>
      </c>
      <c r="B1007" s="85">
        <v>75.150000000000006</v>
      </c>
      <c r="C1007" s="40">
        <f>'soust.uk.JMK př.č.2'!$O$111+'soust.uk.JMK př.č.2'!$P$111</f>
        <v>13021</v>
      </c>
      <c r="D1007" s="40">
        <f>'soust.uk.JMK př.č.2'!$L$111</f>
        <v>74</v>
      </c>
      <c r="E1007" s="40">
        <f t="shared" si="45"/>
        <v>2881</v>
      </c>
      <c r="F1007" s="40">
        <f t="shared" si="46"/>
        <v>2079</v>
      </c>
      <c r="G1007" s="78"/>
      <c r="H1007" s="80"/>
      <c r="I1007" s="89"/>
      <c r="J1007" s="89"/>
      <c r="K1007" s="47"/>
      <c r="L1007" s="51"/>
      <c r="M1007" s="51"/>
      <c r="N1007" s="51"/>
      <c r="O1007" s="51"/>
      <c r="P1007" s="40">
        <f t="shared" si="47"/>
        <v>728</v>
      </c>
    </row>
    <row r="1008" spans="1:16" x14ac:dyDescent="0.2">
      <c r="A1008" s="45">
        <v>1017</v>
      </c>
      <c r="B1008" s="85">
        <v>75.16</v>
      </c>
      <c r="C1008" s="40">
        <f>'soust.uk.JMK př.č.2'!$O$111+'soust.uk.JMK př.č.2'!$P$111</f>
        <v>13021</v>
      </c>
      <c r="D1008" s="40">
        <f>'soust.uk.JMK př.č.2'!$L$111</f>
        <v>74</v>
      </c>
      <c r="E1008" s="40">
        <f t="shared" si="45"/>
        <v>2881</v>
      </c>
      <c r="F1008" s="40">
        <f t="shared" si="46"/>
        <v>2079</v>
      </c>
      <c r="G1008" s="78"/>
      <c r="H1008" s="80"/>
      <c r="I1008" s="89"/>
      <c r="J1008" s="89"/>
      <c r="K1008" s="47"/>
      <c r="L1008" s="51"/>
      <c r="M1008" s="51"/>
      <c r="N1008" s="51"/>
      <c r="O1008" s="51"/>
      <c r="P1008" s="40">
        <f t="shared" si="47"/>
        <v>728</v>
      </c>
    </row>
    <row r="1009" spans="1:16" x14ac:dyDescent="0.2">
      <c r="A1009" s="45">
        <v>1018</v>
      </c>
      <c r="B1009" s="85">
        <v>75.180000000000007</v>
      </c>
      <c r="C1009" s="40">
        <f>'soust.uk.JMK př.č.2'!$O$111+'soust.uk.JMK př.č.2'!$P$111</f>
        <v>13021</v>
      </c>
      <c r="D1009" s="40">
        <f>'soust.uk.JMK př.č.2'!$L$111</f>
        <v>74</v>
      </c>
      <c r="E1009" s="40">
        <f t="shared" si="45"/>
        <v>2879</v>
      </c>
      <c r="F1009" s="40">
        <f t="shared" si="46"/>
        <v>2078</v>
      </c>
      <c r="G1009" s="78"/>
      <c r="H1009" s="80"/>
      <c r="I1009" s="89"/>
      <c r="J1009" s="89"/>
      <c r="K1009" s="47"/>
      <c r="L1009" s="51"/>
      <c r="M1009" s="51"/>
      <c r="N1009" s="51"/>
      <c r="O1009" s="51"/>
      <c r="P1009" s="40">
        <f t="shared" si="47"/>
        <v>727</v>
      </c>
    </row>
    <row r="1010" spans="1:16" x14ac:dyDescent="0.2">
      <c r="A1010" s="45">
        <v>1019</v>
      </c>
      <c r="B1010" s="85">
        <v>75.19</v>
      </c>
      <c r="C1010" s="40">
        <f>'soust.uk.JMK př.č.2'!$O$111+'soust.uk.JMK př.č.2'!$P$111</f>
        <v>13021</v>
      </c>
      <c r="D1010" s="40">
        <f>'soust.uk.JMK př.č.2'!$L$111</f>
        <v>74</v>
      </c>
      <c r="E1010" s="40">
        <f t="shared" si="45"/>
        <v>2879</v>
      </c>
      <c r="F1010" s="40">
        <f t="shared" si="46"/>
        <v>2078</v>
      </c>
      <c r="G1010" s="78"/>
      <c r="H1010" s="80"/>
      <c r="I1010" s="89"/>
      <c r="J1010" s="89"/>
      <c r="K1010" s="47"/>
      <c r="L1010" s="51"/>
      <c r="M1010" s="51"/>
      <c r="N1010" s="51"/>
      <c r="O1010" s="51"/>
      <c r="P1010" s="40">
        <f t="shared" si="47"/>
        <v>727</v>
      </c>
    </row>
    <row r="1011" spans="1:16" x14ac:dyDescent="0.2">
      <c r="A1011" s="45">
        <v>1020</v>
      </c>
      <c r="B1011" s="85">
        <v>75.2</v>
      </c>
      <c r="C1011" s="40">
        <f>'soust.uk.JMK př.č.2'!$O$111+'soust.uk.JMK př.č.2'!$P$111</f>
        <v>13021</v>
      </c>
      <c r="D1011" s="40">
        <f>'soust.uk.JMK př.č.2'!$L$111</f>
        <v>74</v>
      </c>
      <c r="E1011" s="40">
        <f t="shared" si="45"/>
        <v>2879</v>
      </c>
      <c r="F1011" s="40">
        <f t="shared" si="46"/>
        <v>2078</v>
      </c>
      <c r="G1011" s="78"/>
      <c r="H1011" s="80"/>
      <c r="I1011" s="89"/>
      <c r="J1011" s="89"/>
      <c r="K1011" s="47"/>
      <c r="L1011" s="51"/>
      <c r="M1011" s="51"/>
      <c r="N1011" s="51"/>
      <c r="O1011" s="51"/>
      <c r="P1011" s="40">
        <f t="shared" si="47"/>
        <v>727</v>
      </c>
    </row>
    <row r="1012" spans="1:16" x14ac:dyDescent="0.2">
      <c r="A1012" s="45">
        <v>1021</v>
      </c>
      <c r="B1012" s="85">
        <v>75.22</v>
      </c>
      <c r="C1012" s="40">
        <f>'soust.uk.JMK př.č.2'!$O$111+'soust.uk.JMK př.č.2'!$P$111</f>
        <v>13021</v>
      </c>
      <c r="D1012" s="40">
        <f>'soust.uk.JMK př.č.2'!$L$111</f>
        <v>74</v>
      </c>
      <c r="E1012" s="40">
        <f t="shared" si="45"/>
        <v>2878</v>
      </c>
      <c r="F1012" s="40">
        <f t="shared" si="46"/>
        <v>2077</v>
      </c>
      <c r="G1012" s="78"/>
      <c r="H1012" s="80"/>
      <c r="I1012" s="89"/>
      <c r="J1012" s="89"/>
      <c r="K1012" s="47"/>
      <c r="L1012" s="51"/>
      <c r="M1012" s="51"/>
      <c r="N1012" s="51"/>
      <c r="O1012" s="51"/>
      <c r="P1012" s="40">
        <f t="shared" si="47"/>
        <v>727</v>
      </c>
    </row>
    <row r="1013" spans="1:16" x14ac:dyDescent="0.2">
      <c r="A1013" s="45">
        <v>1022</v>
      </c>
      <c r="B1013" s="85">
        <v>75.23</v>
      </c>
      <c r="C1013" s="40">
        <f>'soust.uk.JMK př.č.2'!$O$111+'soust.uk.JMK př.č.2'!$P$111</f>
        <v>13021</v>
      </c>
      <c r="D1013" s="40">
        <f>'soust.uk.JMK př.č.2'!$L$111</f>
        <v>74</v>
      </c>
      <c r="E1013" s="40">
        <f t="shared" si="45"/>
        <v>2878</v>
      </c>
      <c r="F1013" s="40">
        <f t="shared" si="46"/>
        <v>2077</v>
      </c>
      <c r="G1013" s="78"/>
      <c r="H1013" s="80"/>
      <c r="I1013" s="89"/>
      <c r="J1013" s="89"/>
      <c r="K1013" s="47"/>
      <c r="L1013" s="51"/>
      <c r="M1013" s="51"/>
      <c r="N1013" s="51"/>
      <c r="O1013" s="51"/>
      <c r="P1013" s="40">
        <f t="shared" si="47"/>
        <v>727</v>
      </c>
    </row>
    <row r="1014" spans="1:16" x14ac:dyDescent="0.2">
      <c r="A1014" s="45">
        <v>1023</v>
      </c>
      <c r="B1014" s="85">
        <v>75.239999999999995</v>
      </c>
      <c r="C1014" s="40">
        <f>'soust.uk.JMK př.č.2'!$O$111+'soust.uk.JMK př.č.2'!$P$111</f>
        <v>13021</v>
      </c>
      <c r="D1014" s="40">
        <f>'soust.uk.JMK př.č.2'!$L$111</f>
        <v>74</v>
      </c>
      <c r="E1014" s="40">
        <f t="shared" si="45"/>
        <v>2878</v>
      </c>
      <c r="F1014" s="40">
        <f t="shared" si="46"/>
        <v>2077</v>
      </c>
      <c r="G1014" s="78"/>
      <c r="H1014" s="80"/>
      <c r="I1014" s="89"/>
      <c r="J1014" s="89"/>
      <c r="K1014" s="47"/>
      <c r="L1014" s="51"/>
      <c r="M1014" s="51"/>
      <c r="N1014" s="51"/>
      <c r="O1014" s="51"/>
      <c r="P1014" s="40">
        <f t="shared" si="47"/>
        <v>727</v>
      </c>
    </row>
    <row r="1015" spans="1:16" x14ac:dyDescent="0.2">
      <c r="A1015" s="45">
        <v>1024</v>
      </c>
      <c r="B1015" s="85">
        <v>75.260000000000005</v>
      </c>
      <c r="C1015" s="40">
        <f>'soust.uk.JMK př.č.2'!$O$111+'soust.uk.JMK př.č.2'!$P$111</f>
        <v>13021</v>
      </c>
      <c r="D1015" s="40">
        <f>'soust.uk.JMK př.č.2'!$L$111</f>
        <v>74</v>
      </c>
      <c r="E1015" s="40">
        <f t="shared" si="45"/>
        <v>2877</v>
      </c>
      <c r="F1015" s="40">
        <f t="shared" si="46"/>
        <v>2076</v>
      </c>
      <c r="G1015" s="78"/>
      <c r="H1015" s="80"/>
      <c r="I1015" s="89"/>
      <c r="J1015" s="89"/>
      <c r="K1015" s="47"/>
      <c r="L1015" s="51"/>
      <c r="M1015" s="51"/>
      <c r="N1015" s="51"/>
      <c r="O1015" s="51"/>
      <c r="P1015" s="40">
        <f t="shared" si="47"/>
        <v>727</v>
      </c>
    </row>
    <row r="1016" spans="1:16" x14ac:dyDescent="0.2">
      <c r="A1016" s="45">
        <v>1025</v>
      </c>
      <c r="B1016" s="85">
        <v>75.27</v>
      </c>
      <c r="C1016" s="40">
        <f>'soust.uk.JMK př.č.2'!$O$111+'soust.uk.JMK př.č.2'!$P$111</f>
        <v>13021</v>
      </c>
      <c r="D1016" s="40">
        <f>'soust.uk.JMK př.č.2'!$L$111</f>
        <v>74</v>
      </c>
      <c r="E1016" s="40">
        <f t="shared" si="45"/>
        <v>2877</v>
      </c>
      <c r="F1016" s="40">
        <f t="shared" si="46"/>
        <v>2076</v>
      </c>
      <c r="G1016" s="78"/>
      <c r="H1016" s="80"/>
      <c r="I1016" s="89"/>
      <c r="J1016" s="89"/>
      <c r="K1016" s="47"/>
      <c r="L1016" s="51"/>
      <c r="M1016" s="51"/>
      <c r="N1016" s="51"/>
      <c r="O1016" s="51"/>
      <c r="P1016" s="40">
        <f t="shared" si="47"/>
        <v>727</v>
      </c>
    </row>
    <row r="1017" spans="1:16" x14ac:dyDescent="0.2">
      <c r="A1017" s="45">
        <v>1026</v>
      </c>
      <c r="B1017" s="85">
        <v>75.290000000000006</v>
      </c>
      <c r="C1017" s="40">
        <f>'soust.uk.JMK př.č.2'!$O$111+'soust.uk.JMK př.č.2'!$P$111</f>
        <v>13021</v>
      </c>
      <c r="D1017" s="40">
        <f>'soust.uk.JMK př.č.2'!$L$111</f>
        <v>74</v>
      </c>
      <c r="E1017" s="40">
        <f t="shared" si="45"/>
        <v>2875</v>
      </c>
      <c r="F1017" s="40">
        <f t="shared" si="46"/>
        <v>2075</v>
      </c>
      <c r="G1017" s="78"/>
      <c r="H1017" s="80"/>
      <c r="I1017" s="89"/>
      <c r="J1017" s="89"/>
      <c r="K1017" s="47"/>
      <c r="L1017" s="51"/>
      <c r="M1017" s="51"/>
      <c r="N1017" s="51"/>
      <c r="O1017" s="51"/>
      <c r="P1017" s="40">
        <f t="shared" si="47"/>
        <v>726</v>
      </c>
    </row>
    <row r="1018" spans="1:16" x14ac:dyDescent="0.2">
      <c r="A1018" s="45">
        <v>1027</v>
      </c>
      <c r="B1018" s="85">
        <v>75.3</v>
      </c>
      <c r="C1018" s="40">
        <f>'soust.uk.JMK př.č.2'!$O$111+'soust.uk.JMK př.č.2'!$P$111</f>
        <v>13021</v>
      </c>
      <c r="D1018" s="40">
        <f>'soust.uk.JMK př.č.2'!$L$111</f>
        <v>74</v>
      </c>
      <c r="E1018" s="40">
        <f t="shared" si="45"/>
        <v>2875</v>
      </c>
      <c r="F1018" s="40">
        <f t="shared" si="46"/>
        <v>2075</v>
      </c>
      <c r="G1018" s="78"/>
      <c r="H1018" s="80"/>
      <c r="I1018" s="89"/>
      <c r="J1018" s="89"/>
      <c r="K1018" s="47"/>
      <c r="L1018" s="51"/>
      <c r="M1018" s="51"/>
      <c r="N1018" s="51"/>
      <c r="O1018" s="51"/>
      <c r="P1018" s="40">
        <f t="shared" si="47"/>
        <v>726</v>
      </c>
    </row>
    <row r="1019" spans="1:16" x14ac:dyDescent="0.2">
      <c r="A1019" s="45">
        <v>1028</v>
      </c>
      <c r="B1019" s="85">
        <v>75.31</v>
      </c>
      <c r="C1019" s="40">
        <f>'soust.uk.JMK př.č.2'!$O$111+'soust.uk.JMK př.č.2'!$P$111</f>
        <v>13021</v>
      </c>
      <c r="D1019" s="40">
        <f>'soust.uk.JMK př.č.2'!$L$111</f>
        <v>74</v>
      </c>
      <c r="E1019" s="40">
        <f t="shared" si="45"/>
        <v>2875</v>
      </c>
      <c r="F1019" s="40">
        <f t="shared" si="46"/>
        <v>2075</v>
      </c>
      <c r="G1019" s="78"/>
      <c r="H1019" s="80"/>
      <c r="I1019" s="89"/>
      <c r="J1019" s="89"/>
      <c r="K1019" s="47"/>
      <c r="L1019" s="51"/>
      <c r="M1019" s="51"/>
      <c r="N1019" s="51"/>
      <c r="O1019" s="51"/>
      <c r="P1019" s="40">
        <f t="shared" si="47"/>
        <v>726</v>
      </c>
    </row>
    <row r="1020" spans="1:16" x14ac:dyDescent="0.2">
      <c r="A1020" s="45">
        <v>1029</v>
      </c>
      <c r="B1020" s="85">
        <v>75.33</v>
      </c>
      <c r="C1020" s="40">
        <f>'soust.uk.JMK př.č.2'!$O$111+'soust.uk.JMK př.č.2'!$P$111</f>
        <v>13021</v>
      </c>
      <c r="D1020" s="40">
        <f>'soust.uk.JMK př.č.2'!$L$111</f>
        <v>74</v>
      </c>
      <c r="E1020" s="40">
        <f t="shared" si="45"/>
        <v>2874</v>
      </c>
      <c r="F1020" s="40">
        <f t="shared" si="46"/>
        <v>2074</v>
      </c>
      <c r="G1020" s="78"/>
      <c r="H1020" s="80"/>
      <c r="I1020" s="89"/>
      <c r="J1020" s="89"/>
      <c r="K1020" s="47"/>
      <c r="L1020" s="51"/>
      <c r="M1020" s="51"/>
      <c r="N1020" s="51"/>
      <c r="O1020" s="51"/>
      <c r="P1020" s="40">
        <f t="shared" si="47"/>
        <v>726</v>
      </c>
    </row>
    <row r="1021" spans="1:16" x14ac:dyDescent="0.2">
      <c r="A1021" s="45">
        <v>1030</v>
      </c>
      <c r="B1021" s="85">
        <v>75.34</v>
      </c>
      <c r="C1021" s="40">
        <f>'soust.uk.JMK př.č.2'!$O$111+'soust.uk.JMK př.č.2'!$P$111</f>
        <v>13021</v>
      </c>
      <c r="D1021" s="40">
        <f>'soust.uk.JMK př.č.2'!$L$111</f>
        <v>74</v>
      </c>
      <c r="E1021" s="40">
        <f t="shared" si="45"/>
        <v>2874</v>
      </c>
      <c r="F1021" s="40">
        <f t="shared" si="46"/>
        <v>2074</v>
      </c>
      <c r="G1021" s="78"/>
      <c r="H1021" s="80"/>
      <c r="I1021" s="89"/>
      <c r="J1021" s="89"/>
      <c r="K1021" s="47"/>
      <c r="L1021" s="51"/>
      <c r="M1021" s="51"/>
      <c r="N1021" s="51"/>
      <c r="O1021" s="51"/>
      <c r="P1021" s="40">
        <f t="shared" si="47"/>
        <v>726</v>
      </c>
    </row>
    <row r="1022" spans="1:16" x14ac:dyDescent="0.2">
      <c r="A1022" s="45">
        <v>1031</v>
      </c>
      <c r="B1022" s="85">
        <v>75.349999999999994</v>
      </c>
      <c r="C1022" s="40">
        <f>'soust.uk.JMK př.č.2'!$O$111+'soust.uk.JMK př.č.2'!$P$111</f>
        <v>13021</v>
      </c>
      <c r="D1022" s="40">
        <f>'soust.uk.JMK př.č.2'!$L$111</f>
        <v>74</v>
      </c>
      <c r="E1022" s="40">
        <f t="shared" si="45"/>
        <v>2874</v>
      </c>
      <c r="F1022" s="40">
        <f t="shared" si="46"/>
        <v>2074</v>
      </c>
      <c r="G1022" s="78"/>
      <c r="H1022" s="80"/>
      <c r="I1022" s="89"/>
      <c r="J1022" s="89"/>
      <c r="K1022" s="47"/>
      <c r="L1022" s="51"/>
      <c r="M1022" s="51"/>
      <c r="N1022" s="51"/>
      <c r="O1022" s="51"/>
      <c r="P1022" s="40">
        <f t="shared" si="47"/>
        <v>726</v>
      </c>
    </row>
    <row r="1023" spans="1:16" x14ac:dyDescent="0.2">
      <c r="A1023" s="45">
        <v>1032</v>
      </c>
      <c r="B1023" s="85">
        <v>75.37</v>
      </c>
      <c r="C1023" s="40">
        <f>'soust.uk.JMK př.č.2'!$O$111+'soust.uk.JMK př.č.2'!$P$111</f>
        <v>13021</v>
      </c>
      <c r="D1023" s="40">
        <f>'soust.uk.JMK př.č.2'!$L$111</f>
        <v>74</v>
      </c>
      <c r="E1023" s="40">
        <f t="shared" si="45"/>
        <v>2873</v>
      </c>
      <c r="F1023" s="40">
        <f t="shared" si="46"/>
        <v>2073</v>
      </c>
      <c r="G1023" s="78"/>
      <c r="H1023" s="80"/>
      <c r="I1023" s="89"/>
      <c r="J1023" s="89"/>
      <c r="K1023" s="47"/>
      <c r="L1023" s="51"/>
      <c r="M1023" s="51"/>
      <c r="N1023" s="51"/>
      <c r="O1023" s="51"/>
      <c r="P1023" s="40">
        <f t="shared" si="47"/>
        <v>726</v>
      </c>
    </row>
    <row r="1024" spans="1:16" x14ac:dyDescent="0.2">
      <c r="A1024" s="45">
        <v>1033</v>
      </c>
      <c r="B1024" s="85">
        <v>75.38</v>
      </c>
      <c r="C1024" s="40">
        <f>'soust.uk.JMK př.č.2'!$O$111+'soust.uk.JMK př.č.2'!$P$111</f>
        <v>13021</v>
      </c>
      <c r="D1024" s="40">
        <f>'soust.uk.JMK př.č.2'!$L$111</f>
        <v>74</v>
      </c>
      <c r="E1024" s="40">
        <f t="shared" si="45"/>
        <v>2873</v>
      </c>
      <c r="F1024" s="40">
        <f t="shared" si="46"/>
        <v>2073</v>
      </c>
      <c r="G1024" s="78"/>
      <c r="H1024" s="80"/>
      <c r="I1024" s="89"/>
      <c r="J1024" s="89"/>
      <c r="K1024" s="47"/>
      <c r="L1024" s="51"/>
      <c r="M1024" s="51"/>
      <c r="N1024" s="51"/>
      <c r="O1024" s="51"/>
      <c r="P1024" s="40">
        <f t="shared" si="47"/>
        <v>726</v>
      </c>
    </row>
    <row r="1025" spans="1:16" x14ac:dyDescent="0.2">
      <c r="A1025" s="45">
        <v>1034</v>
      </c>
      <c r="B1025" s="85">
        <v>75.39</v>
      </c>
      <c r="C1025" s="40">
        <f>'soust.uk.JMK př.č.2'!$O$111+'soust.uk.JMK př.č.2'!$P$111</f>
        <v>13021</v>
      </c>
      <c r="D1025" s="40">
        <f>'soust.uk.JMK př.č.2'!$L$111</f>
        <v>74</v>
      </c>
      <c r="E1025" s="40">
        <f t="shared" si="45"/>
        <v>2873</v>
      </c>
      <c r="F1025" s="40">
        <f t="shared" si="46"/>
        <v>2073</v>
      </c>
      <c r="G1025" s="78"/>
      <c r="H1025" s="80"/>
      <c r="I1025" s="89"/>
      <c r="J1025" s="89"/>
      <c r="K1025" s="47"/>
      <c r="L1025" s="51"/>
      <c r="M1025" s="51"/>
      <c r="N1025" s="51"/>
      <c r="O1025" s="51"/>
      <c r="P1025" s="40">
        <f t="shared" si="47"/>
        <v>726</v>
      </c>
    </row>
    <row r="1026" spans="1:16" x14ac:dyDescent="0.2">
      <c r="A1026" s="45">
        <v>1035</v>
      </c>
      <c r="B1026" s="85">
        <v>75.41</v>
      </c>
      <c r="C1026" s="40">
        <f>'soust.uk.JMK př.č.2'!$O$111+'soust.uk.JMK př.č.2'!$P$111</f>
        <v>13021</v>
      </c>
      <c r="D1026" s="40">
        <f>'soust.uk.JMK př.č.2'!$L$111</f>
        <v>74</v>
      </c>
      <c r="E1026" s="40">
        <f t="shared" si="45"/>
        <v>2871</v>
      </c>
      <c r="F1026" s="40">
        <f t="shared" si="46"/>
        <v>2072</v>
      </c>
      <c r="G1026" s="78"/>
      <c r="H1026" s="80"/>
      <c r="I1026" s="89"/>
      <c r="J1026" s="89"/>
      <c r="K1026" s="47"/>
      <c r="L1026" s="51"/>
      <c r="M1026" s="51"/>
      <c r="N1026" s="51"/>
      <c r="O1026" s="51"/>
      <c r="P1026" s="40">
        <f t="shared" si="47"/>
        <v>725</v>
      </c>
    </row>
    <row r="1027" spans="1:16" x14ac:dyDescent="0.2">
      <c r="A1027" s="45">
        <v>1036</v>
      </c>
      <c r="B1027" s="85">
        <v>75.42</v>
      </c>
      <c r="C1027" s="40">
        <f>'soust.uk.JMK př.č.2'!$O$111+'soust.uk.JMK př.č.2'!$P$111</f>
        <v>13021</v>
      </c>
      <c r="D1027" s="40">
        <f>'soust.uk.JMK př.č.2'!$L$111</f>
        <v>74</v>
      </c>
      <c r="E1027" s="40">
        <f t="shared" si="45"/>
        <v>2871</v>
      </c>
      <c r="F1027" s="40">
        <f t="shared" si="46"/>
        <v>2072</v>
      </c>
      <c r="G1027" s="78"/>
      <c r="H1027" s="80"/>
      <c r="I1027" s="89"/>
      <c r="J1027" s="89"/>
      <c r="K1027" s="47"/>
      <c r="L1027" s="51"/>
      <c r="M1027" s="51"/>
      <c r="N1027" s="51"/>
      <c r="O1027" s="51"/>
      <c r="P1027" s="40">
        <f t="shared" si="47"/>
        <v>725</v>
      </c>
    </row>
    <row r="1028" spans="1:16" x14ac:dyDescent="0.2">
      <c r="A1028" s="45">
        <v>1037</v>
      </c>
      <c r="B1028" s="85">
        <v>75.430000000000007</v>
      </c>
      <c r="C1028" s="40">
        <f>'soust.uk.JMK př.č.2'!$O$111+'soust.uk.JMK př.č.2'!$P$111</f>
        <v>13021</v>
      </c>
      <c r="D1028" s="40">
        <f>'soust.uk.JMK př.č.2'!$L$111</f>
        <v>74</v>
      </c>
      <c r="E1028" s="40">
        <f t="shared" si="45"/>
        <v>2870</v>
      </c>
      <c r="F1028" s="40">
        <f t="shared" si="46"/>
        <v>2071</v>
      </c>
      <c r="G1028" s="78"/>
      <c r="H1028" s="80"/>
      <c r="I1028" s="89"/>
      <c r="J1028" s="89"/>
      <c r="K1028" s="47"/>
      <c r="L1028" s="51"/>
      <c r="M1028" s="51"/>
      <c r="N1028" s="51"/>
      <c r="O1028" s="51"/>
      <c r="P1028" s="40">
        <f t="shared" si="47"/>
        <v>725</v>
      </c>
    </row>
    <row r="1029" spans="1:16" x14ac:dyDescent="0.2">
      <c r="A1029" s="45">
        <v>1038</v>
      </c>
      <c r="B1029" s="85">
        <v>75.45</v>
      </c>
      <c r="C1029" s="40">
        <f>'soust.uk.JMK př.č.2'!$O$111+'soust.uk.JMK př.č.2'!$P$111</f>
        <v>13021</v>
      </c>
      <c r="D1029" s="40">
        <f>'soust.uk.JMK př.č.2'!$L$111</f>
        <v>74</v>
      </c>
      <c r="E1029" s="40">
        <f t="shared" ref="E1029:E1092" si="48">SUM(F1029,P1029,D1029)</f>
        <v>2870</v>
      </c>
      <c r="F1029" s="40">
        <f t="shared" si="46"/>
        <v>2071</v>
      </c>
      <c r="G1029" s="78"/>
      <c r="H1029" s="80"/>
      <c r="I1029" s="89"/>
      <c r="J1029" s="89"/>
      <c r="K1029" s="47"/>
      <c r="L1029" s="51"/>
      <c r="M1029" s="51"/>
      <c r="N1029" s="51"/>
      <c r="O1029" s="51"/>
      <c r="P1029" s="40">
        <f t="shared" si="47"/>
        <v>725</v>
      </c>
    </row>
    <row r="1030" spans="1:16" x14ac:dyDescent="0.2">
      <c r="A1030" s="45">
        <v>1039</v>
      </c>
      <c r="B1030" s="85">
        <v>75.459999999999994</v>
      </c>
      <c r="C1030" s="40">
        <f>'soust.uk.JMK př.č.2'!$O$111+'soust.uk.JMK př.č.2'!$P$111</f>
        <v>13021</v>
      </c>
      <c r="D1030" s="40">
        <f>'soust.uk.JMK př.č.2'!$L$111</f>
        <v>74</v>
      </c>
      <c r="E1030" s="40">
        <f t="shared" si="48"/>
        <v>2870</v>
      </c>
      <c r="F1030" s="40">
        <f t="shared" ref="F1030:F1093" si="49">ROUND(1/B1030*C1030*12,0)</f>
        <v>2071</v>
      </c>
      <c r="G1030" s="78"/>
      <c r="H1030" s="80"/>
      <c r="I1030" s="89"/>
      <c r="J1030" s="89"/>
      <c r="K1030" s="47"/>
      <c r="L1030" s="51"/>
      <c r="M1030" s="51"/>
      <c r="N1030" s="51"/>
      <c r="O1030" s="51"/>
      <c r="P1030" s="40">
        <f t="shared" ref="P1030:P1093" si="50">ROUND((F1030*35%),0)</f>
        <v>725</v>
      </c>
    </row>
    <row r="1031" spans="1:16" x14ac:dyDescent="0.2">
      <c r="A1031" s="45">
        <v>1040</v>
      </c>
      <c r="B1031" s="85">
        <v>75.47</v>
      </c>
      <c r="C1031" s="40">
        <f>'soust.uk.JMK př.č.2'!$O$111+'soust.uk.JMK př.č.2'!$P$111</f>
        <v>13021</v>
      </c>
      <c r="D1031" s="40">
        <f>'soust.uk.JMK př.č.2'!$L$111</f>
        <v>74</v>
      </c>
      <c r="E1031" s="40">
        <f t="shared" si="48"/>
        <v>2869</v>
      </c>
      <c r="F1031" s="40">
        <f t="shared" si="49"/>
        <v>2070</v>
      </c>
      <c r="G1031" s="78"/>
      <c r="H1031" s="80"/>
      <c r="I1031" s="89"/>
      <c r="J1031" s="89"/>
      <c r="K1031" s="47"/>
      <c r="L1031" s="51"/>
      <c r="M1031" s="51"/>
      <c r="N1031" s="51"/>
      <c r="O1031" s="51"/>
      <c r="P1031" s="40">
        <f t="shared" si="50"/>
        <v>725</v>
      </c>
    </row>
    <row r="1032" spans="1:16" x14ac:dyDescent="0.2">
      <c r="A1032" s="45">
        <v>1041</v>
      </c>
      <c r="B1032" s="85">
        <v>75.489999999999995</v>
      </c>
      <c r="C1032" s="40">
        <f>'soust.uk.JMK př.č.2'!$O$111+'soust.uk.JMK př.č.2'!$P$111</f>
        <v>13021</v>
      </c>
      <c r="D1032" s="40">
        <f>'soust.uk.JMK př.č.2'!$L$111</f>
        <v>74</v>
      </c>
      <c r="E1032" s="40">
        <f t="shared" si="48"/>
        <v>2869</v>
      </c>
      <c r="F1032" s="40">
        <f t="shared" si="49"/>
        <v>2070</v>
      </c>
      <c r="G1032" s="78"/>
      <c r="H1032" s="80"/>
      <c r="I1032" s="89"/>
      <c r="J1032" s="89"/>
      <c r="K1032" s="47"/>
      <c r="L1032" s="51"/>
      <c r="M1032" s="51"/>
      <c r="N1032" s="51"/>
      <c r="O1032" s="51"/>
      <c r="P1032" s="40">
        <f t="shared" si="50"/>
        <v>725</v>
      </c>
    </row>
    <row r="1033" spans="1:16" x14ac:dyDescent="0.2">
      <c r="A1033" s="45">
        <v>1042</v>
      </c>
      <c r="B1033" s="85">
        <v>75.5</v>
      </c>
      <c r="C1033" s="40">
        <f>'soust.uk.JMK př.č.2'!$O$111+'soust.uk.JMK př.č.2'!$P$111</f>
        <v>13021</v>
      </c>
      <c r="D1033" s="40">
        <f>'soust.uk.JMK př.č.2'!$L$111</f>
        <v>74</v>
      </c>
      <c r="E1033" s="40">
        <f t="shared" si="48"/>
        <v>2869</v>
      </c>
      <c r="F1033" s="40">
        <f t="shared" si="49"/>
        <v>2070</v>
      </c>
      <c r="G1033" s="78"/>
      <c r="H1033" s="80"/>
      <c r="I1033" s="89"/>
      <c r="J1033" s="89"/>
      <c r="K1033" s="47"/>
      <c r="L1033" s="51"/>
      <c r="M1033" s="51"/>
      <c r="N1033" s="51"/>
      <c r="O1033" s="51"/>
      <c r="P1033" s="40">
        <f t="shared" si="50"/>
        <v>725</v>
      </c>
    </row>
    <row r="1034" spans="1:16" x14ac:dyDescent="0.2">
      <c r="A1034" s="45">
        <v>1043</v>
      </c>
      <c r="B1034" s="85">
        <v>75.510000000000005</v>
      </c>
      <c r="C1034" s="40">
        <f>'soust.uk.JMK př.č.2'!$O$111+'soust.uk.JMK př.č.2'!$P$111</f>
        <v>13021</v>
      </c>
      <c r="D1034" s="40">
        <f>'soust.uk.JMK př.č.2'!$L$111</f>
        <v>74</v>
      </c>
      <c r="E1034" s="40">
        <f t="shared" si="48"/>
        <v>2867</v>
      </c>
      <c r="F1034" s="40">
        <f t="shared" si="49"/>
        <v>2069</v>
      </c>
      <c r="G1034" s="78"/>
      <c r="H1034" s="80"/>
      <c r="I1034" s="89"/>
      <c r="J1034" s="89"/>
      <c r="K1034" s="47"/>
      <c r="L1034" s="51"/>
      <c r="M1034" s="51"/>
      <c r="N1034" s="51"/>
      <c r="O1034" s="51"/>
      <c r="P1034" s="40">
        <f t="shared" si="50"/>
        <v>724</v>
      </c>
    </row>
    <row r="1035" spans="1:16" x14ac:dyDescent="0.2">
      <c r="A1035" s="45">
        <v>1044</v>
      </c>
      <c r="B1035" s="85">
        <v>75.53</v>
      </c>
      <c r="C1035" s="40">
        <f>'soust.uk.JMK př.č.2'!$O$111+'soust.uk.JMK př.č.2'!$P$111</f>
        <v>13021</v>
      </c>
      <c r="D1035" s="40">
        <f>'soust.uk.JMK př.č.2'!$L$111</f>
        <v>74</v>
      </c>
      <c r="E1035" s="40">
        <f t="shared" si="48"/>
        <v>2867</v>
      </c>
      <c r="F1035" s="40">
        <f t="shared" si="49"/>
        <v>2069</v>
      </c>
      <c r="G1035" s="78"/>
      <c r="H1035" s="80"/>
      <c r="I1035" s="89"/>
      <c r="J1035" s="89"/>
      <c r="K1035" s="47"/>
      <c r="L1035" s="51"/>
      <c r="M1035" s="51"/>
      <c r="N1035" s="51"/>
      <c r="O1035" s="51"/>
      <c r="P1035" s="40">
        <f t="shared" si="50"/>
        <v>724</v>
      </c>
    </row>
    <row r="1036" spans="1:16" x14ac:dyDescent="0.2">
      <c r="A1036" s="45">
        <v>1045</v>
      </c>
      <c r="B1036" s="85">
        <v>75.540000000000006</v>
      </c>
      <c r="C1036" s="40">
        <f>'soust.uk.JMK př.č.2'!$O$111+'soust.uk.JMK př.č.2'!$P$111</f>
        <v>13021</v>
      </c>
      <c r="D1036" s="40">
        <f>'soust.uk.JMK př.č.2'!$L$111</f>
        <v>74</v>
      </c>
      <c r="E1036" s="40">
        <f t="shared" si="48"/>
        <v>2866</v>
      </c>
      <c r="F1036" s="40">
        <f t="shared" si="49"/>
        <v>2068</v>
      </c>
      <c r="G1036" s="78"/>
      <c r="H1036" s="80"/>
      <c r="I1036" s="89"/>
      <c r="J1036" s="89"/>
      <c r="K1036" s="47"/>
      <c r="L1036" s="51"/>
      <c r="M1036" s="51"/>
      <c r="N1036" s="51"/>
      <c r="O1036" s="51"/>
      <c r="P1036" s="40">
        <f t="shared" si="50"/>
        <v>724</v>
      </c>
    </row>
    <row r="1037" spans="1:16" x14ac:dyDescent="0.2">
      <c r="A1037" s="45">
        <v>1046</v>
      </c>
      <c r="B1037" s="85">
        <v>75.55</v>
      </c>
      <c r="C1037" s="40">
        <f>'soust.uk.JMK př.č.2'!$O$111+'soust.uk.JMK př.č.2'!$P$111</f>
        <v>13021</v>
      </c>
      <c r="D1037" s="40">
        <f>'soust.uk.JMK př.č.2'!$L$111</f>
        <v>74</v>
      </c>
      <c r="E1037" s="40">
        <f t="shared" si="48"/>
        <v>2866</v>
      </c>
      <c r="F1037" s="40">
        <f t="shared" si="49"/>
        <v>2068</v>
      </c>
      <c r="G1037" s="78"/>
      <c r="H1037" s="80"/>
      <c r="I1037" s="89"/>
      <c r="J1037" s="89"/>
      <c r="K1037" s="47"/>
      <c r="L1037" s="51"/>
      <c r="M1037" s="51"/>
      <c r="N1037" s="51"/>
      <c r="O1037" s="51"/>
      <c r="P1037" s="40">
        <f t="shared" si="50"/>
        <v>724</v>
      </c>
    </row>
    <row r="1038" spans="1:16" x14ac:dyDescent="0.2">
      <c r="A1038" s="45">
        <v>1047</v>
      </c>
      <c r="B1038" s="85">
        <v>75.569999999999993</v>
      </c>
      <c r="C1038" s="40">
        <f>'soust.uk.JMK př.č.2'!$O$111+'soust.uk.JMK př.č.2'!$P$111</f>
        <v>13021</v>
      </c>
      <c r="D1038" s="40">
        <f>'soust.uk.JMK př.č.2'!$L$111</f>
        <v>74</v>
      </c>
      <c r="E1038" s="40">
        <f t="shared" si="48"/>
        <v>2866</v>
      </c>
      <c r="F1038" s="40">
        <f t="shared" si="49"/>
        <v>2068</v>
      </c>
      <c r="G1038" s="78"/>
      <c r="H1038" s="80"/>
      <c r="I1038" s="89"/>
      <c r="J1038" s="89"/>
      <c r="K1038" s="47"/>
      <c r="L1038" s="51"/>
      <c r="M1038" s="51"/>
      <c r="N1038" s="51"/>
      <c r="O1038" s="51"/>
      <c r="P1038" s="40">
        <f t="shared" si="50"/>
        <v>724</v>
      </c>
    </row>
    <row r="1039" spans="1:16" x14ac:dyDescent="0.2">
      <c r="A1039" s="45">
        <v>1048</v>
      </c>
      <c r="B1039" s="85">
        <v>75.58</v>
      </c>
      <c r="C1039" s="40">
        <f>'soust.uk.JMK př.č.2'!$O$111+'soust.uk.JMK př.č.2'!$P$111</f>
        <v>13021</v>
      </c>
      <c r="D1039" s="40">
        <f>'soust.uk.JMK př.č.2'!$L$111</f>
        <v>74</v>
      </c>
      <c r="E1039" s="40">
        <f t="shared" si="48"/>
        <v>2864</v>
      </c>
      <c r="F1039" s="40">
        <f t="shared" si="49"/>
        <v>2067</v>
      </c>
      <c r="G1039" s="78"/>
      <c r="H1039" s="80"/>
      <c r="I1039" s="89"/>
      <c r="J1039" s="89"/>
      <c r="K1039" s="47"/>
      <c r="L1039" s="51"/>
      <c r="M1039" s="51"/>
      <c r="N1039" s="51"/>
      <c r="O1039" s="51"/>
      <c r="P1039" s="40">
        <f t="shared" si="50"/>
        <v>723</v>
      </c>
    </row>
    <row r="1040" spans="1:16" x14ac:dyDescent="0.2">
      <c r="A1040" s="45">
        <v>1049</v>
      </c>
      <c r="B1040" s="85">
        <v>75.59</v>
      </c>
      <c r="C1040" s="40">
        <f>'soust.uk.JMK př.č.2'!$O$111+'soust.uk.JMK př.č.2'!$P$111</f>
        <v>13021</v>
      </c>
      <c r="D1040" s="40">
        <f>'soust.uk.JMK př.č.2'!$L$111</f>
        <v>74</v>
      </c>
      <c r="E1040" s="40">
        <f t="shared" si="48"/>
        <v>2864</v>
      </c>
      <c r="F1040" s="40">
        <f t="shared" si="49"/>
        <v>2067</v>
      </c>
      <c r="G1040" s="78"/>
      <c r="H1040" s="80"/>
      <c r="I1040" s="89"/>
      <c r="J1040" s="89"/>
      <c r="K1040" s="47"/>
      <c r="L1040" s="51"/>
      <c r="M1040" s="51"/>
      <c r="N1040" s="51"/>
      <c r="O1040" s="51"/>
      <c r="P1040" s="40">
        <f t="shared" si="50"/>
        <v>723</v>
      </c>
    </row>
    <row r="1041" spans="1:16" x14ac:dyDescent="0.2">
      <c r="A1041" s="45">
        <v>1050</v>
      </c>
      <c r="B1041" s="85">
        <v>75.61</v>
      </c>
      <c r="C1041" s="40">
        <f>'soust.uk.JMK př.č.2'!$O$111+'soust.uk.JMK př.č.2'!$P$111</f>
        <v>13021</v>
      </c>
      <c r="D1041" s="40">
        <f>'soust.uk.JMK př.č.2'!$L$111</f>
        <v>74</v>
      </c>
      <c r="E1041" s="40">
        <f t="shared" si="48"/>
        <v>2864</v>
      </c>
      <c r="F1041" s="40">
        <f t="shared" si="49"/>
        <v>2067</v>
      </c>
      <c r="G1041" s="78"/>
      <c r="H1041" s="80"/>
      <c r="I1041" s="89"/>
      <c r="J1041" s="89"/>
      <c r="K1041" s="47"/>
      <c r="L1041" s="51"/>
      <c r="M1041" s="51"/>
      <c r="N1041" s="51"/>
      <c r="O1041" s="51"/>
      <c r="P1041" s="40">
        <f t="shared" si="50"/>
        <v>723</v>
      </c>
    </row>
    <row r="1042" spans="1:16" x14ac:dyDescent="0.2">
      <c r="A1042" s="45">
        <v>1051</v>
      </c>
      <c r="B1042" s="85">
        <v>75.62</v>
      </c>
      <c r="C1042" s="40">
        <f>'soust.uk.JMK př.č.2'!$O$111+'soust.uk.JMK př.č.2'!$P$111</f>
        <v>13021</v>
      </c>
      <c r="D1042" s="40">
        <f>'soust.uk.JMK př.č.2'!$L$111</f>
        <v>74</v>
      </c>
      <c r="E1042" s="40">
        <f t="shared" si="48"/>
        <v>2863</v>
      </c>
      <c r="F1042" s="40">
        <f t="shared" si="49"/>
        <v>2066</v>
      </c>
      <c r="G1042" s="78"/>
      <c r="H1042" s="80"/>
      <c r="I1042" s="89"/>
      <c r="J1042" s="89"/>
      <c r="K1042" s="47"/>
      <c r="L1042" s="51"/>
      <c r="M1042" s="51"/>
      <c r="N1042" s="51"/>
      <c r="O1042" s="51"/>
      <c r="P1042" s="40">
        <f t="shared" si="50"/>
        <v>723</v>
      </c>
    </row>
    <row r="1043" spans="1:16" x14ac:dyDescent="0.2">
      <c r="A1043" s="45">
        <v>1052</v>
      </c>
      <c r="B1043" s="85">
        <v>75.63</v>
      </c>
      <c r="C1043" s="40">
        <f>'soust.uk.JMK př.č.2'!$O$111+'soust.uk.JMK př.č.2'!$P$111</f>
        <v>13021</v>
      </c>
      <c r="D1043" s="40">
        <f>'soust.uk.JMK př.č.2'!$L$111</f>
        <v>74</v>
      </c>
      <c r="E1043" s="40">
        <f t="shared" si="48"/>
        <v>2863</v>
      </c>
      <c r="F1043" s="40">
        <f t="shared" si="49"/>
        <v>2066</v>
      </c>
      <c r="G1043" s="78"/>
      <c r="H1043" s="80"/>
      <c r="I1043" s="89"/>
      <c r="J1043" s="89"/>
      <c r="K1043" s="47"/>
      <c r="L1043" s="51"/>
      <c r="M1043" s="51"/>
      <c r="N1043" s="51"/>
      <c r="O1043" s="51"/>
      <c r="P1043" s="40">
        <f t="shared" si="50"/>
        <v>723</v>
      </c>
    </row>
    <row r="1044" spans="1:16" x14ac:dyDescent="0.2">
      <c r="A1044" s="45">
        <v>1053</v>
      </c>
      <c r="B1044" s="85">
        <v>75.650000000000006</v>
      </c>
      <c r="C1044" s="40">
        <f>'soust.uk.JMK př.č.2'!$O$111+'soust.uk.JMK př.č.2'!$P$111</f>
        <v>13021</v>
      </c>
      <c r="D1044" s="40">
        <f>'soust.uk.JMK př.č.2'!$L$111</f>
        <v>74</v>
      </c>
      <c r="E1044" s="40">
        <f t="shared" si="48"/>
        <v>2862</v>
      </c>
      <c r="F1044" s="40">
        <f t="shared" si="49"/>
        <v>2065</v>
      </c>
      <c r="G1044" s="78"/>
      <c r="H1044" s="80"/>
      <c r="I1044" s="89"/>
      <c r="J1044" s="89"/>
      <c r="K1044" s="47"/>
      <c r="L1044" s="51"/>
      <c r="M1044" s="51"/>
      <c r="N1044" s="51"/>
      <c r="O1044" s="51"/>
      <c r="P1044" s="40">
        <f t="shared" si="50"/>
        <v>723</v>
      </c>
    </row>
    <row r="1045" spans="1:16" x14ac:dyDescent="0.2">
      <c r="A1045" s="45">
        <v>1054</v>
      </c>
      <c r="B1045" s="85">
        <v>75.66</v>
      </c>
      <c r="C1045" s="40">
        <f>'soust.uk.JMK př.č.2'!$O$111+'soust.uk.JMK př.č.2'!$P$111</f>
        <v>13021</v>
      </c>
      <c r="D1045" s="40">
        <f>'soust.uk.JMK př.č.2'!$L$111</f>
        <v>74</v>
      </c>
      <c r="E1045" s="40">
        <f t="shared" si="48"/>
        <v>2862</v>
      </c>
      <c r="F1045" s="40">
        <f t="shared" si="49"/>
        <v>2065</v>
      </c>
      <c r="G1045" s="78"/>
      <c r="H1045" s="80"/>
      <c r="I1045" s="89"/>
      <c r="J1045" s="89"/>
      <c r="K1045" s="47"/>
      <c r="L1045" s="51"/>
      <c r="M1045" s="51"/>
      <c r="N1045" s="51"/>
      <c r="O1045" s="51"/>
      <c r="P1045" s="40">
        <f t="shared" si="50"/>
        <v>723</v>
      </c>
    </row>
    <row r="1046" spans="1:16" x14ac:dyDescent="0.2">
      <c r="A1046" s="45">
        <v>1055</v>
      </c>
      <c r="B1046" s="85">
        <v>75.67</v>
      </c>
      <c r="C1046" s="40">
        <f>'soust.uk.JMK př.č.2'!$O$111+'soust.uk.JMK př.č.2'!$P$111</f>
        <v>13021</v>
      </c>
      <c r="D1046" s="40">
        <f>'soust.uk.JMK př.č.2'!$L$111</f>
        <v>74</v>
      </c>
      <c r="E1046" s="40">
        <f t="shared" si="48"/>
        <v>2862</v>
      </c>
      <c r="F1046" s="40">
        <f t="shared" si="49"/>
        <v>2065</v>
      </c>
      <c r="G1046" s="78"/>
      <c r="H1046" s="80"/>
      <c r="I1046" s="89"/>
      <c r="J1046" s="89"/>
      <c r="K1046" s="47"/>
      <c r="L1046" s="51"/>
      <c r="M1046" s="51"/>
      <c r="N1046" s="51"/>
      <c r="O1046" s="51"/>
      <c r="P1046" s="40">
        <f t="shared" si="50"/>
        <v>723</v>
      </c>
    </row>
    <row r="1047" spans="1:16" x14ac:dyDescent="0.2">
      <c r="A1047" s="45">
        <v>1056</v>
      </c>
      <c r="B1047" s="85">
        <v>75.69</v>
      </c>
      <c r="C1047" s="40">
        <f>'soust.uk.JMK př.č.2'!$O$111+'soust.uk.JMK př.č.2'!$P$111</f>
        <v>13021</v>
      </c>
      <c r="D1047" s="40">
        <f>'soust.uk.JMK př.č.2'!$L$111</f>
        <v>74</v>
      </c>
      <c r="E1047" s="40">
        <f t="shared" si="48"/>
        <v>2860</v>
      </c>
      <c r="F1047" s="40">
        <f t="shared" si="49"/>
        <v>2064</v>
      </c>
      <c r="G1047" s="78"/>
      <c r="H1047" s="80"/>
      <c r="I1047" s="89"/>
      <c r="J1047" s="89"/>
      <c r="K1047" s="47"/>
      <c r="L1047" s="51"/>
      <c r="M1047" s="51"/>
      <c r="N1047" s="51"/>
      <c r="O1047" s="51"/>
      <c r="P1047" s="40">
        <f t="shared" si="50"/>
        <v>722</v>
      </c>
    </row>
    <row r="1048" spans="1:16" x14ac:dyDescent="0.2">
      <c r="A1048" s="45">
        <v>1057</v>
      </c>
      <c r="B1048" s="85">
        <v>75.7</v>
      </c>
      <c r="C1048" s="40">
        <f>'soust.uk.JMK př.č.2'!$O$111+'soust.uk.JMK př.č.2'!$P$111</f>
        <v>13021</v>
      </c>
      <c r="D1048" s="40">
        <f>'soust.uk.JMK př.č.2'!$L$111</f>
        <v>74</v>
      </c>
      <c r="E1048" s="40">
        <f t="shared" si="48"/>
        <v>2860</v>
      </c>
      <c r="F1048" s="40">
        <f t="shared" si="49"/>
        <v>2064</v>
      </c>
      <c r="G1048" s="78"/>
      <c r="H1048" s="80"/>
      <c r="I1048" s="89"/>
      <c r="J1048" s="89"/>
      <c r="K1048" s="47"/>
      <c r="L1048" s="51"/>
      <c r="M1048" s="51"/>
      <c r="N1048" s="51"/>
      <c r="O1048" s="51"/>
      <c r="P1048" s="40">
        <f t="shared" si="50"/>
        <v>722</v>
      </c>
    </row>
    <row r="1049" spans="1:16" x14ac:dyDescent="0.2">
      <c r="A1049" s="45">
        <v>1058</v>
      </c>
      <c r="B1049" s="85">
        <v>75.709999999999994</v>
      </c>
      <c r="C1049" s="40">
        <f>'soust.uk.JMK př.č.2'!$O$111+'soust.uk.JMK př.č.2'!$P$111</f>
        <v>13021</v>
      </c>
      <c r="D1049" s="40">
        <f>'soust.uk.JMK př.č.2'!$L$111</f>
        <v>74</v>
      </c>
      <c r="E1049" s="40">
        <f t="shared" si="48"/>
        <v>2860</v>
      </c>
      <c r="F1049" s="40">
        <f t="shared" si="49"/>
        <v>2064</v>
      </c>
      <c r="G1049" s="78"/>
      <c r="H1049" s="80"/>
      <c r="I1049" s="89"/>
      <c r="J1049" s="89"/>
      <c r="K1049" s="47"/>
      <c r="L1049" s="51"/>
      <c r="M1049" s="51"/>
      <c r="N1049" s="51"/>
      <c r="O1049" s="51"/>
      <c r="P1049" s="40">
        <f t="shared" si="50"/>
        <v>722</v>
      </c>
    </row>
    <row r="1050" spans="1:16" x14ac:dyDescent="0.2">
      <c r="A1050" s="45">
        <v>1059</v>
      </c>
      <c r="B1050" s="85">
        <v>75.73</v>
      </c>
      <c r="C1050" s="40">
        <f>'soust.uk.JMK př.č.2'!$O$111+'soust.uk.JMK př.č.2'!$P$111</f>
        <v>13021</v>
      </c>
      <c r="D1050" s="40">
        <f>'soust.uk.JMK př.č.2'!$L$111</f>
        <v>74</v>
      </c>
      <c r="E1050" s="40">
        <f t="shared" si="48"/>
        <v>2859</v>
      </c>
      <c r="F1050" s="40">
        <f t="shared" si="49"/>
        <v>2063</v>
      </c>
      <c r="G1050" s="78"/>
      <c r="H1050" s="80"/>
      <c r="I1050" s="89"/>
      <c r="J1050" s="89"/>
      <c r="K1050" s="47"/>
      <c r="L1050" s="51"/>
      <c r="M1050" s="51"/>
      <c r="N1050" s="51"/>
      <c r="O1050" s="51"/>
      <c r="P1050" s="40">
        <f t="shared" si="50"/>
        <v>722</v>
      </c>
    </row>
    <row r="1051" spans="1:16" x14ac:dyDescent="0.2">
      <c r="A1051" s="45">
        <v>1060</v>
      </c>
      <c r="B1051" s="85">
        <v>75.739999999999995</v>
      </c>
      <c r="C1051" s="40">
        <f>'soust.uk.JMK př.č.2'!$O$111+'soust.uk.JMK př.č.2'!$P$111</f>
        <v>13021</v>
      </c>
      <c r="D1051" s="40">
        <f>'soust.uk.JMK př.č.2'!$L$111</f>
        <v>74</v>
      </c>
      <c r="E1051" s="40">
        <f t="shared" si="48"/>
        <v>2859</v>
      </c>
      <c r="F1051" s="40">
        <f t="shared" si="49"/>
        <v>2063</v>
      </c>
      <c r="G1051" s="78"/>
      <c r="H1051" s="80"/>
      <c r="I1051" s="89"/>
      <c r="J1051" s="89"/>
      <c r="K1051" s="47"/>
      <c r="L1051" s="51"/>
      <c r="M1051" s="51"/>
      <c r="N1051" s="51"/>
      <c r="O1051" s="51"/>
      <c r="P1051" s="40">
        <f t="shared" si="50"/>
        <v>722</v>
      </c>
    </row>
    <row r="1052" spans="1:16" x14ac:dyDescent="0.2">
      <c r="A1052" s="45">
        <v>1061</v>
      </c>
      <c r="B1052" s="85">
        <v>75.75</v>
      </c>
      <c r="C1052" s="40">
        <f>'soust.uk.JMK př.č.2'!$O$111+'soust.uk.JMK př.č.2'!$P$111</f>
        <v>13021</v>
      </c>
      <c r="D1052" s="40">
        <f>'soust.uk.JMK př.č.2'!$L$111</f>
        <v>74</v>
      </c>
      <c r="E1052" s="40">
        <f t="shared" si="48"/>
        <v>2859</v>
      </c>
      <c r="F1052" s="40">
        <f t="shared" si="49"/>
        <v>2063</v>
      </c>
      <c r="G1052" s="78"/>
      <c r="H1052" s="80"/>
      <c r="I1052" s="89"/>
      <c r="J1052" s="89"/>
      <c r="K1052" s="47"/>
      <c r="L1052" s="51"/>
      <c r="M1052" s="51"/>
      <c r="N1052" s="51"/>
      <c r="O1052" s="51"/>
      <c r="P1052" s="40">
        <f t="shared" si="50"/>
        <v>722</v>
      </c>
    </row>
    <row r="1053" spans="1:16" x14ac:dyDescent="0.2">
      <c r="A1053" s="45">
        <v>1062</v>
      </c>
      <c r="B1053" s="85">
        <v>75.760000000000005</v>
      </c>
      <c r="C1053" s="40">
        <f>'soust.uk.JMK př.č.2'!$O$111+'soust.uk.JMK př.č.2'!$P$111</f>
        <v>13021</v>
      </c>
      <c r="D1053" s="40">
        <f>'soust.uk.JMK př.č.2'!$L$111</f>
        <v>74</v>
      </c>
      <c r="E1053" s="40">
        <f t="shared" si="48"/>
        <v>2858</v>
      </c>
      <c r="F1053" s="40">
        <f t="shared" si="49"/>
        <v>2062</v>
      </c>
      <c r="G1053" s="78"/>
      <c r="H1053" s="80"/>
      <c r="I1053" s="89"/>
      <c r="J1053" s="89"/>
      <c r="K1053" s="47"/>
      <c r="L1053" s="51"/>
      <c r="M1053" s="51"/>
      <c r="N1053" s="51"/>
      <c r="O1053" s="51"/>
      <c r="P1053" s="40">
        <f t="shared" si="50"/>
        <v>722</v>
      </c>
    </row>
    <row r="1054" spans="1:16" x14ac:dyDescent="0.2">
      <c r="A1054" s="45">
        <v>1063</v>
      </c>
      <c r="B1054" s="85">
        <v>75.78</v>
      </c>
      <c r="C1054" s="40">
        <f>'soust.uk.JMK př.č.2'!$O$111+'soust.uk.JMK př.č.2'!$P$111</f>
        <v>13021</v>
      </c>
      <c r="D1054" s="40">
        <f>'soust.uk.JMK př.č.2'!$L$111</f>
        <v>74</v>
      </c>
      <c r="E1054" s="40">
        <f t="shared" si="48"/>
        <v>2858</v>
      </c>
      <c r="F1054" s="40">
        <f t="shared" si="49"/>
        <v>2062</v>
      </c>
      <c r="G1054" s="78"/>
      <c r="H1054" s="80"/>
      <c r="I1054" s="89"/>
      <c r="J1054" s="89"/>
      <c r="K1054" s="47"/>
      <c r="L1054" s="51"/>
      <c r="M1054" s="51"/>
      <c r="N1054" s="51"/>
      <c r="O1054" s="51"/>
      <c r="P1054" s="40">
        <f t="shared" si="50"/>
        <v>722</v>
      </c>
    </row>
    <row r="1055" spans="1:16" x14ac:dyDescent="0.2">
      <c r="A1055" s="45">
        <v>1064</v>
      </c>
      <c r="B1055" s="85">
        <v>75.790000000000006</v>
      </c>
      <c r="C1055" s="40">
        <f>'soust.uk.JMK př.č.2'!$O$111+'soust.uk.JMK př.č.2'!$P$111</f>
        <v>13021</v>
      </c>
      <c r="D1055" s="40">
        <f>'soust.uk.JMK př.č.2'!$L$111</f>
        <v>74</v>
      </c>
      <c r="E1055" s="40">
        <f t="shared" si="48"/>
        <v>2858</v>
      </c>
      <c r="F1055" s="40">
        <f t="shared" si="49"/>
        <v>2062</v>
      </c>
      <c r="G1055" s="78"/>
      <c r="H1055" s="80"/>
      <c r="I1055" s="89"/>
      <c r="J1055" s="89"/>
      <c r="K1055" s="47"/>
      <c r="L1055" s="51"/>
      <c r="M1055" s="51"/>
      <c r="N1055" s="51"/>
      <c r="O1055" s="51"/>
      <c r="P1055" s="40">
        <f t="shared" si="50"/>
        <v>722</v>
      </c>
    </row>
    <row r="1056" spans="1:16" x14ac:dyDescent="0.2">
      <c r="A1056" s="45">
        <v>1065</v>
      </c>
      <c r="B1056" s="85">
        <v>75.8</v>
      </c>
      <c r="C1056" s="40">
        <f>'soust.uk.JMK př.č.2'!$O$111+'soust.uk.JMK př.č.2'!$P$111</f>
        <v>13021</v>
      </c>
      <c r="D1056" s="40">
        <f>'soust.uk.JMK př.č.2'!$L$111</f>
        <v>74</v>
      </c>
      <c r="E1056" s="40">
        <f t="shared" si="48"/>
        <v>2856</v>
      </c>
      <c r="F1056" s="40">
        <f t="shared" si="49"/>
        <v>2061</v>
      </c>
      <c r="G1056" s="78"/>
      <c r="H1056" s="80"/>
      <c r="I1056" s="89"/>
      <c r="J1056" s="89"/>
      <c r="K1056" s="47"/>
      <c r="L1056" s="51"/>
      <c r="M1056" s="51"/>
      <c r="N1056" s="51"/>
      <c r="O1056" s="51"/>
      <c r="P1056" s="40">
        <f t="shared" si="50"/>
        <v>721</v>
      </c>
    </row>
    <row r="1057" spans="1:16" x14ac:dyDescent="0.2">
      <c r="A1057" s="45">
        <v>1066</v>
      </c>
      <c r="B1057" s="85">
        <v>75.819999999999993</v>
      </c>
      <c r="C1057" s="40">
        <f>'soust.uk.JMK př.č.2'!$O$111+'soust.uk.JMK př.č.2'!$P$111</f>
        <v>13021</v>
      </c>
      <c r="D1057" s="40">
        <f>'soust.uk.JMK př.č.2'!$L$111</f>
        <v>74</v>
      </c>
      <c r="E1057" s="40">
        <f t="shared" si="48"/>
        <v>2856</v>
      </c>
      <c r="F1057" s="40">
        <f t="shared" si="49"/>
        <v>2061</v>
      </c>
      <c r="G1057" s="78"/>
      <c r="H1057" s="80"/>
      <c r="I1057" s="89"/>
      <c r="J1057" s="89"/>
      <c r="K1057" s="47"/>
      <c r="L1057" s="51"/>
      <c r="M1057" s="51"/>
      <c r="N1057" s="51"/>
      <c r="O1057" s="51"/>
      <c r="P1057" s="40">
        <f t="shared" si="50"/>
        <v>721</v>
      </c>
    </row>
    <row r="1058" spans="1:16" x14ac:dyDescent="0.2">
      <c r="A1058" s="45">
        <v>1067</v>
      </c>
      <c r="B1058" s="85">
        <v>75.83</v>
      </c>
      <c r="C1058" s="40">
        <f>'soust.uk.JMK př.č.2'!$O$111+'soust.uk.JMK př.č.2'!$P$111</f>
        <v>13021</v>
      </c>
      <c r="D1058" s="40">
        <f>'soust.uk.JMK př.č.2'!$L$111</f>
        <v>74</v>
      </c>
      <c r="E1058" s="40">
        <f t="shared" si="48"/>
        <v>2856</v>
      </c>
      <c r="F1058" s="40">
        <f t="shared" si="49"/>
        <v>2061</v>
      </c>
      <c r="G1058" s="78"/>
      <c r="H1058" s="80"/>
      <c r="I1058" s="89"/>
      <c r="J1058" s="89"/>
      <c r="K1058" s="47"/>
      <c r="L1058" s="51"/>
      <c r="M1058" s="51"/>
      <c r="N1058" s="51"/>
      <c r="O1058" s="51"/>
      <c r="P1058" s="40">
        <f t="shared" si="50"/>
        <v>721</v>
      </c>
    </row>
    <row r="1059" spans="1:16" x14ac:dyDescent="0.2">
      <c r="A1059" s="45">
        <v>1068</v>
      </c>
      <c r="B1059" s="85">
        <v>75.84</v>
      </c>
      <c r="C1059" s="40">
        <f>'soust.uk.JMK př.č.2'!$O$111+'soust.uk.JMK př.č.2'!$P$111</f>
        <v>13021</v>
      </c>
      <c r="D1059" s="40">
        <f>'soust.uk.JMK př.č.2'!$L$111</f>
        <v>74</v>
      </c>
      <c r="E1059" s="40">
        <f t="shared" si="48"/>
        <v>2855</v>
      </c>
      <c r="F1059" s="40">
        <f t="shared" si="49"/>
        <v>2060</v>
      </c>
      <c r="G1059" s="78"/>
      <c r="H1059" s="80"/>
      <c r="I1059" s="89"/>
      <c r="J1059" s="89"/>
      <c r="K1059" s="47"/>
      <c r="L1059" s="51"/>
      <c r="M1059" s="51"/>
      <c r="N1059" s="51"/>
      <c r="O1059" s="51"/>
      <c r="P1059" s="40">
        <f t="shared" si="50"/>
        <v>721</v>
      </c>
    </row>
    <row r="1060" spans="1:16" x14ac:dyDescent="0.2">
      <c r="A1060" s="45">
        <v>1069</v>
      </c>
      <c r="B1060" s="85">
        <v>75.849999999999994</v>
      </c>
      <c r="C1060" s="40">
        <f>'soust.uk.JMK př.č.2'!$O$111+'soust.uk.JMK př.č.2'!$P$111</f>
        <v>13021</v>
      </c>
      <c r="D1060" s="40">
        <f>'soust.uk.JMK př.č.2'!$L$111</f>
        <v>74</v>
      </c>
      <c r="E1060" s="40">
        <f t="shared" si="48"/>
        <v>2855</v>
      </c>
      <c r="F1060" s="40">
        <f t="shared" si="49"/>
        <v>2060</v>
      </c>
      <c r="G1060" s="78"/>
      <c r="H1060" s="80"/>
      <c r="I1060" s="89"/>
      <c r="J1060" s="89"/>
      <c r="K1060" s="47"/>
      <c r="L1060" s="51"/>
      <c r="M1060" s="51"/>
      <c r="N1060" s="51"/>
      <c r="O1060" s="51"/>
      <c r="P1060" s="40">
        <f t="shared" si="50"/>
        <v>721</v>
      </c>
    </row>
    <row r="1061" spans="1:16" x14ac:dyDescent="0.2">
      <c r="A1061" s="45">
        <v>1070</v>
      </c>
      <c r="B1061" s="85">
        <v>75.87</v>
      </c>
      <c r="C1061" s="40">
        <f>'soust.uk.JMK př.č.2'!$O$111+'soust.uk.JMK př.č.2'!$P$111</f>
        <v>13021</v>
      </c>
      <c r="D1061" s="40">
        <f>'soust.uk.JMK př.č.2'!$L$111</f>
        <v>74</v>
      </c>
      <c r="E1061" s="40">
        <f t="shared" si="48"/>
        <v>2854</v>
      </c>
      <c r="F1061" s="40">
        <f t="shared" si="49"/>
        <v>2059</v>
      </c>
      <c r="G1061" s="78"/>
      <c r="H1061" s="80"/>
      <c r="I1061" s="89"/>
      <c r="J1061" s="89"/>
      <c r="K1061" s="47"/>
      <c r="L1061" s="51"/>
      <c r="M1061" s="51"/>
      <c r="N1061" s="51"/>
      <c r="O1061" s="51"/>
      <c r="P1061" s="40">
        <f t="shared" si="50"/>
        <v>721</v>
      </c>
    </row>
    <row r="1062" spans="1:16" x14ac:dyDescent="0.2">
      <c r="A1062" s="45">
        <v>1071</v>
      </c>
      <c r="B1062" s="85">
        <v>75.88</v>
      </c>
      <c r="C1062" s="40">
        <f>'soust.uk.JMK př.č.2'!$O$111+'soust.uk.JMK př.č.2'!$P$111</f>
        <v>13021</v>
      </c>
      <c r="D1062" s="40">
        <f>'soust.uk.JMK př.č.2'!$L$111</f>
        <v>74</v>
      </c>
      <c r="E1062" s="40">
        <f t="shared" si="48"/>
        <v>2854</v>
      </c>
      <c r="F1062" s="40">
        <f t="shared" si="49"/>
        <v>2059</v>
      </c>
      <c r="G1062" s="78"/>
      <c r="H1062" s="80"/>
      <c r="I1062" s="89"/>
      <c r="J1062" s="89"/>
      <c r="K1062" s="47"/>
      <c r="L1062" s="51"/>
      <c r="M1062" s="51"/>
      <c r="N1062" s="51"/>
      <c r="O1062" s="51"/>
      <c r="P1062" s="40">
        <f t="shared" si="50"/>
        <v>721</v>
      </c>
    </row>
    <row r="1063" spans="1:16" x14ac:dyDescent="0.2">
      <c r="A1063" s="45">
        <v>1072</v>
      </c>
      <c r="B1063" s="85">
        <v>75.89</v>
      </c>
      <c r="C1063" s="40">
        <f>'soust.uk.JMK př.č.2'!$O$111+'soust.uk.JMK př.č.2'!$P$111</f>
        <v>13021</v>
      </c>
      <c r="D1063" s="40">
        <f>'soust.uk.JMK př.č.2'!$L$111</f>
        <v>74</v>
      </c>
      <c r="E1063" s="40">
        <f t="shared" si="48"/>
        <v>2854</v>
      </c>
      <c r="F1063" s="40">
        <f t="shared" si="49"/>
        <v>2059</v>
      </c>
      <c r="G1063" s="78"/>
      <c r="H1063" s="80"/>
      <c r="I1063" s="89"/>
      <c r="J1063" s="89"/>
      <c r="K1063" s="47"/>
      <c r="L1063" s="51"/>
      <c r="M1063" s="51"/>
      <c r="N1063" s="51"/>
      <c r="O1063" s="51"/>
      <c r="P1063" s="40">
        <f t="shared" si="50"/>
        <v>721</v>
      </c>
    </row>
    <row r="1064" spans="1:16" x14ac:dyDescent="0.2">
      <c r="A1064" s="45">
        <v>1073</v>
      </c>
      <c r="B1064" s="85">
        <v>75.91</v>
      </c>
      <c r="C1064" s="40">
        <f>'soust.uk.JMK př.č.2'!$O$111+'soust.uk.JMK př.č.2'!$P$111</f>
        <v>13021</v>
      </c>
      <c r="D1064" s="40">
        <f>'soust.uk.JMK př.č.2'!$L$111</f>
        <v>74</v>
      </c>
      <c r="E1064" s="40">
        <f t="shared" si="48"/>
        <v>2852</v>
      </c>
      <c r="F1064" s="40">
        <f t="shared" si="49"/>
        <v>2058</v>
      </c>
      <c r="G1064" s="78"/>
      <c r="H1064" s="80"/>
      <c r="I1064" s="89"/>
      <c r="J1064" s="89"/>
      <c r="K1064" s="47"/>
      <c r="L1064" s="51"/>
      <c r="M1064" s="51"/>
      <c r="N1064" s="51"/>
      <c r="O1064" s="51"/>
      <c r="P1064" s="40">
        <f t="shared" si="50"/>
        <v>720</v>
      </c>
    </row>
    <row r="1065" spans="1:16" x14ac:dyDescent="0.2">
      <c r="A1065" s="45">
        <v>1074</v>
      </c>
      <c r="B1065" s="85">
        <v>75.92</v>
      </c>
      <c r="C1065" s="40">
        <f>'soust.uk.JMK př.č.2'!$O$111+'soust.uk.JMK př.č.2'!$P$111</f>
        <v>13021</v>
      </c>
      <c r="D1065" s="40">
        <f>'soust.uk.JMK př.č.2'!$L$111</f>
        <v>74</v>
      </c>
      <c r="E1065" s="40">
        <f t="shared" si="48"/>
        <v>2852</v>
      </c>
      <c r="F1065" s="40">
        <f t="shared" si="49"/>
        <v>2058</v>
      </c>
      <c r="G1065" s="78"/>
      <c r="H1065" s="80"/>
      <c r="I1065" s="89"/>
      <c r="J1065" s="89"/>
      <c r="K1065" s="47"/>
      <c r="L1065" s="51"/>
      <c r="M1065" s="51"/>
      <c r="N1065" s="51"/>
      <c r="O1065" s="51"/>
      <c r="P1065" s="40">
        <f t="shared" si="50"/>
        <v>720</v>
      </c>
    </row>
    <row r="1066" spans="1:16" x14ac:dyDescent="0.2">
      <c r="A1066" s="45">
        <v>1075</v>
      </c>
      <c r="B1066" s="85">
        <v>75.930000000000007</v>
      </c>
      <c r="C1066" s="40">
        <f>'soust.uk.JMK př.č.2'!$O$111+'soust.uk.JMK př.č.2'!$P$111</f>
        <v>13021</v>
      </c>
      <c r="D1066" s="40">
        <f>'soust.uk.JMK př.č.2'!$L$111</f>
        <v>74</v>
      </c>
      <c r="E1066" s="40">
        <f t="shared" si="48"/>
        <v>2852</v>
      </c>
      <c r="F1066" s="40">
        <f t="shared" si="49"/>
        <v>2058</v>
      </c>
      <c r="G1066" s="78"/>
      <c r="H1066" s="80"/>
      <c r="I1066" s="89"/>
      <c r="J1066" s="89"/>
      <c r="K1066" s="47"/>
      <c r="L1066" s="51"/>
      <c r="M1066" s="51"/>
      <c r="N1066" s="51"/>
      <c r="O1066" s="51"/>
      <c r="P1066" s="40">
        <f t="shared" si="50"/>
        <v>720</v>
      </c>
    </row>
    <row r="1067" spans="1:16" x14ac:dyDescent="0.2">
      <c r="A1067" s="45">
        <v>1076</v>
      </c>
      <c r="B1067" s="85">
        <v>75.94</v>
      </c>
      <c r="C1067" s="40">
        <f>'soust.uk.JMK př.č.2'!$O$111+'soust.uk.JMK př.č.2'!$P$111</f>
        <v>13021</v>
      </c>
      <c r="D1067" s="40">
        <f>'soust.uk.JMK př.č.2'!$L$111</f>
        <v>74</v>
      </c>
      <c r="E1067" s="40">
        <f t="shared" si="48"/>
        <v>2852</v>
      </c>
      <c r="F1067" s="40">
        <f t="shared" si="49"/>
        <v>2058</v>
      </c>
      <c r="G1067" s="78"/>
      <c r="H1067" s="80"/>
      <c r="I1067" s="89"/>
      <c r="J1067" s="89"/>
      <c r="K1067" s="47"/>
      <c r="L1067" s="51"/>
      <c r="M1067" s="51"/>
      <c r="N1067" s="51"/>
      <c r="O1067" s="51"/>
      <c r="P1067" s="40">
        <f t="shared" si="50"/>
        <v>720</v>
      </c>
    </row>
    <row r="1068" spans="1:16" x14ac:dyDescent="0.2">
      <c r="A1068" s="45">
        <v>1077</v>
      </c>
      <c r="B1068" s="85">
        <v>75.959999999999994</v>
      </c>
      <c r="C1068" s="40">
        <f>'soust.uk.JMK př.č.2'!$O$111+'soust.uk.JMK př.č.2'!$P$111</f>
        <v>13021</v>
      </c>
      <c r="D1068" s="40">
        <f>'soust.uk.JMK př.č.2'!$L$111</f>
        <v>74</v>
      </c>
      <c r="E1068" s="40">
        <f t="shared" si="48"/>
        <v>2851</v>
      </c>
      <c r="F1068" s="40">
        <f t="shared" si="49"/>
        <v>2057</v>
      </c>
      <c r="G1068" s="78"/>
      <c r="H1068" s="80"/>
      <c r="I1068" s="89"/>
      <c r="J1068" s="89"/>
      <c r="K1068" s="47"/>
      <c r="L1068" s="51"/>
      <c r="M1068" s="51"/>
      <c r="N1068" s="51"/>
      <c r="O1068" s="51"/>
      <c r="P1068" s="40">
        <f t="shared" si="50"/>
        <v>720</v>
      </c>
    </row>
    <row r="1069" spans="1:16" x14ac:dyDescent="0.2">
      <c r="A1069" s="45">
        <v>1078</v>
      </c>
      <c r="B1069" s="85">
        <v>75.97</v>
      </c>
      <c r="C1069" s="40">
        <f>'soust.uk.JMK př.č.2'!$O$111+'soust.uk.JMK př.č.2'!$P$111</f>
        <v>13021</v>
      </c>
      <c r="D1069" s="40">
        <f>'soust.uk.JMK př.č.2'!$L$111</f>
        <v>74</v>
      </c>
      <c r="E1069" s="40">
        <f t="shared" si="48"/>
        <v>2851</v>
      </c>
      <c r="F1069" s="40">
        <f t="shared" si="49"/>
        <v>2057</v>
      </c>
      <c r="G1069" s="78"/>
      <c r="H1069" s="80"/>
      <c r="I1069" s="89"/>
      <c r="J1069" s="89"/>
      <c r="K1069" s="47"/>
      <c r="L1069" s="51"/>
      <c r="M1069" s="51"/>
      <c r="N1069" s="51"/>
      <c r="O1069" s="51"/>
      <c r="P1069" s="40">
        <f t="shared" si="50"/>
        <v>720</v>
      </c>
    </row>
    <row r="1070" spans="1:16" x14ac:dyDescent="0.2">
      <c r="A1070" s="45">
        <v>1079</v>
      </c>
      <c r="B1070" s="85">
        <v>75.98</v>
      </c>
      <c r="C1070" s="40">
        <f>'soust.uk.JMK př.č.2'!$O$111+'soust.uk.JMK př.č.2'!$P$111</f>
        <v>13021</v>
      </c>
      <c r="D1070" s="40">
        <f>'soust.uk.JMK př.č.2'!$L$111</f>
        <v>74</v>
      </c>
      <c r="E1070" s="40">
        <f t="shared" si="48"/>
        <v>2850</v>
      </c>
      <c r="F1070" s="40">
        <f t="shared" si="49"/>
        <v>2056</v>
      </c>
      <c r="G1070" s="78"/>
      <c r="H1070" s="80"/>
      <c r="I1070" s="89"/>
      <c r="J1070" s="89"/>
      <c r="K1070" s="47"/>
      <c r="L1070" s="51"/>
      <c r="M1070" s="51"/>
      <c r="N1070" s="51"/>
      <c r="O1070" s="51"/>
      <c r="P1070" s="40">
        <f t="shared" si="50"/>
        <v>720</v>
      </c>
    </row>
    <row r="1071" spans="1:16" x14ac:dyDescent="0.2">
      <c r="A1071" s="45">
        <v>1080</v>
      </c>
      <c r="B1071" s="85">
        <v>76</v>
      </c>
      <c r="C1071" s="40">
        <f>'soust.uk.JMK př.č.2'!$O$111+'soust.uk.JMK př.č.2'!$P$111</f>
        <v>13021</v>
      </c>
      <c r="D1071" s="40">
        <f>'soust.uk.JMK př.č.2'!$L$111</f>
        <v>74</v>
      </c>
      <c r="E1071" s="40">
        <f t="shared" si="48"/>
        <v>2850</v>
      </c>
      <c r="F1071" s="40">
        <f t="shared" si="49"/>
        <v>2056</v>
      </c>
      <c r="G1071" s="78"/>
      <c r="H1071" s="80"/>
      <c r="I1071" s="89"/>
      <c r="J1071" s="89"/>
      <c r="K1071" s="47"/>
      <c r="L1071" s="51"/>
      <c r="M1071" s="51"/>
      <c r="N1071" s="51"/>
      <c r="O1071" s="51"/>
      <c r="P1071" s="40">
        <f t="shared" si="50"/>
        <v>720</v>
      </c>
    </row>
    <row r="1072" spans="1:16" x14ac:dyDescent="0.2">
      <c r="A1072" s="45">
        <v>1081</v>
      </c>
      <c r="B1072" s="85">
        <v>76.010000000000005</v>
      </c>
      <c r="C1072" s="40">
        <f>'soust.uk.JMK př.č.2'!$O$111+'soust.uk.JMK př.č.2'!$P$111</f>
        <v>13021</v>
      </c>
      <c r="D1072" s="40">
        <f>'soust.uk.JMK př.č.2'!$L$111</f>
        <v>74</v>
      </c>
      <c r="E1072" s="40">
        <f t="shared" si="48"/>
        <v>2850</v>
      </c>
      <c r="F1072" s="40">
        <f t="shared" si="49"/>
        <v>2056</v>
      </c>
      <c r="G1072" s="78"/>
      <c r="H1072" s="80"/>
      <c r="I1072" s="89"/>
      <c r="J1072" s="89"/>
      <c r="K1072" s="47"/>
      <c r="L1072" s="51"/>
      <c r="M1072" s="51"/>
      <c r="N1072" s="51"/>
      <c r="O1072" s="51"/>
      <c r="P1072" s="40">
        <f t="shared" si="50"/>
        <v>720</v>
      </c>
    </row>
    <row r="1073" spans="1:16" x14ac:dyDescent="0.2">
      <c r="A1073" s="45">
        <v>1082</v>
      </c>
      <c r="B1073" s="85">
        <v>76.02</v>
      </c>
      <c r="C1073" s="40">
        <f>'soust.uk.JMK př.č.2'!$O$111+'soust.uk.JMK př.č.2'!$P$111</f>
        <v>13021</v>
      </c>
      <c r="D1073" s="40">
        <f>'soust.uk.JMK př.č.2'!$L$111</f>
        <v>74</v>
      </c>
      <c r="E1073" s="40">
        <f t="shared" si="48"/>
        <v>2848</v>
      </c>
      <c r="F1073" s="40">
        <f t="shared" si="49"/>
        <v>2055</v>
      </c>
      <c r="G1073" s="78"/>
      <c r="H1073" s="80"/>
      <c r="I1073" s="89"/>
      <c r="J1073" s="89"/>
      <c r="K1073" s="47"/>
      <c r="L1073" s="51"/>
      <c r="M1073" s="51"/>
      <c r="N1073" s="51"/>
      <c r="O1073" s="51"/>
      <c r="P1073" s="40">
        <f t="shared" si="50"/>
        <v>719</v>
      </c>
    </row>
    <row r="1074" spans="1:16" x14ac:dyDescent="0.2">
      <c r="A1074" s="45">
        <v>1083</v>
      </c>
      <c r="B1074" s="85">
        <v>76.03</v>
      </c>
      <c r="C1074" s="40">
        <f>'soust.uk.JMK př.č.2'!$O$111+'soust.uk.JMK př.č.2'!$P$111</f>
        <v>13021</v>
      </c>
      <c r="D1074" s="40">
        <f>'soust.uk.JMK př.č.2'!$L$111</f>
        <v>74</v>
      </c>
      <c r="E1074" s="40">
        <f t="shared" si="48"/>
        <v>2848</v>
      </c>
      <c r="F1074" s="40">
        <f t="shared" si="49"/>
        <v>2055</v>
      </c>
      <c r="G1074" s="78"/>
      <c r="H1074" s="80"/>
      <c r="I1074" s="89"/>
      <c r="J1074" s="89"/>
      <c r="K1074" s="47"/>
      <c r="L1074" s="51"/>
      <c r="M1074" s="51"/>
      <c r="N1074" s="51"/>
      <c r="O1074" s="51"/>
      <c r="P1074" s="40">
        <f t="shared" si="50"/>
        <v>719</v>
      </c>
    </row>
    <row r="1075" spans="1:16" x14ac:dyDescent="0.2">
      <c r="A1075" s="45">
        <v>1084</v>
      </c>
      <c r="B1075" s="85">
        <v>76.05</v>
      </c>
      <c r="C1075" s="40">
        <f>'soust.uk.JMK př.č.2'!$O$111+'soust.uk.JMK př.č.2'!$P$111</f>
        <v>13021</v>
      </c>
      <c r="D1075" s="40">
        <f>'soust.uk.JMK př.č.2'!$L$111</f>
        <v>74</v>
      </c>
      <c r="E1075" s="40">
        <f t="shared" si="48"/>
        <v>2848</v>
      </c>
      <c r="F1075" s="40">
        <f t="shared" si="49"/>
        <v>2055</v>
      </c>
      <c r="G1075" s="78"/>
      <c r="H1075" s="80"/>
      <c r="I1075" s="89"/>
      <c r="J1075" s="89"/>
      <c r="K1075" s="47"/>
      <c r="L1075" s="51"/>
      <c r="M1075" s="51"/>
      <c r="N1075" s="51"/>
      <c r="O1075" s="51"/>
      <c r="P1075" s="40">
        <f t="shared" si="50"/>
        <v>719</v>
      </c>
    </row>
    <row r="1076" spans="1:16" x14ac:dyDescent="0.2">
      <c r="A1076" s="45">
        <v>1085</v>
      </c>
      <c r="B1076" s="85">
        <v>76.06</v>
      </c>
      <c r="C1076" s="40">
        <f>'soust.uk.JMK př.č.2'!$O$111+'soust.uk.JMK př.č.2'!$P$111</f>
        <v>13021</v>
      </c>
      <c r="D1076" s="40">
        <f>'soust.uk.JMK př.č.2'!$L$111</f>
        <v>74</v>
      </c>
      <c r="E1076" s="40">
        <f t="shared" si="48"/>
        <v>2847</v>
      </c>
      <c r="F1076" s="40">
        <f t="shared" si="49"/>
        <v>2054</v>
      </c>
      <c r="G1076" s="78"/>
      <c r="H1076" s="80"/>
      <c r="I1076" s="89"/>
      <c r="J1076" s="89"/>
      <c r="K1076" s="47"/>
      <c r="L1076" s="51"/>
      <c r="M1076" s="51"/>
      <c r="N1076" s="51"/>
      <c r="O1076" s="51"/>
      <c r="P1076" s="40">
        <f t="shared" si="50"/>
        <v>719</v>
      </c>
    </row>
    <row r="1077" spans="1:16" x14ac:dyDescent="0.2">
      <c r="A1077" s="45">
        <v>1086</v>
      </c>
      <c r="B1077" s="85">
        <v>76.069999999999993</v>
      </c>
      <c r="C1077" s="40">
        <f>'soust.uk.JMK př.č.2'!$O$111+'soust.uk.JMK př.č.2'!$P$111</f>
        <v>13021</v>
      </c>
      <c r="D1077" s="40">
        <f>'soust.uk.JMK př.č.2'!$L$111</f>
        <v>74</v>
      </c>
      <c r="E1077" s="40">
        <f t="shared" si="48"/>
        <v>2847</v>
      </c>
      <c r="F1077" s="40">
        <f t="shared" si="49"/>
        <v>2054</v>
      </c>
      <c r="G1077" s="78"/>
      <c r="H1077" s="80"/>
      <c r="I1077" s="89"/>
      <c r="J1077" s="89"/>
      <c r="K1077" s="47"/>
      <c r="L1077" s="51"/>
      <c r="M1077" s="51"/>
      <c r="N1077" s="51"/>
      <c r="O1077" s="51"/>
      <c r="P1077" s="40">
        <f t="shared" si="50"/>
        <v>719</v>
      </c>
    </row>
    <row r="1078" spans="1:16" x14ac:dyDescent="0.2">
      <c r="A1078" s="45">
        <v>1087</v>
      </c>
      <c r="B1078" s="85">
        <v>76.08</v>
      </c>
      <c r="C1078" s="40">
        <f>'soust.uk.JMK př.č.2'!$O$111+'soust.uk.JMK př.č.2'!$P$111</f>
        <v>13021</v>
      </c>
      <c r="D1078" s="40">
        <f>'soust.uk.JMK př.č.2'!$L$111</f>
        <v>74</v>
      </c>
      <c r="E1078" s="40">
        <f t="shared" si="48"/>
        <v>2847</v>
      </c>
      <c r="F1078" s="40">
        <f t="shared" si="49"/>
        <v>2054</v>
      </c>
      <c r="G1078" s="78"/>
      <c r="H1078" s="80"/>
      <c r="I1078" s="89"/>
      <c r="J1078" s="89"/>
      <c r="K1078" s="47"/>
      <c r="L1078" s="51"/>
      <c r="M1078" s="51"/>
      <c r="N1078" s="51"/>
      <c r="O1078" s="51"/>
      <c r="P1078" s="40">
        <f t="shared" si="50"/>
        <v>719</v>
      </c>
    </row>
    <row r="1079" spans="1:16" x14ac:dyDescent="0.2">
      <c r="A1079" s="45">
        <v>1088</v>
      </c>
      <c r="B1079" s="85">
        <v>76.099999999999994</v>
      </c>
      <c r="C1079" s="40">
        <f>'soust.uk.JMK př.č.2'!$O$111+'soust.uk.JMK př.č.2'!$P$111</f>
        <v>13021</v>
      </c>
      <c r="D1079" s="40">
        <f>'soust.uk.JMK př.č.2'!$L$111</f>
        <v>74</v>
      </c>
      <c r="E1079" s="40">
        <f t="shared" si="48"/>
        <v>2846</v>
      </c>
      <c r="F1079" s="40">
        <f t="shared" si="49"/>
        <v>2053</v>
      </c>
      <c r="G1079" s="78"/>
      <c r="H1079" s="80"/>
      <c r="I1079" s="89"/>
      <c r="J1079" s="89"/>
      <c r="K1079" s="47"/>
      <c r="L1079" s="51"/>
      <c r="M1079" s="51"/>
      <c r="N1079" s="51"/>
      <c r="O1079" s="51"/>
      <c r="P1079" s="40">
        <f t="shared" si="50"/>
        <v>719</v>
      </c>
    </row>
    <row r="1080" spans="1:16" x14ac:dyDescent="0.2">
      <c r="A1080" s="45">
        <v>1089</v>
      </c>
      <c r="B1080" s="85">
        <v>76.11</v>
      </c>
      <c r="C1080" s="40">
        <f>'soust.uk.JMK př.č.2'!$O$111+'soust.uk.JMK př.č.2'!$P$111</f>
        <v>13021</v>
      </c>
      <c r="D1080" s="40">
        <f>'soust.uk.JMK př.č.2'!$L$111</f>
        <v>74</v>
      </c>
      <c r="E1080" s="40">
        <f t="shared" si="48"/>
        <v>2846</v>
      </c>
      <c r="F1080" s="40">
        <f t="shared" si="49"/>
        <v>2053</v>
      </c>
      <c r="G1080" s="78"/>
      <c r="H1080" s="80"/>
      <c r="I1080" s="89"/>
      <c r="J1080" s="89"/>
      <c r="K1080" s="47"/>
      <c r="L1080" s="51"/>
      <c r="M1080" s="51"/>
      <c r="N1080" s="51"/>
      <c r="O1080" s="51"/>
      <c r="P1080" s="40">
        <f t="shared" si="50"/>
        <v>719</v>
      </c>
    </row>
    <row r="1081" spans="1:16" x14ac:dyDescent="0.2">
      <c r="A1081" s="45">
        <v>1090</v>
      </c>
      <c r="B1081" s="85">
        <v>76.12</v>
      </c>
      <c r="C1081" s="40">
        <f>'soust.uk.JMK př.č.2'!$O$111+'soust.uk.JMK př.č.2'!$P$111</f>
        <v>13021</v>
      </c>
      <c r="D1081" s="40">
        <f>'soust.uk.JMK př.č.2'!$L$111</f>
        <v>74</v>
      </c>
      <c r="E1081" s="40">
        <f t="shared" si="48"/>
        <v>2846</v>
      </c>
      <c r="F1081" s="40">
        <f t="shared" si="49"/>
        <v>2053</v>
      </c>
      <c r="G1081" s="78"/>
      <c r="H1081" s="80"/>
      <c r="I1081" s="89"/>
      <c r="J1081" s="89"/>
      <c r="K1081" s="47"/>
      <c r="L1081" s="51"/>
      <c r="M1081" s="51"/>
      <c r="N1081" s="51"/>
      <c r="O1081" s="51"/>
      <c r="P1081" s="40">
        <f t="shared" si="50"/>
        <v>719</v>
      </c>
    </row>
    <row r="1082" spans="1:16" x14ac:dyDescent="0.2">
      <c r="A1082" s="45">
        <v>1091</v>
      </c>
      <c r="B1082" s="85">
        <v>76.13</v>
      </c>
      <c r="C1082" s="40">
        <f>'soust.uk.JMK př.č.2'!$O$111+'soust.uk.JMK př.č.2'!$P$111</f>
        <v>13021</v>
      </c>
      <c r="D1082" s="40">
        <f>'soust.uk.JMK př.č.2'!$L$111</f>
        <v>74</v>
      </c>
      <c r="E1082" s="40">
        <f t="shared" si="48"/>
        <v>2844</v>
      </c>
      <c r="F1082" s="40">
        <f t="shared" si="49"/>
        <v>2052</v>
      </c>
      <c r="G1082" s="78"/>
      <c r="H1082" s="80"/>
      <c r="I1082" s="89"/>
      <c r="J1082" s="89"/>
      <c r="K1082" s="47"/>
      <c r="L1082" s="51"/>
      <c r="M1082" s="51"/>
      <c r="N1082" s="51"/>
      <c r="O1082" s="51"/>
      <c r="P1082" s="40">
        <f t="shared" si="50"/>
        <v>718</v>
      </c>
    </row>
    <row r="1083" spans="1:16" x14ac:dyDescent="0.2">
      <c r="A1083" s="45">
        <v>1092</v>
      </c>
      <c r="B1083" s="85">
        <v>76.150000000000006</v>
      </c>
      <c r="C1083" s="40">
        <f>'soust.uk.JMK př.č.2'!$O$111+'soust.uk.JMK př.č.2'!$P$111</f>
        <v>13021</v>
      </c>
      <c r="D1083" s="40">
        <f>'soust.uk.JMK př.č.2'!$L$111</f>
        <v>74</v>
      </c>
      <c r="E1083" s="40">
        <f t="shared" si="48"/>
        <v>2844</v>
      </c>
      <c r="F1083" s="40">
        <f t="shared" si="49"/>
        <v>2052</v>
      </c>
      <c r="G1083" s="78"/>
      <c r="H1083" s="80"/>
      <c r="I1083" s="89"/>
      <c r="J1083" s="89"/>
      <c r="K1083" s="47"/>
      <c r="L1083" s="51"/>
      <c r="M1083" s="51"/>
      <c r="N1083" s="51"/>
      <c r="O1083" s="51"/>
      <c r="P1083" s="40">
        <f t="shared" si="50"/>
        <v>718</v>
      </c>
    </row>
    <row r="1084" spans="1:16" x14ac:dyDescent="0.2">
      <c r="A1084" s="45">
        <v>1093</v>
      </c>
      <c r="B1084" s="85">
        <v>76.16</v>
      </c>
      <c r="C1084" s="40">
        <f>'soust.uk.JMK př.č.2'!$O$111+'soust.uk.JMK př.č.2'!$P$111</f>
        <v>13021</v>
      </c>
      <c r="D1084" s="40">
        <f>'soust.uk.JMK př.č.2'!$L$111</f>
        <v>74</v>
      </c>
      <c r="E1084" s="40">
        <f t="shared" si="48"/>
        <v>2844</v>
      </c>
      <c r="F1084" s="40">
        <f t="shared" si="49"/>
        <v>2052</v>
      </c>
      <c r="G1084" s="78"/>
      <c r="H1084" s="80"/>
      <c r="I1084" s="89"/>
      <c r="J1084" s="89"/>
      <c r="K1084" s="47"/>
      <c r="L1084" s="51"/>
      <c r="M1084" s="51"/>
      <c r="N1084" s="51"/>
      <c r="O1084" s="51"/>
      <c r="P1084" s="40">
        <f t="shared" si="50"/>
        <v>718</v>
      </c>
    </row>
    <row r="1085" spans="1:16" x14ac:dyDescent="0.2">
      <c r="A1085" s="45">
        <v>1094</v>
      </c>
      <c r="B1085" s="85">
        <v>76.17</v>
      </c>
      <c r="C1085" s="40">
        <f>'soust.uk.JMK př.č.2'!$O$111+'soust.uk.JMK př.č.2'!$P$111</f>
        <v>13021</v>
      </c>
      <c r="D1085" s="40">
        <f>'soust.uk.JMK př.č.2'!$L$111</f>
        <v>74</v>
      </c>
      <c r="E1085" s="40">
        <f t="shared" si="48"/>
        <v>2843</v>
      </c>
      <c r="F1085" s="40">
        <f t="shared" si="49"/>
        <v>2051</v>
      </c>
      <c r="G1085" s="78"/>
      <c r="H1085" s="80"/>
      <c r="I1085" s="89"/>
      <c r="J1085" s="89"/>
      <c r="K1085" s="47"/>
      <c r="L1085" s="51"/>
      <c r="M1085" s="51"/>
      <c r="N1085" s="51"/>
      <c r="O1085" s="51"/>
      <c r="P1085" s="40">
        <f t="shared" si="50"/>
        <v>718</v>
      </c>
    </row>
    <row r="1086" spans="1:16" x14ac:dyDescent="0.2">
      <c r="A1086" s="45">
        <v>1095</v>
      </c>
      <c r="B1086" s="85">
        <v>76.180000000000007</v>
      </c>
      <c r="C1086" s="40">
        <f>'soust.uk.JMK př.č.2'!$O$111+'soust.uk.JMK př.č.2'!$P$111</f>
        <v>13021</v>
      </c>
      <c r="D1086" s="40">
        <f>'soust.uk.JMK př.č.2'!$L$111</f>
        <v>74</v>
      </c>
      <c r="E1086" s="40">
        <f t="shared" si="48"/>
        <v>2843</v>
      </c>
      <c r="F1086" s="40">
        <f t="shared" si="49"/>
        <v>2051</v>
      </c>
      <c r="G1086" s="78"/>
      <c r="H1086" s="80"/>
      <c r="I1086" s="89"/>
      <c r="J1086" s="89"/>
      <c r="K1086" s="47"/>
      <c r="L1086" s="51"/>
      <c r="M1086" s="51"/>
      <c r="N1086" s="51"/>
      <c r="O1086" s="51"/>
      <c r="P1086" s="40">
        <f t="shared" si="50"/>
        <v>718</v>
      </c>
    </row>
    <row r="1087" spans="1:16" x14ac:dyDescent="0.2">
      <c r="A1087" s="45">
        <v>1096</v>
      </c>
      <c r="B1087" s="85">
        <v>76.2</v>
      </c>
      <c r="C1087" s="40">
        <f>'soust.uk.JMK př.č.2'!$O$111+'soust.uk.JMK př.č.2'!$P$111</f>
        <v>13021</v>
      </c>
      <c r="D1087" s="40">
        <f>'soust.uk.JMK př.č.2'!$L$111</f>
        <v>74</v>
      </c>
      <c r="E1087" s="40">
        <f t="shared" si="48"/>
        <v>2843</v>
      </c>
      <c r="F1087" s="40">
        <f t="shared" si="49"/>
        <v>2051</v>
      </c>
      <c r="G1087" s="78"/>
      <c r="H1087" s="80"/>
      <c r="I1087" s="89"/>
      <c r="J1087" s="89"/>
      <c r="K1087" s="47"/>
      <c r="L1087" s="51"/>
      <c r="M1087" s="51"/>
      <c r="N1087" s="51"/>
      <c r="O1087" s="51"/>
      <c r="P1087" s="40">
        <f t="shared" si="50"/>
        <v>718</v>
      </c>
    </row>
    <row r="1088" spans="1:16" x14ac:dyDescent="0.2">
      <c r="A1088" s="45">
        <v>1097</v>
      </c>
      <c r="B1088" s="85">
        <v>76.209999999999994</v>
      </c>
      <c r="C1088" s="40">
        <f>'soust.uk.JMK př.č.2'!$O$111+'soust.uk.JMK př.č.2'!$P$111</f>
        <v>13021</v>
      </c>
      <c r="D1088" s="40">
        <f>'soust.uk.JMK př.č.2'!$L$111</f>
        <v>74</v>
      </c>
      <c r="E1088" s="40">
        <f t="shared" si="48"/>
        <v>2842</v>
      </c>
      <c r="F1088" s="40">
        <f t="shared" si="49"/>
        <v>2050</v>
      </c>
      <c r="G1088" s="78"/>
      <c r="H1088" s="80"/>
      <c r="I1088" s="89"/>
      <c r="J1088" s="89"/>
      <c r="K1088" s="47"/>
      <c r="L1088" s="51"/>
      <c r="M1088" s="51"/>
      <c r="N1088" s="51"/>
      <c r="O1088" s="51"/>
      <c r="P1088" s="40">
        <f t="shared" si="50"/>
        <v>718</v>
      </c>
    </row>
    <row r="1089" spans="1:16" x14ac:dyDescent="0.2">
      <c r="A1089" s="45">
        <v>1098</v>
      </c>
      <c r="B1089" s="85">
        <v>76.22</v>
      </c>
      <c r="C1089" s="40">
        <f>'soust.uk.JMK př.č.2'!$O$111+'soust.uk.JMK př.č.2'!$P$111</f>
        <v>13021</v>
      </c>
      <c r="D1089" s="40">
        <f>'soust.uk.JMK př.č.2'!$L$111</f>
        <v>74</v>
      </c>
      <c r="E1089" s="40">
        <f t="shared" si="48"/>
        <v>2842</v>
      </c>
      <c r="F1089" s="40">
        <f t="shared" si="49"/>
        <v>2050</v>
      </c>
      <c r="G1089" s="78"/>
      <c r="H1089" s="80"/>
      <c r="I1089" s="89"/>
      <c r="J1089" s="89"/>
      <c r="K1089" s="47"/>
      <c r="L1089" s="51"/>
      <c r="M1089" s="51"/>
      <c r="N1089" s="51"/>
      <c r="O1089" s="51"/>
      <c r="P1089" s="40">
        <f t="shared" si="50"/>
        <v>718</v>
      </c>
    </row>
    <row r="1090" spans="1:16" x14ac:dyDescent="0.2">
      <c r="A1090" s="45">
        <v>1099</v>
      </c>
      <c r="B1090" s="85">
        <v>76.23</v>
      </c>
      <c r="C1090" s="40">
        <f>'soust.uk.JMK př.č.2'!$O$111+'soust.uk.JMK př.č.2'!$P$111</f>
        <v>13021</v>
      </c>
      <c r="D1090" s="40">
        <f>'soust.uk.JMK př.č.2'!$L$111</f>
        <v>74</v>
      </c>
      <c r="E1090" s="40">
        <f t="shared" si="48"/>
        <v>2842</v>
      </c>
      <c r="F1090" s="40">
        <f t="shared" si="49"/>
        <v>2050</v>
      </c>
      <c r="G1090" s="78"/>
      <c r="H1090" s="80"/>
      <c r="I1090" s="89"/>
      <c r="J1090" s="89"/>
      <c r="K1090" s="47"/>
      <c r="L1090" s="51"/>
      <c r="M1090" s="51"/>
      <c r="N1090" s="51"/>
      <c r="O1090" s="51"/>
      <c r="P1090" s="40">
        <f t="shared" si="50"/>
        <v>718</v>
      </c>
    </row>
    <row r="1091" spans="1:16" x14ac:dyDescent="0.2">
      <c r="A1091" s="45">
        <v>1100</v>
      </c>
      <c r="B1091" s="85">
        <v>76.25</v>
      </c>
      <c r="C1091" s="40">
        <f>'soust.uk.JMK př.č.2'!$O$111+'soust.uk.JMK př.č.2'!$P$111</f>
        <v>13021</v>
      </c>
      <c r="D1091" s="40">
        <f>'soust.uk.JMK př.č.2'!$L$111</f>
        <v>74</v>
      </c>
      <c r="E1091" s="40">
        <f t="shared" si="48"/>
        <v>2840</v>
      </c>
      <c r="F1091" s="40">
        <f t="shared" si="49"/>
        <v>2049</v>
      </c>
      <c r="G1091" s="78"/>
      <c r="H1091" s="80"/>
      <c r="I1091" s="89"/>
      <c r="J1091" s="89"/>
      <c r="K1091" s="47"/>
      <c r="L1091" s="51"/>
      <c r="M1091" s="51"/>
      <c r="N1091" s="51"/>
      <c r="O1091" s="51"/>
      <c r="P1091" s="40">
        <f t="shared" si="50"/>
        <v>717</v>
      </c>
    </row>
    <row r="1092" spans="1:16" x14ac:dyDescent="0.2">
      <c r="A1092" s="45">
        <v>1101</v>
      </c>
      <c r="B1092" s="85">
        <v>76.260000000000005</v>
      </c>
      <c r="C1092" s="40">
        <f>'soust.uk.JMK př.č.2'!$O$111+'soust.uk.JMK př.č.2'!$P$111</f>
        <v>13021</v>
      </c>
      <c r="D1092" s="40">
        <f>'soust.uk.JMK př.č.2'!$L$111</f>
        <v>74</v>
      </c>
      <c r="E1092" s="40">
        <f t="shared" si="48"/>
        <v>2840</v>
      </c>
      <c r="F1092" s="40">
        <f t="shared" si="49"/>
        <v>2049</v>
      </c>
      <c r="G1092" s="78"/>
      <c r="H1092" s="80"/>
      <c r="I1092" s="89"/>
      <c r="J1092" s="89"/>
      <c r="K1092" s="47"/>
      <c r="L1092" s="51"/>
      <c r="M1092" s="51"/>
      <c r="N1092" s="51"/>
      <c r="O1092" s="51"/>
      <c r="P1092" s="40">
        <f t="shared" si="50"/>
        <v>717</v>
      </c>
    </row>
    <row r="1093" spans="1:16" x14ac:dyDescent="0.2">
      <c r="A1093" s="45">
        <v>1102</v>
      </c>
      <c r="B1093" s="85">
        <v>76.27</v>
      </c>
      <c r="C1093" s="40">
        <f>'soust.uk.JMK př.č.2'!$O$111+'soust.uk.JMK př.č.2'!$P$111</f>
        <v>13021</v>
      </c>
      <c r="D1093" s="40">
        <f>'soust.uk.JMK př.č.2'!$L$111</f>
        <v>74</v>
      </c>
      <c r="E1093" s="40">
        <f t="shared" ref="E1093:E1156" si="51">SUM(F1093,P1093,D1093)</f>
        <v>2840</v>
      </c>
      <c r="F1093" s="40">
        <f t="shared" si="49"/>
        <v>2049</v>
      </c>
      <c r="G1093" s="78"/>
      <c r="H1093" s="80"/>
      <c r="I1093" s="89"/>
      <c r="J1093" s="89"/>
      <c r="K1093" s="47"/>
      <c r="L1093" s="51"/>
      <c r="M1093" s="51"/>
      <c r="N1093" s="51"/>
      <c r="O1093" s="51"/>
      <c r="P1093" s="40">
        <f t="shared" si="50"/>
        <v>717</v>
      </c>
    </row>
    <row r="1094" spans="1:16" x14ac:dyDescent="0.2">
      <c r="A1094" s="45">
        <v>1103</v>
      </c>
      <c r="B1094" s="85">
        <v>76.28</v>
      </c>
      <c r="C1094" s="40">
        <f>'soust.uk.JMK př.č.2'!$O$111+'soust.uk.JMK př.č.2'!$P$111</f>
        <v>13021</v>
      </c>
      <c r="D1094" s="40">
        <f>'soust.uk.JMK př.č.2'!$L$111</f>
        <v>74</v>
      </c>
      <c r="E1094" s="40">
        <f t="shared" si="51"/>
        <v>2839</v>
      </c>
      <c r="F1094" s="40">
        <f t="shared" ref="F1094:F1157" si="52">ROUND(1/B1094*C1094*12,0)</f>
        <v>2048</v>
      </c>
      <c r="G1094" s="78"/>
      <c r="H1094" s="80"/>
      <c r="I1094" s="89"/>
      <c r="J1094" s="89"/>
      <c r="K1094" s="47"/>
      <c r="L1094" s="51"/>
      <c r="M1094" s="51"/>
      <c r="N1094" s="51"/>
      <c r="O1094" s="51"/>
      <c r="P1094" s="40">
        <f t="shared" ref="P1094:P1157" si="53">ROUND((F1094*35%),0)</f>
        <v>717</v>
      </c>
    </row>
    <row r="1095" spans="1:16" x14ac:dyDescent="0.2">
      <c r="A1095" s="45">
        <v>1104</v>
      </c>
      <c r="B1095" s="85">
        <v>76.290000000000006</v>
      </c>
      <c r="C1095" s="40">
        <f>'soust.uk.JMK př.č.2'!$O$111+'soust.uk.JMK př.č.2'!$P$111</f>
        <v>13021</v>
      </c>
      <c r="D1095" s="40">
        <f>'soust.uk.JMK př.č.2'!$L$111</f>
        <v>74</v>
      </c>
      <c r="E1095" s="40">
        <f t="shared" si="51"/>
        <v>2839</v>
      </c>
      <c r="F1095" s="40">
        <f t="shared" si="52"/>
        <v>2048</v>
      </c>
      <c r="G1095" s="78"/>
      <c r="H1095" s="80"/>
      <c r="I1095" s="89"/>
      <c r="J1095" s="89"/>
      <c r="K1095" s="47"/>
      <c r="L1095" s="51"/>
      <c r="M1095" s="51"/>
      <c r="N1095" s="51"/>
      <c r="O1095" s="51"/>
      <c r="P1095" s="40">
        <f t="shared" si="53"/>
        <v>717</v>
      </c>
    </row>
    <row r="1096" spans="1:16" x14ac:dyDescent="0.2">
      <c r="A1096" s="45">
        <v>1105</v>
      </c>
      <c r="B1096" s="85">
        <v>76.31</v>
      </c>
      <c r="C1096" s="40">
        <f>'soust.uk.JMK př.č.2'!$O$111+'soust.uk.JMK př.č.2'!$P$111</f>
        <v>13021</v>
      </c>
      <c r="D1096" s="40">
        <f>'soust.uk.JMK př.č.2'!$L$111</f>
        <v>74</v>
      </c>
      <c r="E1096" s="40">
        <f t="shared" si="51"/>
        <v>2839</v>
      </c>
      <c r="F1096" s="40">
        <f t="shared" si="52"/>
        <v>2048</v>
      </c>
      <c r="G1096" s="78"/>
      <c r="H1096" s="80"/>
      <c r="I1096" s="89"/>
      <c r="J1096" s="89"/>
      <c r="K1096" s="47"/>
      <c r="L1096" s="51"/>
      <c r="M1096" s="51"/>
      <c r="N1096" s="51"/>
      <c r="O1096" s="51"/>
      <c r="P1096" s="40">
        <f t="shared" si="53"/>
        <v>717</v>
      </c>
    </row>
    <row r="1097" spans="1:16" x14ac:dyDescent="0.2">
      <c r="A1097" s="45">
        <v>1106</v>
      </c>
      <c r="B1097" s="85">
        <v>76.319999999999993</v>
      </c>
      <c r="C1097" s="40">
        <f>'soust.uk.JMK př.č.2'!$O$111+'soust.uk.JMK př.č.2'!$P$111</f>
        <v>13021</v>
      </c>
      <c r="D1097" s="40">
        <f>'soust.uk.JMK př.č.2'!$L$111</f>
        <v>74</v>
      </c>
      <c r="E1097" s="40">
        <f t="shared" si="51"/>
        <v>2837</v>
      </c>
      <c r="F1097" s="40">
        <f t="shared" si="52"/>
        <v>2047</v>
      </c>
      <c r="G1097" s="78"/>
      <c r="H1097" s="80"/>
      <c r="I1097" s="89"/>
      <c r="J1097" s="89"/>
      <c r="K1097" s="47"/>
      <c r="L1097" s="51"/>
      <c r="M1097" s="51"/>
      <c r="N1097" s="51"/>
      <c r="O1097" s="51"/>
      <c r="P1097" s="40">
        <f t="shared" si="53"/>
        <v>716</v>
      </c>
    </row>
    <row r="1098" spans="1:16" x14ac:dyDescent="0.2">
      <c r="A1098" s="45">
        <v>1107</v>
      </c>
      <c r="B1098" s="85">
        <v>76.33</v>
      </c>
      <c r="C1098" s="40">
        <f>'soust.uk.JMK př.č.2'!$O$111+'soust.uk.JMK př.č.2'!$P$111</f>
        <v>13021</v>
      </c>
      <c r="D1098" s="40">
        <f>'soust.uk.JMK př.č.2'!$L$111</f>
        <v>74</v>
      </c>
      <c r="E1098" s="40">
        <f t="shared" si="51"/>
        <v>2837</v>
      </c>
      <c r="F1098" s="40">
        <f t="shared" si="52"/>
        <v>2047</v>
      </c>
      <c r="G1098" s="78"/>
      <c r="H1098" s="80"/>
      <c r="I1098" s="89"/>
      <c r="J1098" s="89"/>
      <c r="K1098" s="47"/>
      <c r="L1098" s="51"/>
      <c r="M1098" s="51"/>
      <c r="N1098" s="51"/>
      <c r="O1098" s="51"/>
      <c r="P1098" s="40">
        <f t="shared" si="53"/>
        <v>716</v>
      </c>
    </row>
    <row r="1099" spans="1:16" x14ac:dyDescent="0.2">
      <c r="A1099" s="45">
        <v>1108</v>
      </c>
      <c r="B1099" s="85">
        <v>76.34</v>
      </c>
      <c r="C1099" s="40">
        <f>'soust.uk.JMK př.č.2'!$O$111+'soust.uk.JMK př.č.2'!$P$111</f>
        <v>13021</v>
      </c>
      <c r="D1099" s="40">
        <f>'soust.uk.JMK př.č.2'!$L$111</f>
        <v>74</v>
      </c>
      <c r="E1099" s="40">
        <f t="shared" si="51"/>
        <v>2837</v>
      </c>
      <c r="F1099" s="40">
        <f t="shared" si="52"/>
        <v>2047</v>
      </c>
      <c r="G1099" s="78"/>
      <c r="H1099" s="80"/>
      <c r="I1099" s="89"/>
      <c r="J1099" s="89"/>
      <c r="K1099" s="47"/>
      <c r="L1099" s="51"/>
      <c r="M1099" s="51"/>
      <c r="N1099" s="51"/>
      <c r="O1099" s="51"/>
      <c r="P1099" s="40">
        <f t="shared" si="53"/>
        <v>716</v>
      </c>
    </row>
    <row r="1100" spans="1:16" x14ac:dyDescent="0.2">
      <c r="A1100" s="45">
        <v>1109</v>
      </c>
      <c r="B1100" s="85">
        <v>76.36</v>
      </c>
      <c r="C1100" s="40">
        <f>'soust.uk.JMK př.č.2'!$O$111+'soust.uk.JMK př.č.2'!$P$111</f>
        <v>13021</v>
      </c>
      <c r="D1100" s="40">
        <f>'soust.uk.JMK př.č.2'!$L$111</f>
        <v>74</v>
      </c>
      <c r="E1100" s="40">
        <f t="shared" si="51"/>
        <v>2836</v>
      </c>
      <c r="F1100" s="40">
        <f t="shared" si="52"/>
        <v>2046</v>
      </c>
      <c r="G1100" s="78"/>
      <c r="H1100" s="80"/>
      <c r="I1100" s="89"/>
      <c r="J1100" s="89"/>
      <c r="K1100" s="47"/>
      <c r="L1100" s="51"/>
      <c r="M1100" s="51"/>
      <c r="N1100" s="51"/>
      <c r="O1100" s="51"/>
      <c r="P1100" s="40">
        <f t="shared" si="53"/>
        <v>716</v>
      </c>
    </row>
    <row r="1101" spans="1:16" x14ac:dyDescent="0.2">
      <c r="A1101" s="45">
        <v>1110</v>
      </c>
      <c r="B1101" s="85">
        <v>76.37</v>
      </c>
      <c r="C1101" s="40">
        <f>'soust.uk.JMK př.č.2'!$O$111+'soust.uk.JMK př.č.2'!$P$111</f>
        <v>13021</v>
      </c>
      <c r="D1101" s="40">
        <f>'soust.uk.JMK př.č.2'!$L$111</f>
        <v>74</v>
      </c>
      <c r="E1101" s="40">
        <f t="shared" si="51"/>
        <v>2836</v>
      </c>
      <c r="F1101" s="40">
        <f t="shared" si="52"/>
        <v>2046</v>
      </c>
      <c r="G1101" s="78"/>
      <c r="H1101" s="80"/>
      <c r="I1101" s="89"/>
      <c r="J1101" s="89"/>
      <c r="K1101" s="47"/>
      <c r="L1101" s="51"/>
      <c r="M1101" s="51"/>
      <c r="N1101" s="51"/>
      <c r="O1101" s="51"/>
      <c r="P1101" s="40">
        <f t="shared" si="53"/>
        <v>716</v>
      </c>
    </row>
    <row r="1102" spans="1:16" x14ac:dyDescent="0.2">
      <c r="A1102" s="45">
        <v>1111</v>
      </c>
      <c r="B1102" s="85">
        <v>76.38</v>
      </c>
      <c r="C1102" s="40">
        <f>'soust.uk.JMK př.č.2'!$O$111+'soust.uk.JMK př.č.2'!$P$111</f>
        <v>13021</v>
      </c>
      <c r="D1102" s="40">
        <f>'soust.uk.JMK př.č.2'!$L$111</f>
        <v>74</v>
      </c>
      <c r="E1102" s="40">
        <f t="shared" si="51"/>
        <v>2836</v>
      </c>
      <c r="F1102" s="40">
        <f t="shared" si="52"/>
        <v>2046</v>
      </c>
      <c r="G1102" s="78"/>
      <c r="H1102" s="80"/>
      <c r="I1102" s="89"/>
      <c r="J1102" s="89"/>
      <c r="K1102" s="47"/>
      <c r="L1102" s="51"/>
      <c r="M1102" s="51"/>
      <c r="N1102" s="51"/>
      <c r="O1102" s="51"/>
      <c r="P1102" s="40">
        <f t="shared" si="53"/>
        <v>716</v>
      </c>
    </row>
    <row r="1103" spans="1:16" x14ac:dyDescent="0.2">
      <c r="A1103" s="45">
        <v>1112</v>
      </c>
      <c r="B1103" s="85">
        <v>76.39</v>
      </c>
      <c r="C1103" s="40">
        <f>'soust.uk.JMK př.č.2'!$O$111+'soust.uk.JMK př.č.2'!$P$111</f>
        <v>13021</v>
      </c>
      <c r="D1103" s="40">
        <f>'soust.uk.JMK př.č.2'!$L$111</f>
        <v>74</v>
      </c>
      <c r="E1103" s="40">
        <f t="shared" si="51"/>
        <v>2835</v>
      </c>
      <c r="F1103" s="40">
        <f t="shared" si="52"/>
        <v>2045</v>
      </c>
      <c r="G1103" s="78"/>
      <c r="H1103" s="80"/>
      <c r="I1103" s="89"/>
      <c r="J1103" s="89"/>
      <c r="K1103" s="47"/>
      <c r="L1103" s="51"/>
      <c r="M1103" s="51"/>
      <c r="N1103" s="51"/>
      <c r="O1103" s="51"/>
      <c r="P1103" s="40">
        <f t="shared" si="53"/>
        <v>716</v>
      </c>
    </row>
    <row r="1104" spans="1:16" x14ac:dyDescent="0.2">
      <c r="A1104" s="45">
        <v>1113</v>
      </c>
      <c r="B1104" s="85">
        <v>76.400000000000006</v>
      </c>
      <c r="C1104" s="40">
        <f>'soust.uk.JMK př.č.2'!$O$111+'soust.uk.JMK př.č.2'!$P$111</f>
        <v>13021</v>
      </c>
      <c r="D1104" s="40">
        <f>'soust.uk.JMK př.č.2'!$L$111</f>
        <v>74</v>
      </c>
      <c r="E1104" s="40">
        <f t="shared" si="51"/>
        <v>2835</v>
      </c>
      <c r="F1104" s="40">
        <f t="shared" si="52"/>
        <v>2045</v>
      </c>
      <c r="G1104" s="78"/>
      <c r="H1104" s="80"/>
      <c r="I1104" s="89"/>
      <c r="J1104" s="89"/>
      <c r="K1104" s="47"/>
      <c r="L1104" s="51"/>
      <c r="M1104" s="51"/>
      <c r="N1104" s="51"/>
      <c r="O1104" s="51"/>
      <c r="P1104" s="40">
        <f t="shared" si="53"/>
        <v>716</v>
      </c>
    </row>
    <row r="1105" spans="1:16" x14ac:dyDescent="0.2">
      <c r="A1105" s="45">
        <v>1114</v>
      </c>
      <c r="B1105" s="85">
        <v>76.42</v>
      </c>
      <c r="C1105" s="40">
        <f>'soust.uk.JMK př.č.2'!$O$111+'soust.uk.JMK př.č.2'!$P$111</f>
        <v>13021</v>
      </c>
      <c r="D1105" s="40">
        <f>'soust.uk.JMK př.č.2'!$L$111</f>
        <v>74</v>
      </c>
      <c r="E1105" s="40">
        <f t="shared" si="51"/>
        <v>2835</v>
      </c>
      <c r="F1105" s="40">
        <f t="shared" si="52"/>
        <v>2045</v>
      </c>
      <c r="G1105" s="78"/>
      <c r="H1105" s="80"/>
      <c r="I1105" s="89"/>
      <c r="J1105" s="89"/>
      <c r="K1105" s="47"/>
      <c r="L1105" s="51"/>
      <c r="M1105" s="51"/>
      <c r="N1105" s="51"/>
      <c r="O1105" s="51"/>
      <c r="P1105" s="40">
        <f t="shared" si="53"/>
        <v>716</v>
      </c>
    </row>
    <row r="1106" spans="1:16" x14ac:dyDescent="0.2">
      <c r="A1106" s="45">
        <v>1115</v>
      </c>
      <c r="B1106" s="85">
        <v>76.430000000000007</v>
      </c>
      <c r="C1106" s="40">
        <f>'soust.uk.JMK př.č.2'!$O$111+'soust.uk.JMK př.č.2'!$P$111</f>
        <v>13021</v>
      </c>
      <c r="D1106" s="40">
        <f>'soust.uk.JMK př.č.2'!$L$111</f>
        <v>74</v>
      </c>
      <c r="E1106" s="40">
        <f t="shared" si="51"/>
        <v>2833</v>
      </c>
      <c r="F1106" s="40">
        <f t="shared" si="52"/>
        <v>2044</v>
      </c>
      <c r="G1106" s="78"/>
      <c r="H1106" s="80"/>
      <c r="I1106" s="89"/>
      <c r="J1106" s="89"/>
      <c r="K1106" s="47"/>
      <c r="L1106" s="51"/>
      <c r="M1106" s="51"/>
      <c r="N1106" s="51"/>
      <c r="O1106" s="51"/>
      <c r="P1106" s="40">
        <f t="shared" si="53"/>
        <v>715</v>
      </c>
    </row>
    <row r="1107" spans="1:16" x14ac:dyDescent="0.2">
      <c r="A1107" s="45">
        <v>1116</v>
      </c>
      <c r="B1107" s="85">
        <v>76.44</v>
      </c>
      <c r="C1107" s="40">
        <f>'soust.uk.JMK př.č.2'!$O$111+'soust.uk.JMK př.č.2'!$P$111</f>
        <v>13021</v>
      </c>
      <c r="D1107" s="40">
        <f>'soust.uk.JMK př.č.2'!$L$111</f>
        <v>74</v>
      </c>
      <c r="E1107" s="40">
        <f t="shared" si="51"/>
        <v>2833</v>
      </c>
      <c r="F1107" s="40">
        <f t="shared" si="52"/>
        <v>2044</v>
      </c>
      <c r="G1107" s="78"/>
      <c r="H1107" s="80"/>
      <c r="I1107" s="89"/>
      <c r="J1107" s="89"/>
      <c r="K1107" s="47"/>
      <c r="L1107" s="51"/>
      <c r="M1107" s="51"/>
      <c r="N1107" s="51"/>
      <c r="O1107" s="51"/>
      <c r="P1107" s="40">
        <f t="shared" si="53"/>
        <v>715</v>
      </c>
    </row>
    <row r="1108" spans="1:16" x14ac:dyDescent="0.2">
      <c r="A1108" s="45">
        <v>1117</v>
      </c>
      <c r="B1108" s="85">
        <v>76.45</v>
      </c>
      <c r="C1108" s="40">
        <f>'soust.uk.JMK př.č.2'!$O$111+'soust.uk.JMK př.č.2'!$P$111</f>
        <v>13021</v>
      </c>
      <c r="D1108" s="40">
        <f>'soust.uk.JMK př.č.2'!$L$111</f>
        <v>74</v>
      </c>
      <c r="E1108" s="40">
        <f t="shared" si="51"/>
        <v>2833</v>
      </c>
      <c r="F1108" s="40">
        <f t="shared" si="52"/>
        <v>2044</v>
      </c>
      <c r="G1108" s="78"/>
      <c r="H1108" s="80"/>
      <c r="I1108" s="89"/>
      <c r="J1108" s="89"/>
      <c r="K1108" s="47"/>
      <c r="L1108" s="51"/>
      <c r="M1108" s="51"/>
      <c r="N1108" s="51"/>
      <c r="O1108" s="51"/>
      <c r="P1108" s="40">
        <f t="shared" si="53"/>
        <v>715</v>
      </c>
    </row>
    <row r="1109" spans="1:16" x14ac:dyDescent="0.2">
      <c r="A1109" s="45">
        <v>1118</v>
      </c>
      <c r="B1109" s="85">
        <v>76.459999999999994</v>
      </c>
      <c r="C1109" s="40">
        <f>'soust.uk.JMK př.č.2'!$O$111+'soust.uk.JMK př.č.2'!$P$111</f>
        <v>13021</v>
      </c>
      <c r="D1109" s="40">
        <f>'soust.uk.JMK př.č.2'!$L$111</f>
        <v>74</v>
      </c>
      <c r="E1109" s="40">
        <f t="shared" si="51"/>
        <v>2833</v>
      </c>
      <c r="F1109" s="40">
        <f t="shared" si="52"/>
        <v>2044</v>
      </c>
      <c r="G1109" s="78"/>
      <c r="H1109" s="80"/>
      <c r="I1109" s="89"/>
      <c r="J1109" s="89"/>
      <c r="K1109" s="47"/>
      <c r="L1109" s="51"/>
      <c r="M1109" s="51"/>
      <c r="N1109" s="51"/>
      <c r="O1109" s="51"/>
      <c r="P1109" s="40">
        <f t="shared" si="53"/>
        <v>715</v>
      </c>
    </row>
    <row r="1110" spans="1:16" x14ac:dyDescent="0.2">
      <c r="A1110" s="45">
        <v>1119</v>
      </c>
      <c r="B1110" s="85">
        <v>76.48</v>
      </c>
      <c r="C1110" s="40">
        <f>'soust.uk.JMK př.č.2'!$O$111+'soust.uk.JMK př.č.2'!$P$111</f>
        <v>13021</v>
      </c>
      <c r="D1110" s="40">
        <f>'soust.uk.JMK př.č.2'!$L$111</f>
        <v>74</v>
      </c>
      <c r="E1110" s="40">
        <f t="shared" si="51"/>
        <v>2832</v>
      </c>
      <c r="F1110" s="40">
        <f t="shared" si="52"/>
        <v>2043</v>
      </c>
      <c r="G1110" s="78"/>
      <c r="H1110" s="80"/>
      <c r="I1110" s="89"/>
      <c r="J1110" s="89"/>
      <c r="K1110" s="47"/>
      <c r="L1110" s="51"/>
      <c r="M1110" s="51"/>
      <c r="N1110" s="51"/>
      <c r="O1110" s="51"/>
      <c r="P1110" s="40">
        <f t="shared" si="53"/>
        <v>715</v>
      </c>
    </row>
    <row r="1111" spans="1:16" x14ac:dyDescent="0.2">
      <c r="A1111" s="45">
        <v>1120</v>
      </c>
      <c r="B1111" s="85">
        <v>76.489999999999995</v>
      </c>
      <c r="C1111" s="40">
        <f>'soust.uk.JMK př.č.2'!$O$111+'soust.uk.JMK př.č.2'!$P$111</f>
        <v>13021</v>
      </c>
      <c r="D1111" s="40">
        <f>'soust.uk.JMK př.č.2'!$L$111</f>
        <v>74</v>
      </c>
      <c r="E1111" s="40">
        <f t="shared" si="51"/>
        <v>2832</v>
      </c>
      <c r="F1111" s="40">
        <f t="shared" si="52"/>
        <v>2043</v>
      </c>
      <c r="G1111" s="78"/>
      <c r="H1111" s="80"/>
      <c r="I1111" s="89"/>
      <c r="J1111" s="89"/>
      <c r="K1111" s="47"/>
      <c r="L1111" s="51"/>
      <c r="M1111" s="51"/>
      <c r="N1111" s="51"/>
      <c r="O1111" s="51"/>
      <c r="P1111" s="40">
        <f t="shared" si="53"/>
        <v>715</v>
      </c>
    </row>
    <row r="1112" spans="1:16" x14ac:dyDescent="0.2">
      <c r="A1112" s="45">
        <v>1121</v>
      </c>
      <c r="B1112" s="85">
        <v>76.5</v>
      </c>
      <c r="C1112" s="40">
        <f>'soust.uk.JMK př.č.2'!$O$111+'soust.uk.JMK př.č.2'!$P$111</f>
        <v>13021</v>
      </c>
      <c r="D1112" s="40">
        <f>'soust.uk.JMK př.č.2'!$L$111</f>
        <v>74</v>
      </c>
      <c r="E1112" s="40">
        <f t="shared" si="51"/>
        <v>2832</v>
      </c>
      <c r="F1112" s="40">
        <f t="shared" si="52"/>
        <v>2043</v>
      </c>
      <c r="G1112" s="78"/>
      <c r="H1112" s="80"/>
      <c r="I1112" s="89"/>
      <c r="J1112" s="89"/>
      <c r="K1112" s="47"/>
      <c r="L1112" s="51"/>
      <c r="M1112" s="51"/>
      <c r="N1112" s="51"/>
      <c r="O1112" s="51"/>
      <c r="P1112" s="40">
        <f t="shared" si="53"/>
        <v>715</v>
      </c>
    </row>
    <row r="1113" spans="1:16" x14ac:dyDescent="0.2">
      <c r="A1113" s="45">
        <v>1122</v>
      </c>
      <c r="B1113" s="85">
        <v>76.510000000000005</v>
      </c>
      <c r="C1113" s="40">
        <f>'soust.uk.JMK př.č.2'!$O$111+'soust.uk.JMK př.č.2'!$P$111</f>
        <v>13021</v>
      </c>
      <c r="D1113" s="40">
        <f>'soust.uk.JMK př.č.2'!$L$111</f>
        <v>74</v>
      </c>
      <c r="E1113" s="40">
        <f t="shared" si="51"/>
        <v>2831</v>
      </c>
      <c r="F1113" s="40">
        <f t="shared" si="52"/>
        <v>2042</v>
      </c>
      <c r="G1113" s="78"/>
      <c r="H1113" s="80"/>
      <c r="I1113" s="89"/>
      <c r="J1113" s="89"/>
      <c r="K1113" s="47"/>
      <c r="L1113" s="51"/>
      <c r="M1113" s="51"/>
      <c r="N1113" s="51"/>
      <c r="O1113" s="51"/>
      <c r="P1113" s="40">
        <f t="shared" si="53"/>
        <v>715</v>
      </c>
    </row>
    <row r="1114" spans="1:16" x14ac:dyDescent="0.2">
      <c r="A1114" s="45">
        <v>1123</v>
      </c>
      <c r="B1114" s="85">
        <v>76.52</v>
      </c>
      <c r="C1114" s="40">
        <f>'soust.uk.JMK př.č.2'!$O$111+'soust.uk.JMK př.č.2'!$P$111</f>
        <v>13021</v>
      </c>
      <c r="D1114" s="40">
        <f>'soust.uk.JMK př.č.2'!$L$111</f>
        <v>74</v>
      </c>
      <c r="E1114" s="40">
        <f t="shared" si="51"/>
        <v>2831</v>
      </c>
      <c r="F1114" s="40">
        <f t="shared" si="52"/>
        <v>2042</v>
      </c>
      <c r="G1114" s="78"/>
      <c r="H1114" s="80"/>
      <c r="I1114" s="89"/>
      <c r="J1114" s="89"/>
      <c r="K1114" s="47"/>
      <c r="L1114" s="51"/>
      <c r="M1114" s="51"/>
      <c r="N1114" s="51"/>
      <c r="O1114" s="51"/>
      <c r="P1114" s="40">
        <f t="shared" si="53"/>
        <v>715</v>
      </c>
    </row>
    <row r="1115" spans="1:16" x14ac:dyDescent="0.2">
      <c r="A1115" s="45">
        <v>1124</v>
      </c>
      <c r="B1115" s="85">
        <v>76.540000000000006</v>
      </c>
      <c r="C1115" s="40">
        <f>'soust.uk.JMK př.č.2'!$O$111+'soust.uk.JMK př.č.2'!$P$111</f>
        <v>13021</v>
      </c>
      <c r="D1115" s="40">
        <f>'soust.uk.JMK př.č.2'!$L$111</f>
        <v>74</v>
      </c>
      <c r="E1115" s="40">
        <f t="shared" si="51"/>
        <v>2829</v>
      </c>
      <c r="F1115" s="40">
        <f t="shared" si="52"/>
        <v>2041</v>
      </c>
      <c r="G1115" s="78"/>
      <c r="H1115" s="80"/>
      <c r="I1115" s="89"/>
      <c r="J1115" s="89"/>
      <c r="K1115" s="47"/>
      <c r="L1115" s="51"/>
      <c r="M1115" s="51"/>
      <c r="N1115" s="51"/>
      <c r="O1115" s="51"/>
      <c r="P1115" s="40">
        <f t="shared" si="53"/>
        <v>714</v>
      </c>
    </row>
    <row r="1116" spans="1:16" x14ac:dyDescent="0.2">
      <c r="A1116" s="45">
        <v>1125</v>
      </c>
      <c r="B1116" s="85">
        <v>76.55</v>
      </c>
      <c r="C1116" s="40">
        <f>'soust.uk.JMK př.č.2'!$O$111+'soust.uk.JMK př.č.2'!$P$111</f>
        <v>13021</v>
      </c>
      <c r="D1116" s="40">
        <f>'soust.uk.JMK př.č.2'!$L$111</f>
        <v>74</v>
      </c>
      <c r="E1116" s="40">
        <f t="shared" si="51"/>
        <v>2829</v>
      </c>
      <c r="F1116" s="40">
        <f t="shared" si="52"/>
        <v>2041</v>
      </c>
      <c r="G1116" s="78"/>
      <c r="H1116" s="80"/>
      <c r="I1116" s="89"/>
      <c r="J1116" s="89"/>
      <c r="K1116" s="47"/>
      <c r="L1116" s="51"/>
      <c r="M1116" s="51"/>
      <c r="N1116" s="51"/>
      <c r="O1116" s="51"/>
      <c r="P1116" s="40">
        <f t="shared" si="53"/>
        <v>714</v>
      </c>
    </row>
    <row r="1117" spans="1:16" x14ac:dyDescent="0.2">
      <c r="A1117" s="45">
        <v>1126</v>
      </c>
      <c r="B1117" s="85">
        <v>76.56</v>
      </c>
      <c r="C1117" s="40">
        <f>'soust.uk.JMK př.č.2'!$O$111+'soust.uk.JMK př.č.2'!$P$111</f>
        <v>13021</v>
      </c>
      <c r="D1117" s="40">
        <f>'soust.uk.JMK př.č.2'!$L$111</f>
        <v>74</v>
      </c>
      <c r="E1117" s="40">
        <f t="shared" si="51"/>
        <v>2829</v>
      </c>
      <c r="F1117" s="40">
        <f t="shared" si="52"/>
        <v>2041</v>
      </c>
      <c r="G1117" s="78"/>
      <c r="H1117" s="80"/>
      <c r="I1117" s="89"/>
      <c r="J1117" s="89"/>
      <c r="K1117" s="47"/>
      <c r="L1117" s="51"/>
      <c r="M1117" s="51"/>
      <c r="N1117" s="51"/>
      <c r="O1117" s="51"/>
      <c r="P1117" s="40">
        <f t="shared" si="53"/>
        <v>714</v>
      </c>
    </row>
    <row r="1118" spans="1:16" x14ac:dyDescent="0.2">
      <c r="A1118" s="45">
        <v>1127</v>
      </c>
      <c r="B1118" s="85">
        <v>76.569999999999993</v>
      </c>
      <c r="C1118" s="40">
        <f>'soust.uk.JMK př.č.2'!$O$111+'soust.uk.JMK př.č.2'!$P$111</f>
        <v>13021</v>
      </c>
      <c r="D1118" s="40">
        <f>'soust.uk.JMK př.č.2'!$L$111</f>
        <v>74</v>
      </c>
      <c r="E1118" s="40">
        <f t="shared" si="51"/>
        <v>2829</v>
      </c>
      <c r="F1118" s="40">
        <f t="shared" si="52"/>
        <v>2041</v>
      </c>
      <c r="G1118" s="78"/>
      <c r="H1118" s="80"/>
      <c r="I1118" s="89"/>
      <c r="J1118" s="89"/>
      <c r="K1118" s="47"/>
      <c r="L1118" s="51"/>
      <c r="M1118" s="51"/>
      <c r="N1118" s="51"/>
      <c r="O1118" s="51"/>
      <c r="P1118" s="40">
        <f t="shared" si="53"/>
        <v>714</v>
      </c>
    </row>
    <row r="1119" spans="1:16" x14ac:dyDescent="0.2">
      <c r="A1119" s="45">
        <v>1128</v>
      </c>
      <c r="B1119" s="85">
        <v>76.58</v>
      </c>
      <c r="C1119" s="40">
        <f>'soust.uk.JMK př.č.2'!$O$111+'soust.uk.JMK př.č.2'!$P$111</f>
        <v>13021</v>
      </c>
      <c r="D1119" s="40">
        <f>'soust.uk.JMK př.č.2'!$L$111</f>
        <v>74</v>
      </c>
      <c r="E1119" s="40">
        <f t="shared" si="51"/>
        <v>2828</v>
      </c>
      <c r="F1119" s="40">
        <f t="shared" si="52"/>
        <v>2040</v>
      </c>
      <c r="G1119" s="78"/>
      <c r="H1119" s="80"/>
      <c r="I1119" s="89"/>
      <c r="J1119" s="89"/>
      <c r="K1119" s="47"/>
      <c r="L1119" s="51"/>
      <c r="M1119" s="51"/>
      <c r="N1119" s="51"/>
      <c r="O1119" s="51"/>
      <c r="P1119" s="40">
        <f t="shared" si="53"/>
        <v>714</v>
      </c>
    </row>
    <row r="1120" spans="1:16" x14ac:dyDescent="0.2">
      <c r="A1120" s="45">
        <v>1129</v>
      </c>
      <c r="B1120" s="85">
        <v>76.59</v>
      </c>
      <c r="C1120" s="40">
        <f>'soust.uk.JMK př.č.2'!$O$111+'soust.uk.JMK př.č.2'!$P$111</f>
        <v>13021</v>
      </c>
      <c r="D1120" s="40">
        <f>'soust.uk.JMK př.č.2'!$L$111</f>
        <v>74</v>
      </c>
      <c r="E1120" s="40">
        <f t="shared" si="51"/>
        <v>2828</v>
      </c>
      <c r="F1120" s="40">
        <f t="shared" si="52"/>
        <v>2040</v>
      </c>
      <c r="G1120" s="78"/>
      <c r="H1120" s="80"/>
      <c r="I1120" s="89"/>
      <c r="J1120" s="89"/>
      <c r="K1120" s="47"/>
      <c r="L1120" s="51"/>
      <c r="M1120" s="51"/>
      <c r="N1120" s="51"/>
      <c r="O1120" s="51"/>
      <c r="P1120" s="40">
        <f t="shared" si="53"/>
        <v>714</v>
      </c>
    </row>
    <row r="1121" spans="1:16" x14ac:dyDescent="0.2">
      <c r="A1121" s="45">
        <v>1130</v>
      </c>
      <c r="B1121" s="85">
        <v>76.61</v>
      </c>
      <c r="C1121" s="40">
        <f>'soust.uk.JMK př.č.2'!$O$111+'soust.uk.JMK př.č.2'!$P$111</f>
        <v>13021</v>
      </c>
      <c r="D1121" s="40">
        <f>'soust.uk.JMK př.č.2'!$L$111</f>
        <v>74</v>
      </c>
      <c r="E1121" s="40">
        <f t="shared" si="51"/>
        <v>2828</v>
      </c>
      <c r="F1121" s="40">
        <f t="shared" si="52"/>
        <v>2040</v>
      </c>
      <c r="G1121" s="78"/>
      <c r="H1121" s="80"/>
      <c r="I1121" s="89"/>
      <c r="J1121" s="89"/>
      <c r="K1121" s="47"/>
      <c r="L1121" s="51"/>
      <c r="M1121" s="51"/>
      <c r="N1121" s="51"/>
      <c r="O1121" s="51"/>
      <c r="P1121" s="40">
        <f t="shared" si="53"/>
        <v>714</v>
      </c>
    </row>
    <row r="1122" spans="1:16" x14ac:dyDescent="0.2">
      <c r="A1122" s="45">
        <v>1131</v>
      </c>
      <c r="B1122" s="85">
        <v>76.62</v>
      </c>
      <c r="C1122" s="40">
        <f>'soust.uk.JMK př.č.2'!$O$111+'soust.uk.JMK př.č.2'!$P$111</f>
        <v>13021</v>
      </c>
      <c r="D1122" s="40">
        <f>'soust.uk.JMK př.č.2'!$L$111</f>
        <v>74</v>
      </c>
      <c r="E1122" s="40">
        <f t="shared" si="51"/>
        <v>2827</v>
      </c>
      <c r="F1122" s="40">
        <f t="shared" si="52"/>
        <v>2039</v>
      </c>
      <c r="G1122" s="78"/>
      <c r="H1122" s="80"/>
      <c r="I1122" s="89"/>
      <c r="J1122" s="89"/>
      <c r="K1122" s="47"/>
      <c r="L1122" s="51"/>
      <c r="M1122" s="51"/>
      <c r="N1122" s="51"/>
      <c r="O1122" s="51"/>
      <c r="P1122" s="40">
        <f t="shared" si="53"/>
        <v>714</v>
      </c>
    </row>
    <row r="1123" spans="1:16" x14ac:dyDescent="0.2">
      <c r="A1123" s="45">
        <v>1132</v>
      </c>
      <c r="B1123" s="85">
        <v>76.63</v>
      </c>
      <c r="C1123" s="40">
        <f>'soust.uk.JMK př.č.2'!$O$111+'soust.uk.JMK př.č.2'!$P$111</f>
        <v>13021</v>
      </c>
      <c r="D1123" s="40">
        <f>'soust.uk.JMK př.č.2'!$L$111</f>
        <v>74</v>
      </c>
      <c r="E1123" s="40">
        <f t="shared" si="51"/>
        <v>2827</v>
      </c>
      <c r="F1123" s="40">
        <f t="shared" si="52"/>
        <v>2039</v>
      </c>
      <c r="G1123" s="78"/>
      <c r="H1123" s="80"/>
      <c r="I1123" s="89"/>
      <c r="J1123" s="89"/>
      <c r="K1123" s="47"/>
      <c r="L1123" s="51"/>
      <c r="M1123" s="51"/>
      <c r="N1123" s="51"/>
      <c r="O1123" s="51"/>
      <c r="P1123" s="40">
        <f t="shared" si="53"/>
        <v>714</v>
      </c>
    </row>
    <row r="1124" spans="1:16" x14ac:dyDescent="0.2">
      <c r="A1124" s="45">
        <v>1133</v>
      </c>
      <c r="B1124" s="85">
        <v>76.64</v>
      </c>
      <c r="C1124" s="40">
        <f>'soust.uk.JMK př.č.2'!$O$111+'soust.uk.JMK př.č.2'!$P$111</f>
        <v>13021</v>
      </c>
      <c r="D1124" s="40">
        <f>'soust.uk.JMK př.č.2'!$L$111</f>
        <v>74</v>
      </c>
      <c r="E1124" s="40">
        <f t="shared" si="51"/>
        <v>2827</v>
      </c>
      <c r="F1124" s="40">
        <f t="shared" si="52"/>
        <v>2039</v>
      </c>
      <c r="G1124" s="78"/>
      <c r="H1124" s="80"/>
      <c r="I1124" s="89"/>
      <c r="J1124" s="89"/>
      <c r="K1124" s="47"/>
      <c r="L1124" s="51"/>
      <c r="M1124" s="51"/>
      <c r="N1124" s="51"/>
      <c r="O1124" s="51"/>
      <c r="P1124" s="40">
        <f t="shared" si="53"/>
        <v>714</v>
      </c>
    </row>
    <row r="1125" spans="1:16" x14ac:dyDescent="0.2">
      <c r="A1125" s="45">
        <v>1134</v>
      </c>
      <c r="B1125" s="85">
        <v>76.650000000000006</v>
      </c>
      <c r="C1125" s="40">
        <f>'soust.uk.JMK př.č.2'!$O$111+'soust.uk.JMK př.č.2'!$P$111</f>
        <v>13021</v>
      </c>
      <c r="D1125" s="40">
        <f>'soust.uk.JMK př.č.2'!$L$111</f>
        <v>74</v>
      </c>
      <c r="E1125" s="40">
        <f t="shared" si="51"/>
        <v>2827</v>
      </c>
      <c r="F1125" s="40">
        <f t="shared" si="52"/>
        <v>2039</v>
      </c>
      <c r="G1125" s="78"/>
      <c r="H1125" s="80"/>
      <c r="I1125" s="89"/>
      <c r="J1125" s="89"/>
      <c r="K1125" s="47"/>
      <c r="L1125" s="51"/>
      <c r="M1125" s="51"/>
      <c r="N1125" s="51"/>
      <c r="O1125" s="51"/>
      <c r="P1125" s="40">
        <f t="shared" si="53"/>
        <v>714</v>
      </c>
    </row>
    <row r="1126" spans="1:16" x14ac:dyDescent="0.2">
      <c r="A1126" s="45">
        <v>1135</v>
      </c>
      <c r="B1126" s="85">
        <v>76.67</v>
      </c>
      <c r="C1126" s="40">
        <f>'soust.uk.JMK př.č.2'!$O$111+'soust.uk.JMK př.č.2'!$P$111</f>
        <v>13021</v>
      </c>
      <c r="D1126" s="40">
        <f>'soust.uk.JMK př.č.2'!$L$111</f>
        <v>74</v>
      </c>
      <c r="E1126" s="40">
        <f t="shared" si="51"/>
        <v>2825</v>
      </c>
      <c r="F1126" s="40">
        <f t="shared" si="52"/>
        <v>2038</v>
      </c>
      <c r="G1126" s="78"/>
      <c r="H1126" s="80"/>
      <c r="I1126" s="89"/>
      <c r="J1126" s="89"/>
      <c r="K1126" s="47"/>
      <c r="L1126" s="51"/>
      <c r="M1126" s="51"/>
      <c r="N1126" s="51"/>
      <c r="O1126" s="51"/>
      <c r="P1126" s="40">
        <f t="shared" si="53"/>
        <v>713</v>
      </c>
    </row>
    <row r="1127" spans="1:16" x14ac:dyDescent="0.2">
      <c r="A1127" s="45">
        <v>1136</v>
      </c>
      <c r="B1127" s="85">
        <v>76.680000000000007</v>
      </c>
      <c r="C1127" s="40">
        <f>'soust.uk.JMK př.č.2'!$O$111+'soust.uk.JMK př.č.2'!$P$111</f>
        <v>13021</v>
      </c>
      <c r="D1127" s="40">
        <f>'soust.uk.JMK př.č.2'!$L$111</f>
        <v>74</v>
      </c>
      <c r="E1127" s="40">
        <f t="shared" si="51"/>
        <v>2825</v>
      </c>
      <c r="F1127" s="40">
        <f t="shared" si="52"/>
        <v>2038</v>
      </c>
      <c r="G1127" s="78"/>
      <c r="H1127" s="80"/>
      <c r="I1127" s="89"/>
      <c r="J1127" s="89"/>
      <c r="K1127" s="47"/>
      <c r="L1127" s="51"/>
      <c r="M1127" s="51"/>
      <c r="N1127" s="51"/>
      <c r="O1127" s="51"/>
      <c r="P1127" s="40">
        <f t="shared" si="53"/>
        <v>713</v>
      </c>
    </row>
    <row r="1128" spans="1:16" x14ac:dyDescent="0.2">
      <c r="A1128" s="45">
        <v>1137</v>
      </c>
      <c r="B1128" s="85">
        <v>76.69</v>
      </c>
      <c r="C1128" s="40">
        <f>'soust.uk.JMK př.č.2'!$O$111+'soust.uk.JMK př.č.2'!$P$111</f>
        <v>13021</v>
      </c>
      <c r="D1128" s="40">
        <f>'soust.uk.JMK př.č.2'!$L$111</f>
        <v>74</v>
      </c>
      <c r="E1128" s="40">
        <f t="shared" si="51"/>
        <v>2824</v>
      </c>
      <c r="F1128" s="40">
        <f t="shared" si="52"/>
        <v>2037</v>
      </c>
      <c r="G1128" s="78"/>
      <c r="H1128" s="80"/>
      <c r="I1128" s="89"/>
      <c r="J1128" s="89"/>
      <c r="K1128" s="47"/>
      <c r="L1128" s="51"/>
      <c r="M1128" s="51"/>
      <c r="N1128" s="51"/>
      <c r="O1128" s="51"/>
      <c r="P1128" s="40">
        <f t="shared" si="53"/>
        <v>713</v>
      </c>
    </row>
    <row r="1129" spans="1:16" x14ac:dyDescent="0.2">
      <c r="A1129" s="45">
        <v>1138</v>
      </c>
      <c r="B1129" s="85">
        <v>76.7</v>
      </c>
      <c r="C1129" s="40">
        <f>'soust.uk.JMK př.č.2'!$O$111+'soust.uk.JMK př.č.2'!$P$111</f>
        <v>13021</v>
      </c>
      <c r="D1129" s="40">
        <f>'soust.uk.JMK př.č.2'!$L$111</f>
        <v>74</v>
      </c>
      <c r="E1129" s="40">
        <f t="shared" si="51"/>
        <v>2824</v>
      </c>
      <c r="F1129" s="40">
        <f t="shared" si="52"/>
        <v>2037</v>
      </c>
      <c r="G1129" s="78"/>
      <c r="H1129" s="80"/>
      <c r="I1129" s="89"/>
      <c r="J1129" s="89"/>
      <c r="K1129" s="47"/>
      <c r="L1129" s="51"/>
      <c r="M1129" s="51"/>
      <c r="N1129" s="51"/>
      <c r="O1129" s="51"/>
      <c r="P1129" s="40">
        <f t="shared" si="53"/>
        <v>713</v>
      </c>
    </row>
    <row r="1130" spans="1:16" x14ac:dyDescent="0.2">
      <c r="A1130" s="45">
        <v>1139</v>
      </c>
      <c r="B1130" s="85">
        <v>76.709999999999994</v>
      </c>
      <c r="C1130" s="40">
        <f>'soust.uk.JMK př.č.2'!$O$111+'soust.uk.JMK př.č.2'!$P$111</f>
        <v>13021</v>
      </c>
      <c r="D1130" s="40">
        <f>'soust.uk.JMK př.č.2'!$L$111</f>
        <v>74</v>
      </c>
      <c r="E1130" s="40">
        <f t="shared" si="51"/>
        <v>2824</v>
      </c>
      <c r="F1130" s="40">
        <f t="shared" si="52"/>
        <v>2037</v>
      </c>
      <c r="G1130" s="78"/>
      <c r="H1130" s="80"/>
      <c r="I1130" s="89"/>
      <c r="J1130" s="89"/>
      <c r="K1130" s="47"/>
      <c r="L1130" s="51"/>
      <c r="M1130" s="51"/>
      <c r="N1130" s="51"/>
      <c r="O1130" s="51"/>
      <c r="P1130" s="40">
        <f t="shared" si="53"/>
        <v>713</v>
      </c>
    </row>
    <row r="1131" spans="1:16" x14ac:dyDescent="0.2">
      <c r="A1131" s="45">
        <v>1140</v>
      </c>
      <c r="B1131" s="85">
        <v>76.72</v>
      </c>
      <c r="C1131" s="40">
        <f>'soust.uk.JMK př.č.2'!$O$111+'soust.uk.JMK př.č.2'!$P$111</f>
        <v>13021</v>
      </c>
      <c r="D1131" s="40">
        <f>'soust.uk.JMK př.č.2'!$L$111</f>
        <v>74</v>
      </c>
      <c r="E1131" s="40">
        <f t="shared" si="51"/>
        <v>2824</v>
      </c>
      <c r="F1131" s="40">
        <f t="shared" si="52"/>
        <v>2037</v>
      </c>
      <c r="G1131" s="78"/>
      <c r="H1131" s="80"/>
      <c r="I1131" s="89"/>
      <c r="J1131" s="89"/>
      <c r="K1131" s="47"/>
      <c r="L1131" s="51"/>
      <c r="M1131" s="51"/>
      <c r="N1131" s="51"/>
      <c r="O1131" s="51"/>
      <c r="P1131" s="40">
        <f t="shared" si="53"/>
        <v>713</v>
      </c>
    </row>
    <row r="1132" spans="1:16" x14ac:dyDescent="0.2">
      <c r="A1132" s="45">
        <v>1141</v>
      </c>
      <c r="B1132" s="85">
        <v>76.739999999999995</v>
      </c>
      <c r="C1132" s="40">
        <f>'soust.uk.JMK př.č.2'!$O$111+'soust.uk.JMK př.č.2'!$P$111</f>
        <v>13021</v>
      </c>
      <c r="D1132" s="40">
        <f>'soust.uk.JMK př.č.2'!$L$111</f>
        <v>74</v>
      </c>
      <c r="E1132" s="40">
        <f t="shared" si="51"/>
        <v>2823</v>
      </c>
      <c r="F1132" s="40">
        <f t="shared" si="52"/>
        <v>2036</v>
      </c>
      <c r="G1132" s="78"/>
      <c r="H1132" s="80"/>
      <c r="I1132" s="89"/>
      <c r="J1132" s="89"/>
      <c r="K1132" s="47"/>
      <c r="L1132" s="51"/>
      <c r="M1132" s="51"/>
      <c r="N1132" s="51"/>
      <c r="O1132" s="51"/>
      <c r="P1132" s="40">
        <f t="shared" si="53"/>
        <v>713</v>
      </c>
    </row>
    <row r="1133" spans="1:16" x14ac:dyDescent="0.2">
      <c r="A1133" s="45">
        <v>1142</v>
      </c>
      <c r="B1133" s="85">
        <v>76.75</v>
      </c>
      <c r="C1133" s="40">
        <f>'soust.uk.JMK př.č.2'!$O$111+'soust.uk.JMK př.č.2'!$P$111</f>
        <v>13021</v>
      </c>
      <c r="D1133" s="40">
        <f>'soust.uk.JMK př.č.2'!$L$111</f>
        <v>74</v>
      </c>
      <c r="E1133" s="40">
        <f t="shared" si="51"/>
        <v>2823</v>
      </c>
      <c r="F1133" s="40">
        <f t="shared" si="52"/>
        <v>2036</v>
      </c>
      <c r="G1133" s="78"/>
      <c r="H1133" s="80"/>
      <c r="I1133" s="89"/>
      <c r="J1133" s="89"/>
      <c r="K1133" s="47"/>
      <c r="L1133" s="51"/>
      <c r="M1133" s="51"/>
      <c r="N1133" s="51"/>
      <c r="O1133" s="51"/>
      <c r="P1133" s="40">
        <f t="shared" si="53"/>
        <v>713</v>
      </c>
    </row>
    <row r="1134" spans="1:16" x14ac:dyDescent="0.2">
      <c r="A1134" s="45">
        <v>1143</v>
      </c>
      <c r="B1134" s="85">
        <v>76.760000000000005</v>
      </c>
      <c r="C1134" s="40">
        <f>'soust.uk.JMK př.č.2'!$O$111+'soust.uk.JMK př.č.2'!$P$111</f>
        <v>13021</v>
      </c>
      <c r="D1134" s="40">
        <f>'soust.uk.JMK př.č.2'!$L$111</f>
        <v>74</v>
      </c>
      <c r="E1134" s="40">
        <f t="shared" si="51"/>
        <v>2823</v>
      </c>
      <c r="F1134" s="40">
        <f t="shared" si="52"/>
        <v>2036</v>
      </c>
      <c r="G1134" s="78"/>
      <c r="H1134" s="80"/>
      <c r="I1134" s="89"/>
      <c r="J1134" s="89"/>
      <c r="K1134" s="47"/>
      <c r="L1134" s="51"/>
      <c r="M1134" s="51"/>
      <c r="N1134" s="51"/>
      <c r="O1134" s="51"/>
      <c r="P1134" s="40">
        <f t="shared" si="53"/>
        <v>713</v>
      </c>
    </row>
    <row r="1135" spans="1:16" x14ac:dyDescent="0.2">
      <c r="A1135" s="45">
        <v>1144</v>
      </c>
      <c r="B1135" s="85">
        <v>76.77</v>
      </c>
      <c r="C1135" s="40">
        <f>'soust.uk.JMK př.č.2'!$O$111+'soust.uk.JMK př.č.2'!$P$111</f>
        <v>13021</v>
      </c>
      <c r="D1135" s="40">
        <f>'soust.uk.JMK př.č.2'!$L$111</f>
        <v>74</v>
      </c>
      <c r="E1135" s="40">
        <f t="shared" si="51"/>
        <v>2821</v>
      </c>
      <c r="F1135" s="40">
        <f t="shared" si="52"/>
        <v>2035</v>
      </c>
      <c r="G1135" s="78"/>
      <c r="H1135" s="80"/>
      <c r="I1135" s="89"/>
      <c r="J1135" s="89"/>
      <c r="K1135" s="47"/>
      <c r="L1135" s="51"/>
      <c r="M1135" s="51"/>
      <c r="N1135" s="51"/>
      <c r="O1135" s="51"/>
      <c r="P1135" s="40">
        <f t="shared" si="53"/>
        <v>712</v>
      </c>
    </row>
    <row r="1136" spans="1:16" x14ac:dyDescent="0.2">
      <c r="A1136" s="45">
        <v>1145</v>
      </c>
      <c r="B1136" s="85">
        <v>76.78</v>
      </c>
      <c r="C1136" s="40">
        <f>'soust.uk.JMK př.č.2'!$O$111+'soust.uk.JMK př.č.2'!$P$111</f>
        <v>13021</v>
      </c>
      <c r="D1136" s="40">
        <f>'soust.uk.JMK př.č.2'!$L$111</f>
        <v>74</v>
      </c>
      <c r="E1136" s="40">
        <f t="shared" si="51"/>
        <v>2821</v>
      </c>
      <c r="F1136" s="40">
        <f t="shared" si="52"/>
        <v>2035</v>
      </c>
      <c r="G1136" s="78"/>
      <c r="H1136" s="80"/>
      <c r="I1136" s="89"/>
      <c r="J1136" s="89"/>
      <c r="K1136" s="47"/>
      <c r="L1136" s="51"/>
      <c r="M1136" s="51"/>
      <c r="N1136" s="51"/>
      <c r="O1136" s="51"/>
      <c r="P1136" s="40">
        <f t="shared" si="53"/>
        <v>712</v>
      </c>
    </row>
    <row r="1137" spans="1:16" x14ac:dyDescent="0.2">
      <c r="A1137" s="45">
        <v>1146</v>
      </c>
      <c r="B1137" s="85">
        <v>76.790000000000006</v>
      </c>
      <c r="C1137" s="40">
        <f>'soust.uk.JMK př.č.2'!$O$111+'soust.uk.JMK př.č.2'!$P$111</f>
        <v>13021</v>
      </c>
      <c r="D1137" s="40">
        <f>'soust.uk.JMK př.č.2'!$L$111</f>
        <v>74</v>
      </c>
      <c r="E1137" s="40">
        <f t="shared" si="51"/>
        <v>2821</v>
      </c>
      <c r="F1137" s="40">
        <f t="shared" si="52"/>
        <v>2035</v>
      </c>
      <c r="G1137" s="78"/>
      <c r="H1137" s="80"/>
      <c r="I1137" s="89"/>
      <c r="J1137" s="89"/>
      <c r="K1137" s="47"/>
      <c r="L1137" s="51"/>
      <c r="M1137" s="51"/>
      <c r="N1137" s="51"/>
      <c r="O1137" s="51"/>
      <c r="P1137" s="40">
        <f t="shared" si="53"/>
        <v>712</v>
      </c>
    </row>
    <row r="1138" spans="1:16" x14ac:dyDescent="0.2">
      <c r="A1138" s="45">
        <v>1147</v>
      </c>
      <c r="B1138" s="85">
        <v>76.8</v>
      </c>
      <c r="C1138" s="40">
        <f>'soust.uk.JMK př.č.2'!$O$111+'soust.uk.JMK př.č.2'!$P$111</f>
        <v>13021</v>
      </c>
      <c r="D1138" s="40">
        <f>'soust.uk.JMK př.č.2'!$L$111</f>
        <v>74</v>
      </c>
      <c r="E1138" s="40">
        <f t="shared" si="51"/>
        <v>2821</v>
      </c>
      <c r="F1138" s="40">
        <f t="shared" si="52"/>
        <v>2035</v>
      </c>
      <c r="G1138" s="78"/>
      <c r="H1138" s="80"/>
      <c r="I1138" s="89"/>
      <c r="J1138" s="89"/>
      <c r="K1138" s="47"/>
      <c r="L1138" s="51"/>
      <c r="M1138" s="51"/>
      <c r="N1138" s="51"/>
      <c r="O1138" s="51"/>
      <c r="P1138" s="40">
        <f t="shared" si="53"/>
        <v>712</v>
      </c>
    </row>
    <row r="1139" spans="1:16" x14ac:dyDescent="0.2">
      <c r="A1139" s="45">
        <v>1148</v>
      </c>
      <c r="B1139" s="85">
        <v>76.819999999999993</v>
      </c>
      <c r="C1139" s="40">
        <f>'soust.uk.JMK př.č.2'!$O$111+'soust.uk.JMK př.č.2'!$P$111</f>
        <v>13021</v>
      </c>
      <c r="D1139" s="40">
        <f>'soust.uk.JMK př.č.2'!$L$111</f>
        <v>74</v>
      </c>
      <c r="E1139" s="40">
        <f t="shared" si="51"/>
        <v>2820</v>
      </c>
      <c r="F1139" s="40">
        <f t="shared" si="52"/>
        <v>2034</v>
      </c>
      <c r="G1139" s="78"/>
      <c r="H1139" s="80"/>
      <c r="I1139" s="89"/>
      <c r="J1139" s="89"/>
      <c r="K1139" s="47"/>
      <c r="L1139" s="51"/>
      <c r="M1139" s="51"/>
      <c r="N1139" s="51"/>
      <c r="O1139" s="51"/>
      <c r="P1139" s="40">
        <f t="shared" si="53"/>
        <v>712</v>
      </c>
    </row>
    <row r="1140" spans="1:16" x14ac:dyDescent="0.2">
      <c r="A1140" s="45">
        <v>1149</v>
      </c>
      <c r="B1140" s="85">
        <v>76.83</v>
      </c>
      <c r="C1140" s="40">
        <f>'soust.uk.JMK př.č.2'!$O$111+'soust.uk.JMK př.č.2'!$P$111</f>
        <v>13021</v>
      </c>
      <c r="D1140" s="40">
        <f>'soust.uk.JMK př.č.2'!$L$111</f>
        <v>74</v>
      </c>
      <c r="E1140" s="40">
        <f t="shared" si="51"/>
        <v>2820</v>
      </c>
      <c r="F1140" s="40">
        <f t="shared" si="52"/>
        <v>2034</v>
      </c>
      <c r="G1140" s="78"/>
      <c r="H1140" s="80"/>
      <c r="I1140" s="89"/>
      <c r="J1140" s="89"/>
      <c r="K1140" s="47"/>
      <c r="L1140" s="51"/>
      <c r="M1140" s="51"/>
      <c r="N1140" s="51"/>
      <c r="O1140" s="51"/>
      <c r="P1140" s="40">
        <f t="shared" si="53"/>
        <v>712</v>
      </c>
    </row>
    <row r="1141" spans="1:16" x14ac:dyDescent="0.2">
      <c r="A1141" s="45">
        <v>1150</v>
      </c>
      <c r="B1141" s="85">
        <v>76.84</v>
      </c>
      <c r="C1141" s="40">
        <f>'soust.uk.JMK př.č.2'!$O$111+'soust.uk.JMK př.č.2'!$P$111</f>
        <v>13021</v>
      </c>
      <c r="D1141" s="40">
        <f>'soust.uk.JMK př.č.2'!$L$111</f>
        <v>74</v>
      </c>
      <c r="E1141" s="40">
        <f t="shared" si="51"/>
        <v>2819</v>
      </c>
      <c r="F1141" s="40">
        <f t="shared" si="52"/>
        <v>2033</v>
      </c>
      <c r="G1141" s="78"/>
      <c r="H1141" s="80"/>
      <c r="I1141" s="89"/>
      <c r="J1141" s="89"/>
      <c r="K1141" s="47"/>
      <c r="L1141" s="51"/>
      <c r="M1141" s="51"/>
      <c r="N1141" s="51"/>
      <c r="O1141" s="51"/>
      <c r="P1141" s="40">
        <f t="shared" si="53"/>
        <v>712</v>
      </c>
    </row>
    <row r="1142" spans="1:16" x14ac:dyDescent="0.2">
      <c r="A1142" s="45">
        <v>1151</v>
      </c>
      <c r="B1142" s="85">
        <v>76.849999999999994</v>
      </c>
      <c r="C1142" s="40">
        <f>'soust.uk.JMK př.č.2'!$O$111+'soust.uk.JMK př.č.2'!$P$111</f>
        <v>13021</v>
      </c>
      <c r="D1142" s="40">
        <f>'soust.uk.JMK př.č.2'!$L$111</f>
        <v>74</v>
      </c>
      <c r="E1142" s="40">
        <f t="shared" si="51"/>
        <v>2819</v>
      </c>
      <c r="F1142" s="40">
        <f t="shared" si="52"/>
        <v>2033</v>
      </c>
      <c r="G1142" s="78"/>
      <c r="H1142" s="80"/>
      <c r="I1142" s="89"/>
      <c r="J1142" s="89"/>
      <c r="K1142" s="47"/>
      <c r="L1142" s="51"/>
      <c r="M1142" s="51"/>
      <c r="N1142" s="51"/>
      <c r="O1142" s="51"/>
      <c r="P1142" s="40">
        <f t="shared" si="53"/>
        <v>712</v>
      </c>
    </row>
    <row r="1143" spans="1:16" x14ac:dyDescent="0.2">
      <c r="A1143" s="45">
        <v>1152</v>
      </c>
      <c r="B1143" s="85">
        <v>76.86</v>
      </c>
      <c r="C1143" s="40">
        <f>'soust.uk.JMK př.č.2'!$O$111+'soust.uk.JMK př.č.2'!$P$111</f>
        <v>13021</v>
      </c>
      <c r="D1143" s="40">
        <f>'soust.uk.JMK př.č.2'!$L$111</f>
        <v>74</v>
      </c>
      <c r="E1143" s="40">
        <f t="shared" si="51"/>
        <v>2819</v>
      </c>
      <c r="F1143" s="40">
        <f t="shared" si="52"/>
        <v>2033</v>
      </c>
      <c r="G1143" s="78"/>
      <c r="H1143" s="80"/>
      <c r="I1143" s="89"/>
      <c r="J1143" s="89"/>
      <c r="K1143" s="47"/>
      <c r="L1143" s="51"/>
      <c r="M1143" s="51"/>
      <c r="N1143" s="51"/>
      <c r="O1143" s="51"/>
      <c r="P1143" s="40">
        <f t="shared" si="53"/>
        <v>712</v>
      </c>
    </row>
    <row r="1144" spans="1:16" x14ac:dyDescent="0.2">
      <c r="A1144" s="45">
        <v>1153</v>
      </c>
      <c r="B1144" s="85">
        <v>76.87</v>
      </c>
      <c r="C1144" s="40">
        <f>'soust.uk.JMK př.č.2'!$O$111+'soust.uk.JMK př.č.2'!$P$111</f>
        <v>13021</v>
      </c>
      <c r="D1144" s="40">
        <f>'soust.uk.JMK př.č.2'!$L$111</f>
        <v>74</v>
      </c>
      <c r="E1144" s="40">
        <f t="shared" si="51"/>
        <v>2819</v>
      </c>
      <c r="F1144" s="40">
        <f t="shared" si="52"/>
        <v>2033</v>
      </c>
      <c r="G1144" s="78"/>
      <c r="H1144" s="80"/>
      <c r="I1144" s="89"/>
      <c r="J1144" s="89"/>
      <c r="K1144" s="47"/>
      <c r="L1144" s="51"/>
      <c r="M1144" s="51"/>
      <c r="N1144" s="51"/>
      <c r="O1144" s="51"/>
      <c r="P1144" s="40">
        <f t="shared" si="53"/>
        <v>712</v>
      </c>
    </row>
    <row r="1145" spans="1:16" x14ac:dyDescent="0.2">
      <c r="A1145" s="45">
        <v>1154</v>
      </c>
      <c r="B1145" s="85">
        <v>76.88</v>
      </c>
      <c r="C1145" s="40">
        <f>'soust.uk.JMK př.č.2'!$O$111+'soust.uk.JMK př.č.2'!$P$111</f>
        <v>13021</v>
      </c>
      <c r="D1145" s="40">
        <f>'soust.uk.JMK př.č.2'!$L$111</f>
        <v>74</v>
      </c>
      <c r="E1145" s="40">
        <f t="shared" si="51"/>
        <v>2817</v>
      </c>
      <c r="F1145" s="40">
        <f t="shared" si="52"/>
        <v>2032</v>
      </c>
      <c r="G1145" s="78"/>
      <c r="H1145" s="80"/>
      <c r="I1145" s="89"/>
      <c r="J1145" s="89"/>
      <c r="K1145" s="47"/>
      <c r="L1145" s="51"/>
      <c r="M1145" s="51"/>
      <c r="N1145" s="51"/>
      <c r="O1145" s="51"/>
      <c r="P1145" s="40">
        <f t="shared" si="53"/>
        <v>711</v>
      </c>
    </row>
    <row r="1146" spans="1:16" x14ac:dyDescent="0.2">
      <c r="A1146" s="45">
        <v>1155</v>
      </c>
      <c r="B1146" s="85">
        <v>76.900000000000006</v>
      </c>
      <c r="C1146" s="40">
        <f>'soust.uk.JMK př.č.2'!$O$111+'soust.uk.JMK př.č.2'!$P$111</f>
        <v>13021</v>
      </c>
      <c r="D1146" s="40">
        <f>'soust.uk.JMK př.č.2'!$L$111</f>
        <v>74</v>
      </c>
      <c r="E1146" s="40">
        <f t="shared" si="51"/>
        <v>2817</v>
      </c>
      <c r="F1146" s="40">
        <f t="shared" si="52"/>
        <v>2032</v>
      </c>
      <c r="G1146" s="78"/>
      <c r="H1146" s="80"/>
      <c r="I1146" s="89"/>
      <c r="J1146" s="89"/>
      <c r="K1146" s="47"/>
      <c r="L1146" s="51"/>
      <c r="M1146" s="51"/>
      <c r="N1146" s="51"/>
      <c r="O1146" s="51"/>
      <c r="P1146" s="40">
        <f t="shared" si="53"/>
        <v>711</v>
      </c>
    </row>
    <row r="1147" spans="1:16" x14ac:dyDescent="0.2">
      <c r="A1147" s="45">
        <v>1156</v>
      </c>
      <c r="B1147" s="85">
        <v>76.91</v>
      </c>
      <c r="C1147" s="40">
        <f>'soust.uk.JMK př.č.2'!$O$111+'soust.uk.JMK př.č.2'!$P$111</f>
        <v>13021</v>
      </c>
      <c r="D1147" s="40">
        <f>'soust.uk.JMK př.č.2'!$L$111</f>
        <v>74</v>
      </c>
      <c r="E1147" s="40">
        <f t="shared" si="51"/>
        <v>2817</v>
      </c>
      <c r="F1147" s="40">
        <f t="shared" si="52"/>
        <v>2032</v>
      </c>
      <c r="G1147" s="78"/>
      <c r="H1147" s="80"/>
      <c r="I1147" s="89"/>
      <c r="J1147" s="89"/>
      <c r="K1147" s="47"/>
      <c r="L1147" s="51"/>
      <c r="M1147" s="51"/>
      <c r="N1147" s="51"/>
      <c r="O1147" s="51"/>
      <c r="P1147" s="40">
        <f t="shared" si="53"/>
        <v>711</v>
      </c>
    </row>
    <row r="1148" spans="1:16" x14ac:dyDescent="0.2">
      <c r="A1148" s="45">
        <v>1157</v>
      </c>
      <c r="B1148" s="85">
        <v>76.92</v>
      </c>
      <c r="C1148" s="40">
        <f>'soust.uk.JMK př.č.2'!$O$111+'soust.uk.JMK př.č.2'!$P$111</f>
        <v>13021</v>
      </c>
      <c r="D1148" s="40">
        <f>'soust.uk.JMK př.č.2'!$L$111</f>
        <v>74</v>
      </c>
      <c r="E1148" s="40">
        <f t="shared" si="51"/>
        <v>2816</v>
      </c>
      <c r="F1148" s="40">
        <f t="shared" si="52"/>
        <v>2031</v>
      </c>
      <c r="G1148" s="78"/>
      <c r="H1148" s="80"/>
      <c r="I1148" s="89"/>
      <c r="J1148" s="89"/>
      <c r="K1148" s="47"/>
      <c r="L1148" s="51"/>
      <c r="M1148" s="51"/>
      <c r="N1148" s="51"/>
      <c r="O1148" s="51"/>
      <c r="P1148" s="40">
        <f t="shared" si="53"/>
        <v>711</v>
      </c>
    </row>
    <row r="1149" spans="1:16" x14ac:dyDescent="0.2">
      <c r="A1149" s="45">
        <v>1158</v>
      </c>
      <c r="B1149" s="85">
        <v>76.930000000000007</v>
      </c>
      <c r="C1149" s="40">
        <f>'soust.uk.JMK př.č.2'!$O$111+'soust.uk.JMK př.č.2'!$P$111</f>
        <v>13021</v>
      </c>
      <c r="D1149" s="40">
        <f>'soust.uk.JMK př.č.2'!$L$111</f>
        <v>74</v>
      </c>
      <c r="E1149" s="40">
        <f t="shared" si="51"/>
        <v>2816</v>
      </c>
      <c r="F1149" s="40">
        <f t="shared" si="52"/>
        <v>2031</v>
      </c>
      <c r="G1149" s="78"/>
      <c r="H1149" s="80"/>
      <c r="I1149" s="89"/>
      <c r="J1149" s="89"/>
      <c r="K1149" s="47"/>
      <c r="L1149" s="51"/>
      <c r="M1149" s="51"/>
      <c r="N1149" s="51"/>
      <c r="O1149" s="51"/>
      <c r="P1149" s="40">
        <f t="shared" si="53"/>
        <v>711</v>
      </c>
    </row>
    <row r="1150" spans="1:16" x14ac:dyDescent="0.2">
      <c r="A1150" s="45">
        <v>1159</v>
      </c>
      <c r="B1150" s="85">
        <v>76.94</v>
      </c>
      <c r="C1150" s="40">
        <f>'soust.uk.JMK př.č.2'!$O$111+'soust.uk.JMK př.č.2'!$P$111</f>
        <v>13021</v>
      </c>
      <c r="D1150" s="40">
        <f>'soust.uk.JMK př.č.2'!$L$111</f>
        <v>74</v>
      </c>
      <c r="E1150" s="40">
        <f t="shared" si="51"/>
        <v>2816</v>
      </c>
      <c r="F1150" s="40">
        <f t="shared" si="52"/>
        <v>2031</v>
      </c>
      <c r="G1150" s="78"/>
      <c r="H1150" s="80"/>
      <c r="I1150" s="89"/>
      <c r="J1150" s="89"/>
      <c r="K1150" s="47"/>
      <c r="L1150" s="51"/>
      <c r="M1150" s="51"/>
      <c r="N1150" s="51"/>
      <c r="O1150" s="51"/>
      <c r="P1150" s="40">
        <f t="shared" si="53"/>
        <v>711</v>
      </c>
    </row>
    <row r="1151" spans="1:16" x14ac:dyDescent="0.2">
      <c r="A1151" s="45">
        <v>1160</v>
      </c>
      <c r="B1151" s="85">
        <v>76.95</v>
      </c>
      <c r="C1151" s="40">
        <f>'soust.uk.JMK př.č.2'!$O$111+'soust.uk.JMK př.č.2'!$P$111</f>
        <v>13021</v>
      </c>
      <c r="D1151" s="40">
        <f>'soust.uk.JMK př.č.2'!$L$111</f>
        <v>74</v>
      </c>
      <c r="E1151" s="40">
        <f t="shared" si="51"/>
        <v>2816</v>
      </c>
      <c r="F1151" s="40">
        <f t="shared" si="52"/>
        <v>2031</v>
      </c>
      <c r="G1151" s="78"/>
      <c r="H1151" s="80"/>
      <c r="I1151" s="89"/>
      <c r="J1151" s="89"/>
      <c r="K1151" s="47"/>
      <c r="L1151" s="51"/>
      <c r="M1151" s="51"/>
      <c r="N1151" s="51"/>
      <c r="O1151" s="51"/>
      <c r="P1151" s="40">
        <f t="shared" si="53"/>
        <v>711</v>
      </c>
    </row>
    <row r="1152" spans="1:16" x14ac:dyDescent="0.2">
      <c r="A1152" s="45">
        <v>1161</v>
      </c>
      <c r="B1152" s="85">
        <v>76.959999999999994</v>
      </c>
      <c r="C1152" s="40">
        <f>'soust.uk.JMK př.č.2'!$O$111+'soust.uk.JMK př.č.2'!$P$111</f>
        <v>13021</v>
      </c>
      <c r="D1152" s="40">
        <f>'soust.uk.JMK př.č.2'!$L$111</f>
        <v>74</v>
      </c>
      <c r="E1152" s="40">
        <f t="shared" si="51"/>
        <v>2815</v>
      </c>
      <c r="F1152" s="40">
        <f t="shared" si="52"/>
        <v>2030</v>
      </c>
      <c r="G1152" s="78"/>
      <c r="H1152" s="80"/>
      <c r="I1152" s="89"/>
      <c r="J1152" s="89"/>
      <c r="K1152" s="47"/>
      <c r="L1152" s="51"/>
      <c r="M1152" s="51"/>
      <c r="N1152" s="51"/>
      <c r="O1152" s="51"/>
      <c r="P1152" s="40">
        <f t="shared" si="53"/>
        <v>711</v>
      </c>
    </row>
    <row r="1153" spans="1:16" x14ac:dyDescent="0.2">
      <c r="A1153" s="45">
        <v>1162</v>
      </c>
      <c r="B1153" s="85">
        <v>76.98</v>
      </c>
      <c r="C1153" s="40">
        <f>'soust.uk.JMK př.č.2'!$O$111+'soust.uk.JMK př.č.2'!$P$111</f>
        <v>13021</v>
      </c>
      <c r="D1153" s="40">
        <f>'soust.uk.JMK př.č.2'!$L$111</f>
        <v>74</v>
      </c>
      <c r="E1153" s="40">
        <f t="shared" si="51"/>
        <v>2815</v>
      </c>
      <c r="F1153" s="40">
        <f t="shared" si="52"/>
        <v>2030</v>
      </c>
      <c r="G1153" s="78"/>
      <c r="H1153" s="80"/>
      <c r="I1153" s="89"/>
      <c r="J1153" s="89"/>
      <c r="K1153" s="47"/>
      <c r="L1153" s="51"/>
      <c r="M1153" s="51"/>
      <c r="N1153" s="51"/>
      <c r="O1153" s="51"/>
      <c r="P1153" s="40">
        <f t="shared" si="53"/>
        <v>711</v>
      </c>
    </row>
    <row r="1154" spans="1:16" x14ac:dyDescent="0.2">
      <c r="A1154" s="45">
        <v>1163</v>
      </c>
      <c r="B1154" s="85">
        <v>76.989999999999995</v>
      </c>
      <c r="C1154" s="40">
        <f>'soust.uk.JMK př.č.2'!$O$111+'soust.uk.JMK př.č.2'!$P$111</f>
        <v>13021</v>
      </c>
      <c r="D1154" s="40">
        <f>'soust.uk.JMK př.č.2'!$L$111</f>
        <v>74</v>
      </c>
      <c r="E1154" s="40">
        <f t="shared" si="51"/>
        <v>2815</v>
      </c>
      <c r="F1154" s="40">
        <f t="shared" si="52"/>
        <v>2030</v>
      </c>
      <c r="G1154" s="78"/>
      <c r="H1154" s="80"/>
      <c r="I1154" s="89"/>
      <c r="J1154" s="89"/>
      <c r="K1154" s="47"/>
      <c r="L1154" s="51"/>
      <c r="M1154" s="51"/>
      <c r="N1154" s="51"/>
      <c r="O1154" s="51"/>
      <c r="P1154" s="40">
        <f t="shared" si="53"/>
        <v>711</v>
      </c>
    </row>
    <row r="1155" spans="1:16" x14ac:dyDescent="0.2">
      <c r="A1155" s="45">
        <v>1164</v>
      </c>
      <c r="B1155" s="85">
        <v>77</v>
      </c>
      <c r="C1155" s="40">
        <f>'soust.uk.JMK př.č.2'!$O$111+'soust.uk.JMK př.č.2'!$P$111</f>
        <v>13021</v>
      </c>
      <c r="D1155" s="40">
        <f>'soust.uk.JMK př.č.2'!$L$111</f>
        <v>74</v>
      </c>
      <c r="E1155" s="40">
        <f t="shared" si="51"/>
        <v>2813</v>
      </c>
      <c r="F1155" s="40">
        <f t="shared" si="52"/>
        <v>2029</v>
      </c>
      <c r="G1155" s="78"/>
      <c r="H1155" s="80"/>
      <c r="I1155" s="89"/>
      <c r="J1155" s="89"/>
      <c r="K1155" s="47"/>
      <c r="L1155" s="51"/>
      <c r="M1155" s="51"/>
      <c r="N1155" s="51"/>
      <c r="O1155" s="51"/>
      <c r="P1155" s="40">
        <f t="shared" si="53"/>
        <v>710</v>
      </c>
    </row>
    <row r="1156" spans="1:16" x14ac:dyDescent="0.2">
      <c r="A1156" s="45">
        <v>1165</v>
      </c>
      <c r="B1156" s="85">
        <v>77.010000000000005</v>
      </c>
      <c r="C1156" s="40">
        <f>'soust.uk.JMK př.č.2'!$O$111+'soust.uk.JMK př.č.2'!$P$111</f>
        <v>13021</v>
      </c>
      <c r="D1156" s="40">
        <f>'soust.uk.JMK př.č.2'!$L$111</f>
        <v>74</v>
      </c>
      <c r="E1156" s="40">
        <f t="shared" si="51"/>
        <v>2813</v>
      </c>
      <c r="F1156" s="40">
        <f t="shared" si="52"/>
        <v>2029</v>
      </c>
      <c r="G1156" s="78"/>
      <c r="H1156" s="80"/>
      <c r="I1156" s="89"/>
      <c r="J1156" s="89"/>
      <c r="K1156" s="47"/>
      <c r="L1156" s="51"/>
      <c r="M1156" s="51"/>
      <c r="N1156" s="51"/>
      <c r="O1156" s="51"/>
      <c r="P1156" s="40">
        <f t="shared" si="53"/>
        <v>710</v>
      </c>
    </row>
    <row r="1157" spans="1:16" x14ac:dyDescent="0.2">
      <c r="A1157" s="45">
        <v>1166</v>
      </c>
      <c r="B1157" s="85">
        <v>77.02</v>
      </c>
      <c r="C1157" s="40">
        <f>'soust.uk.JMK př.č.2'!$O$111+'soust.uk.JMK př.č.2'!$P$111</f>
        <v>13021</v>
      </c>
      <c r="D1157" s="40">
        <f>'soust.uk.JMK př.č.2'!$L$111</f>
        <v>74</v>
      </c>
      <c r="E1157" s="40">
        <f t="shared" ref="E1157:E1220" si="54">SUM(F1157,P1157,D1157)</f>
        <v>2813</v>
      </c>
      <c r="F1157" s="40">
        <f t="shared" si="52"/>
        <v>2029</v>
      </c>
      <c r="G1157" s="78"/>
      <c r="H1157" s="80"/>
      <c r="I1157" s="89"/>
      <c r="J1157" s="89"/>
      <c r="K1157" s="47"/>
      <c r="L1157" s="51"/>
      <c r="M1157" s="51"/>
      <c r="N1157" s="51"/>
      <c r="O1157" s="51"/>
      <c r="P1157" s="40">
        <f t="shared" si="53"/>
        <v>710</v>
      </c>
    </row>
    <row r="1158" spans="1:16" x14ac:dyDescent="0.2">
      <c r="A1158" s="45">
        <v>1167</v>
      </c>
      <c r="B1158" s="85">
        <v>77.03</v>
      </c>
      <c r="C1158" s="40">
        <f>'soust.uk.JMK př.č.2'!$O$111+'soust.uk.JMK př.č.2'!$P$111</f>
        <v>13021</v>
      </c>
      <c r="D1158" s="40">
        <f>'soust.uk.JMK př.č.2'!$L$111</f>
        <v>74</v>
      </c>
      <c r="E1158" s="40">
        <f t="shared" si="54"/>
        <v>2812</v>
      </c>
      <c r="F1158" s="40">
        <f t="shared" ref="F1158:F1221" si="55">ROUND(1/B1158*C1158*12,0)</f>
        <v>2028</v>
      </c>
      <c r="G1158" s="78"/>
      <c r="H1158" s="80"/>
      <c r="I1158" s="89"/>
      <c r="J1158" s="89"/>
      <c r="K1158" s="47"/>
      <c r="L1158" s="51"/>
      <c r="M1158" s="51"/>
      <c r="N1158" s="51"/>
      <c r="O1158" s="51"/>
      <c r="P1158" s="40">
        <f t="shared" ref="P1158:P1221" si="56">ROUND((F1158*35%),0)</f>
        <v>710</v>
      </c>
    </row>
    <row r="1159" spans="1:16" x14ac:dyDescent="0.2">
      <c r="A1159" s="45">
        <v>1168</v>
      </c>
      <c r="B1159" s="85">
        <v>77.040000000000006</v>
      </c>
      <c r="C1159" s="40">
        <f>'soust.uk.JMK př.č.2'!$O$111+'soust.uk.JMK př.č.2'!$P$111</f>
        <v>13021</v>
      </c>
      <c r="D1159" s="40">
        <f>'soust.uk.JMK př.č.2'!$L$111</f>
        <v>74</v>
      </c>
      <c r="E1159" s="40">
        <f t="shared" si="54"/>
        <v>2812</v>
      </c>
      <c r="F1159" s="40">
        <f t="shared" si="55"/>
        <v>2028</v>
      </c>
      <c r="G1159" s="78"/>
      <c r="H1159" s="80"/>
      <c r="I1159" s="89"/>
      <c r="J1159" s="89"/>
      <c r="K1159" s="47"/>
      <c r="L1159" s="51"/>
      <c r="M1159" s="51"/>
      <c r="N1159" s="51"/>
      <c r="O1159" s="51"/>
      <c r="P1159" s="40">
        <f t="shared" si="56"/>
        <v>710</v>
      </c>
    </row>
    <row r="1160" spans="1:16" x14ac:dyDescent="0.2">
      <c r="A1160" s="45">
        <v>1169</v>
      </c>
      <c r="B1160" s="85">
        <v>77.05</v>
      </c>
      <c r="C1160" s="40">
        <f>'soust.uk.JMK př.č.2'!$O$111+'soust.uk.JMK př.č.2'!$P$111</f>
        <v>13021</v>
      </c>
      <c r="D1160" s="40">
        <f>'soust.uk.JMK př.č.2'!$L$111</f>
        <v>74</v>
      </c>
      <c r="E1160" s="40">
        <f t="shared" si="54"/>
        <v>2812</v>
      </c>
      <c r="F1160" s="40">
        <f t="shared" si="55"/>
        <v>2028</v>
      </c>
      <c r="G1160" s="78"/>
      <c r="H1160" s="80"/>
      <c r="I1160" s="89"/>
      <c r="J1160" s="89"/>
      <c r="K1160" s="47"/>
      <c r="L1160" s="51"/>
      <c r="M1160" s="51"/>
      <c r="N1160" s="51"/>
      <c r="O1160" s="51"/>
      <c r="P1160" s="40">
        <f t="shared" si="56"/>
        <v>710</v>
      </c>
    </row>
    <row r="1161" spans="1:16" x14ac:dyDescent="0.2">
      <c r="A1161" s="45">
        <v>1170</v>
      </c>
      <c r="B1161" s="85">
        <v>77.06</v>
      </c>
      <c r="C1161" s="40">
        <f>'soust.uk.JMK př.č.2'!$O$111+'soust.uk.JMK př.č.2'!$P$111</f>
        <v>13021</v>
      </c>
      <c r="D1161" s="40">
        <f>'soust.uk.JMK př.č.2'!$L$111</f>
        <v>74</v>
      </c>
      <c r="E1161" s="40">
        <f t="shared" si="54"/>
        <v>2812</v>
      </c>
      <c r="F1161" s="40">
        <f t="shared" si="55"/>
        <v>2028</v>
      </c>
      <c r="G1161" s="78"/>
      <c r="H1161" s="80"/>
      <c r="I1161" s="89"/>
      <c r="J1161" s="89"/>
      <c r="K1161" s="47"/>
      <c r="L1161" s="51"/>
      <c r="M1161" s="51"/>
      <c r="N1161" s="51"/>
      <c r="O1161" s="51"/>
      <c r="P1161" s="40">
        <f t="shared" si="56"/>
        <v>710</v>
      </c>
    </row>
    <row r="1162" spans="1:16" x14ac:dyDescent="0.2">
      <c r="A1162" s="45">
        <v>1171</v>
      </c>
      <c r="B1162" s="85">
        <v>77.08</v>
      </c>
      <c r="C1162" s="40">
        <f>'soust.uk.JMK př.č.2'!$O$111+'soust.uk.JMK př.č.2'!$P$111</f>
        <v>13021</v>
      </c>
      <c r="D1162" s="40">
        <f>'soust.uk.JMK př.č.2'!$L$111</f>
        <v>74</v>
      </c>
      <c r="E1162" s="40">
        <f t="shared" si="54"/>
        <v>2810</v>
      </c>
      <c r="F1162" s="40">
        <f t="shared" si="55"/>
        <v>2027</v>
      </c>
      <c r="G1162" s="78"/>
      <c r="H1162" s="80"/>
      <c r="I1162" s="89"/>
      <c r="J1162" s="89"/>
      <c r="K1162" s="47"/>
      <c r="L1162" s="51"/>
      <c r="M1162" s="51"/>
      <c r="N1162" s="51"/>
      <c r="O1162" s="51"/>
      <c r="P1162" s="40">
        <f t="shared" si="56"/>
        <v>709</v>
      </c>
    </row>
    <row r="1163" spans="1:16" x14ac:dyDescent="0.2">
      <c r="A1163" s="45">
        <v>1172</v>
      </c>
      <c r="B1163" s="85">
        <v>77.09</v>
      </c>
      <c r="C1163" s="40">
        <f>'soust.uk.JMK př.č.2'!$O$111+'soust.uk.JMK př.č.2'!$P$111</f>
        <v>13021</v>
      </c>
      <c r="D1163" s="40">
        <f>'soust.uk.JMK př.č.2'!$L$111</f>
        <v>74</v>
      </c>
      <c r="E1163" s="40">
        <f t="shared" si="54"/>
        <v>2810</v>
      </c>
      <c r="F1163" s="40">
        <f t="shared" si="55"/>
        <v>2027</v>
      </c>
      <c r="G1163" s="78"/>
      <c r="H1163" s="80"/>
      <c r="I1163" s="89"/>
      <c r="J1163" s="89"/>
      <c r="K1163" s="47"/>
      <c r="L1163" s="51"/>
      <c r="M1163" s="51"/>
      <c r="N1163" s="51"/>
      <c r="O1163" s="51"/>
      <c r="P1163" s="40">
        <f t="shared" si="56"/>
        <v>709</v>
      </c>
    </row>
    <row r="1164" spans="1:16" x14ac:dyDescent="0.2">
      <c r="A1164" s="45">
        <v>1173</v>
      </c>
      <c r="B1164" s="85">
        <v>77.099999999999994</v>
      </c>
      <c r="C1164" s="40">
        <f>'soust.uk.JMK př.č.2'!$O$111+'soust.uk.JMK př.č.2'!$P$111</f>
        <v>13021</v>
      </c>
      <c r="D1164" s="40">
        <f>'soust.uk.JMK př.č.2'!$L$111</f>
        <v>74</v>
      </c>
      <c r="E1164" s="40">
        <f t="shared" si="54"/>
        <v>2810</v>
      </c>
      <c r="F1164" s="40">
        <f t="shared" si="55"/>
        <v>2027</v>
      </c>
      <c r="G1164" s="78"/>
      <c r="H1164" s="80"/>
      <c r="I1164" s="89"/>
      <c r="J1164" s="89"/>
      <c r="K1164" s="47"/>
      <c r="L1164" s="51"/>
      <c r="M1164" s="51"/>
      <c r="N1164" s="51"/>
      <c r="O1164" s="51"/>
      <c r="P1164" s="40">
        <f t="shared" si="56"/>
        <v>709</v>
      </c>
    </row>
    <row r="1165" spans="1:16" x14ac:dyDescent="0.2">
      <c r="A1165" s="45">
        <v>1174</v>
      </c>
      <c r="B1165" s="85">
        <v>77.11</v>
      </c>
      <c r="C1165" s="40">
        <f>'soust.uk.JMK př.č.2'!$O$111+'soust.uk.JMK př.č.2'!$P$111</f>
        <v>13021</v>
      </c>
      <c r="D1165" s="40">
        <f>'soust.uk.JMK př.č.2'!$L$111</f>
        <v>74</v>
      </c>
      <c r="E1165" s="40">
        <f t="shared" si="54"/>
        <v>2809</v>
      </c>
      <c r="F1165" s="40">
        <f t="shared" si="55"/>
        <v>2026</v>
      </c>
      <c r="G1165" s="78"/>
      <c r="H1165" s="80"/>
      <c r="I1165" s="89"/>
      <c r="J1165" s="89"/>
      <c r="K1165" s="47"/>
      <c r="L1165" s="51"/>
      <c r="M1165" s="51"/>
      <c r="N1165" s="51"/>
      <c r="O1165" s="51"/>
      <c r="P1165" s="40">
        <f t="shared" si="56"/>
        <v>709</v>
      </c>
    </row>
    <row r="1166" spans="1:16" x14ac:dyDescent="0.2">
      <c r="A1166" s="45">
        <v>1175</v>
      </c>
      <c r="B1166" s="85">
        <v>77.12</v>
      </c>
      <c r="C1166" s="40">
        <f>'soust.uk.JMK př.č.2'!$O$111+'soust.uk.JMK př.č.2'!$P$111</f>
        <v>13021</v>
      </c>
      <c r="D1166" s="40">
        <f>'soust.uk.JMK př.č.2'!$L$111</f>
        <v>74</v>
      </c>
      <c r="E1166" s="40">
        <f t="shared" si="54"/>
        <v>2809</v>
      </c>
      <c r="F1166" s="40">
        <f t="shared" si="55"/>
        <v>2026</v>
      </c>
      <c r="G1166" s="78"/>
      <c r="H1166" s="80"/>
      <c r="I1166" s="89"/>
      <c r="J1166" s="89"/>
      <c r="K1166" s="47"/>
      <c r="L1166" s="51"/>
      <c r="M1166" s="51"/>
      <c r="N1166" s="51"/>
      <c r="O1166" s="51"/>
      <c r="P1166" s="40">
        <f t="shared" si="56"/>
        <v>709</v>
      </c>
    </row>
    <row r="1167" spans="1:16" x14ac:dyDescent="0.2">
      <c r="A1167" s="45">
        <v>1176</v>
      </c>
      <c r="B1167" s="85">
        <v>77.13</v>
      </c>
      <c r="C1167" s="40">
        <f>'soust.uk.JMK př.č.2'!$O$111+'soust.uk.JMK př.č.2'!$P$111</f>
        <v>13021</v>
      </c>
      <c r="D1167" s="40">
        <f>'soust.uk.JMK př.č.2'!$L$111</f>
        <v>74</v>
      </c>
      <c r="E1167" s="40">
        <f t="shared" si="54"/>
        <v>2809</v>
      </c>
      <c r="F1167" s="40">
        <f t="shared" si="55"/>
        <v>2026</v>
      </c>
      <c r="G1167" s="78"/>
      <c r="H1167" s="80"/>
      <c r="I1167" s="89"/>
      <c r="J1167" s="89"/>
      <c r="K1167" s="47"/>
      <c r="L1167" s="51"/>
      <c r="M1167" s="51"/>
      <c r="N1167" s="51"/>
      <c r="O1167" s="51"/>
      <c r="P1167" s="40">
        <f t="shared" si="56"/>
        <v>709</v>
      </c>
    </row>
    <row r="1168" spans="1:16" x14ac:dyDescent="0.2">
      <c r="A1168" s="45">
        <v>1177</v>
      </c>
      <c r="B1168" s="85">
        <v>77.14</v>
      </c>
      <c r="C1168" s="40">
        <f>'soust.uk.JMK př.č.2'!$O$111+'soust.uk.JMK př.č.2'!$P$111</f>
        <v>13021</v>
      </c>
      <c r="D1168" s="40">
        <f>'soust.uk.JMK př.č.2'!$L$111</f>
        <v>74</v>
      </c>
      <c r="E1168" s="40">
        <f t="shared" si="54"/>
        <v>2809</v>
      </c>
      <c r="F1168" s="40">
        <f t="shared" si="55"/>
        <v>2026</v>
      </c>
      <c r="G1168" s="78"/>
      <c r="H1168" s="80"/>
      <c r="I1168" s="89"/>
      <c r="J1168" s="89"/>
      <c r="K1168" s="47"/>
      <c r="L1168" s="51"/>
      <c r="M1168" s="51"/>
      <c r="N1168" s="51"/>
      <c r="O1168" s="51"/>
      <c r="P1168" s="40">
        <f t="shared" si="56"/>
        <v>709</v>
      </c>
    </row>
    <row r="1169" spans="1:16" x14ac:dyDescent="0.2">
      <c r="A1169" s="45">
        <v>1178</v>
      </c>
      <c r="B1169" s="85">
        <v>77.150000000000006</v>
      </c>
      <c r="C1169" s="40">
        <f>'soust.uk.JMK př.č.2'!$O$111+'soust.uk.JMK př.č.2'!$P$111</f>
        <v>13021</v>
      </c>
      <c r="D1169" s="40">
        <f>'soust.uk.JMK př.č.2'!$L$111</f>
        <v>74</v>
      </c>
      <c r="E1169" s="40">
        <f t="shared" si="54"/>
        <v>2808</v>
      </c>
      <c r="F1169" s="40">
        <f t="shared" si="55"/>
        <v>2025</v>
      </c>
      <c r="G1169" s="78"/>
      <c r="H1169" s="80"/>
      <c r="I1169" s="89"/>
      <c r="J1169" s="89"/>
      <c r="K1169" s="47"/>
      <c r="L1169" s="51"/>
      <c r="M1169" s="51"/>
      <c r="N1169" s="51"/>
      <c r="O1169" s="51"/>
      <c r="P1169" s="40">
        <f t="shared" si="56"/>
        <v>709</v>
      </c>
    </row>
    <row r="1170" spans="1:16" x14ac:dyDescent="0.2">
      <c r="A1170" s="45">
        <v>1179</v>
      </c>
      <c r="B1170" s="85">
        <v>77.16</v>
      </c>
      <c r="C1170" s="40">
        <f>'soust.uk.JMK př.č.2'!$O$111+'soust.uk.JMK př.č.2'!$P$111</f>
        <v>13021</v>
      </c>
      <c r="D1170" s="40">
        <f>'soust.uk.JMK př.č.2'!$L$111</f>
        <v>74</v>
      </c>
      <c r="E1170" s="40">
        <f t="shared" si="54"/>
        <v>2808</v>
      </c>
      <c r="F1170" s="40">
        <f t="shared" si="55"/>
        <v>2025</v>
      </c>
      <c r="G1170" s="78"/>
      <c r="H1170" s="80"/>
      <c r="I1170" s="89"/>
      <c r="J1170" s="89"/>
      <c r="K1170" s="47"/>
      <c r="L1170" s="51"/>
      <c r="M1170" s="51"/>
      <c r="N1170" s="51"/>
      <c r="O1170" s="51"/>
      <c r="P1170" s="40">
        <f t="shared" si="56"/>
        <v>709</v>
      </c>
    </row>
    <row r="1171" spans="1:16" x14ac:dyDescent="0.2">
      <c r="A1171" s="45">
        <v>1180</v>
      </c>
      <c r="B1171" s="85">
        <v>77.17</v>
      </c>
      <c r="C1171" s="40">
        <f>'soust.uk.JMK př.č.2'!$O$111+'soust.uk.JMK př.č.2'!$P$111</f>
        <v>13021</v>
      </c>
      <c r="D1171" s="40">
        <f>'soust.uk.JMK př.č.2'!$L$111</f>
        <v>74</v>
      </c>
      <c r="E1171" s="40">
        <f t="shared" si="54"/>
        <v>2808</v>
      </c>
      <c r="F1171" s="40">
        <f t="shared" si="55"/>
        <v>2025</v>
      </c>
      <c r="G1171" s="78"/>
      <c r="H1171" s="80"/>
      <c r="I1171" s="89"/>
      <c r="J1171" s="89"/>
      <c r="K1171" s="47"/>
      <c r="L1171" s="51"/>
      <c r="M1171" s="51"/>
      <c r="N1171" s="51"/>
      <c r="O1171" s="51"/>
      <c r="P1171" s="40">
        <f t="shared" si="56"/>
        <v>709</v>
      </c>
    </row>
    <row r="1172" spans="1:16" x14ac:dyDescent="0.2">
      <c r="A1172" s="45">
        <v>1181</v>
      </c>
      <c r="B1172" s="85">
        <v>77.19</v>
      </c>
      <c r="C1172" s="40">
        <f>'soust.uk.JMK př.č.2'!$O$111+'soust.uk.JMK př.č.2'!$P$111</f>
        <v>13021</v>
      </c>
      <c r="D1172" s="40">
        <f>'soust.uk.JMK př.č.2'!$L$111</f>
        <v>74</v>
      </c>
      <c r="E1172" s="40">
        <f t="shared" si="54"/>
        <v>2806</v>
      </c>
      <c r="F1172" s="40">
        <f t="shared" si="55"/>
        <v>2024</v>
      </c>
      <c r="G1172" s="78"/>
      <c r="H1172" s="80"/>
      <c r="I1172" s="89"/>
      <c r="J1172" s="89"/>
      <c r="K1172" s="47"/>
      <c r="L1172" s="51"/>
      <c r="M1172" s="51"/>
      <c r="N1172" s="51"/>
      <c r="O1172" s="51"/>
      <c r="P1172" s="40">
        <f t="shared" si="56"/>
        <v>708</v>
      </c>
    </row>
    <row r="1173" spans="1:16" x14ac:dyDescent="0.2">
      <c r="A1173" s="45">
        <v>1182</v>
      </c>
      <c r="B1173" s="85">
        <v>77.2</v>
      </c>
      <c r="C1173" s="40">
        <f>'soust.uk.JMK př.č.2'!$O$111+'soust.uk.JMK př.č.2'!$P$111</f>
        <v>13021</v>
      </c>
      <c r="D1173" s="40">
        <f>'soust.uk.JMK př.č.2'!$L$111</f>
        <v>74</v>
      </c>
      <c r="E1173" s="40">
        <f t="shared" si="54"/>
        <v>2806</v>
      </c>
      <c r="F1173" s="40">
        <f t="shared" si="55"/>
        <v>2024</v>
      </c>
      <c r="G1173" s="78"/>
      <c r="H1173" s="80"/>
      <c r="I1173" s="89"/>
      <c r="J1173" s="89"/>
      <c r="K1173" s="47"/>
      <c r="L1173" s="51"/>
      <c r="M1173" s="51"/>
      <c r="N1173" s="51"/>
      <c r="O1173" s="51"/>
      <c r="P1173" s="40">
        <f t="shared" si="56"/>
        <v>708</v>
      </c>
    </row>
    <row r="1174" spans="1:16" x14ac:dyDescent="0.2">
      <c r="A1174" s="45">
        <v>1183</v>
      </c>
      <c r="B1174" s="85">
        <v>77.209999999999994</v>
      </c>
      <c r="C1174" s="40">
        <f>'soust.uk.JMK př.č.2'!$O$111+'soust.uk.JMK př.č.2'!$P$111</f>
        <v>13021</v>
      </c>
      <c r="D1174" s="40">
        <f>'soust.uk.JMK př.č.2'!$L$111</f>
        <v>74</v>
      </c>
      <c r="E1174" s="40">
        <f t="shared" si="54"/>
        <v>2806</v>
      </c>
      <c r="F1174" s="40">
        <f t="shared" si="55"/>
        <v>2024</v>
      </c>
      <c r="G1174" s="78"/>
      <c r="H1174" s="80"/>
      <c r="I1174" s="89"/>
      <c r="J1174" s="89"/>
      <c r="K1174" s="47"/>
      <c r="L1174" s="51"/>
      <c r="M1174" s="51"/>
      <c r="N1174" s="51"/>
      <c r="O1174" s="51"/>
      <c r="P1174" s="40">
        <f t="shared" si="56"/>
        <v>708</v>
      </c>
    </row>
    <row r="1175" spans="1:16" x14ac:dyDescent="0.2">
      <c r="A1175" s="45">
        <v>1184</v>
      </c>
      <c r="B1175" s="85">
        <v>77.22</v>
      </c>
      <c r="C1175" s="40">
        <f>'soust.uk.JMK př.č.2'!$O$111+'soust.uk.JMK př.č.2'!$P$111</f>
        <v>13021</v>
      </c>
      <c r="D1175" s="40">
        <f>'soust.uk.JMK př.č.2'!$L$111</f>
        <v>74</v>
      </c>
      <c r="E1175" s="40">
        <f t="shared" si="54"/>
        <v>2805</v>
      </c>
      <c r="F1175" s="40">
        <f t="shared" si="55"/>
        <v>2023</v>
      </c>
      <c r="G1175" s="78"/>
      <c r="H1175" s="80"/>
      <c r="I1175" s="89"/>
      <c r="J1175" s="89"/>
      <c r="K1175" s="47"/>
      <c r="L1175" s="51"/>
      <c r="M1175" s="51"/>
      <c r="N1175" s="51"/>
      <c r="O1175" s="51"/>
      <c r="P1175" s="40">
        <f t="shared" si="56"/>
        <v>708</v>
      </c>
    </row>
    <row r="1176" spans="1:16" x14ac:dyDescent="0.2">
      <c r="A1176" s="45">
        <v>1185</v>
      </c>
      <c r="B1176" s="85">
        <v>77.23</v>
      </c>
      <c r="C1176" s="40">
        <f>'soust.uk.JMK př.č.2'!$O$111+'soust.uk.JMK př.č.2'!$P$111</f>
        <v>13021</v>
      </c>
      <c r="D1176" s="40">
        <f>'soust.uk.JMK př.č.2'!$L$111</f>
        <v>74</v>
      </c>
      <c r="E1176" s="40">
        <f t="shared" si="54"/>
        <v>2805</v>
      </c>
      <c r="F1176" s="40">
        <f t="shared" si="55"/>
        <v>2023</v>
      </c>
      <c r="G1176" s="78"/>
      <c r="H1176" s="80"/>
      <c r="I1176" s="89"/>
      <c r="J1176" s="89"/>
      <c r="K1176" s="47"/>
      <c r="L1176" s="51"/>
      <c r="M1176" s="51"/>
      <c r="N1176" s="51"/>
      <c r="O1176" s="51"/>
      <c r="P1176" s="40">
        <f t="shared" si="56"/>
        <v>708</v>
      </c>
    </row>
    <row r="1177" spans="1:16" x14ac:dyDescent="0.2">
      <c r="A1177" s="45">
        <v>1186</v>
      </c>
      <c r="B1177" s="85">
        <v>77.239999999999995</v>
      </c>
      <c r="C1177" s="40">
        <f>'soust.uk.JMK př.č.2'!$O$111+'soust.uk.JMK př.č.2'!$P$111</f>
        <v>13021</v>
      </c>
      <c r="D1177" s="40">
        <f>'soust.uk.JMK př.č.2'!$L$111</f>
        <v>74</v>
      </c>
      <c r="E1177" s="40">
        <f t="shared" si="54"/>
        <v>2805</v>
      </c>
      <c r="F1177" s="40">
        <f t="shared" si="55"/>
        <v>2023</v>
      </c>
      <c r="G1177" s="78"/>
      <c r="H1177" s="80"/>
      <c r="I1177" s="89"/>
      <c r="J1177" s="89"/>
      <c r="K1177" s="47"/>
      <c r="L1177" s="51"/>
      <c r="M1177" s="51"/>
      <c r="N1177" s="51"/>
      <c r="O1177" s="51"/>
      <c r="P1177" s="40">
        <f t="shared" si="56"/>
        <v>708</v>
      </c>
    </row>
    <row r="1178" spans="1:16" x14ac:dyDescent="0.2">
      <c r="A1178" s="45">
        <v>1187</v>
      </c>
      <c r="B1178" s="85">
        <v>77.25</v>
      </c>
      <c r="C1178" s="40">
        <f>'soust.uk.JMK př.č.2'!$O$111+'soust.uk.JMK př.č.2'!$P$111</f>
        <v>13021</v>
      </c>
      <c r="D1178" s="40">
        <f>'soust.uk.JMK př.č.2'!$L$111</f>
        <v>74</v>
      </c>
      <c r="E1178" s="40">
        <f t="shared" si="54"/>
        <v>2805</v>
      </c>
      <c r="F1178" s="40">
        <f t="shared" si="55"/>
        <v>2023</v>
      </c>
      <c r="G1178" s="78"/>
      <c r="H1178" s="80"/>
      <c r="I1178" s="89"/>
      <c r="J1178" s="89"/>
      <c r="K1178" s="47"/>
      <c r="L1178" s="51"/>
      <c r="M1178" s="51"/>
      <c r="N1178" s="51"/>
      <c r="O1178" s="51"/>
      <c r="P1178" s="40">
        <f t="shared" si="56"/>
        <v>708</v>
      </c>
    </row>
    <row r="1179" spans="1:16" x14ac:dyDescent="0.2">
      <c r="A1179" s="45">
        <v>1188</v>
      </c>
      <c r="B1179" s="85">
        <v>77.260000000000005</v>
      </c>
      <c r="C1179" s="40">
        <f>'soust.uk.JMK př.č.2'!$O$111+'soust.uk.JMK př.č.2'!$P$111</f>
        <v>13021</v>
      </c>
      <c r="D1179" s="40">
        <f>'soust.uk.JMK př.č.2'!$L$111</f>
        <v>74</v>
      </c>
      <c r="E1179" s="40">
        <f t="shared" si="54"/>
        <v>2804</v>
      </c>
      <c r="F1179" s="40">
        <f t="shared" si="55"/>
        <v>2022</v>
      </c>
      <c r="G1179" s="78"/>
      <c r="H1179" s="80"/>
      <c r="I1179" s="89"/>
      <c r="J1179" s="89"/>
      <c r="K1179" s="47"/>
      <c r="L1179" s="51"/>
      <c r="M1179" s="51"/>
      <c r="N1179" s="51"/>
      <c r="O1179" s="51"/>
      <c r="P1179" s="40">
        <f t="shared" si="56"/>
        <v>708</v>
      </c>
    </row>
    <row r="1180" spans="1:16" x14ac:dyDescent="0.2">
      <c r="A1180" s="45">
        <v>1189</v>
      </c>
      <c r="B1180" s="85">
        <v>77.27</v>
      </c>
      <c r="C1180" s="40">
        <f>'soust.uk.JMK př.č.2'!$O$111+'soust.uk.JMK př.č.2'!$P$111</f>
        <v>13021</v>
      </c>
      <c r="D1180" s="40">
        <f>'soust.uk.JMK př.č.2'!$L$111</f>
        <v>74</v>
      </c>
      <c r="E1180" s="40">
        <f t="shared" si="54"/>
        <v>2804</v>
      </c>
      <c r="F1180" s="40">
        <f t="shared" si="55"/>
        <v>2022</v>
      </c>
      <c r="G1180" s="78"/>
      <c r="H1180" s="80"/>
      <c r="I1180" s="89"/>
      <c r="J1180" s="89"/>
      <c r="K1180" s="47"/>
      <c r="L1180" s="51"/>
      <c r="M1180" s="51"/>
      <c r="N1180" s="51"/>
      <c r="O1180" s="51"/>
      <c r="P1180" s="40">
        <f t="shared" si="56"/>
        <v>708</v>
      </c>
    </row>
    <row r="1181" spans="1:16" x14ac:dyDescent="0.2">
      <c r="A1181" s="45">
        <v>1190</v>
      </c>
      <c r="B1181" s="85">
        <v>77.28</v>
      </c>
      <c r="C1181" s="40">
        <f>'soust.uk.JMK př.č.2'!$O$111+'soust.uk.JMK př.č.2'!$P$111</f>
        <v>13021</v>
      </c>
      <c r="D1181" s="40">
        <f>'soust.uk.JMK př.č.2'!$L$111</f>
        <v>74</v>
      </c>
      <c r="E1181" s="40">
        <f t="shared" si="54"/>
        <v>2804</v>
      </c>
      <c r="F1181" s="40">
        <f t="shared" si="55"/>
        <v>2022</v>
      </c>
      <c r="G1181" s="78"/>
      <c r="H1181" s="80"/>
      <c r="I1181" s="89"/>
      <c r="J1181" s="89"/>
      <c r="K1181" s="47"/>
      <c r="L1181" s="51"/>
      <c r="M1181" s="51"/>
      <c r="N1181" s="51"/>
      <c r="O1181" s="51"/>
      <c r="P1181" s="40">
        <f t="shared" si="56"/>
        <v>708</v>
      </c>
    </row>
    <row r="1182" spans="1:16" x14ac:dyDescent="0.2">
      <c r="A1182" s="45">
        <v>1191</v>
      </c>
      <c r="B1182" s="85">
        <v>77.290000000000006</v>
      </c>
      <c r="C1182" s="40">
        <f>'soust.uk.JMK př.č.2'!$O$111+'soust.uk.JMK př.č.2'!$P$111</f>
        <v>13021</v>
      </c>
      <c r="D1182" s="40">
        <f>'soust.uk.JMK př.č.2'!$L$111</f>
        <v>74</v>
      </c>
      <c r="E1182" s="40">
        <f t="shared" si="54"/>
        <v>2804</v>
      </c>
      <c r="F1182" s="40">
        <f t="shared" si="55"/>
        <v>2022</v>
      </c>
      <c r="G1182" s="78"/>
      <c r="H1182" s="80"/>
      <c r="I1182" s="89"/>
      <c r="J1182" s="89"/>
      <c r="K1182" s="47"/>
      <c r="L1182" s="51"/>
      <c r="M1182" s="51"/>
      <c r="N1182" s="51"/>
      <c r="O1182" s="51"/>
      <c r="P1182" s="40">
        <f t="shared" si="56"/>
        <v>708</v>
      </c>
    </row>
    <row r="1183" spans="1:16" x14ac:dyDescent="0.2">
      <c r="A1183" s="45">
        <v>1192</v>
      </c>
      <c r="B1183" s="85">
        <v>77.3</v>
      </c>
      <c r="C1183" s="40">
        <f>'soust.uk.JMK př.č.2'!$O$111+'soust.uk.JMK př.č.2'!$P$111</f>
        <v>13021</v>
      </c>
      <c r="D1183" s="40">
        <f>'soust.uk.JMK př.č.2'!$L$111</f>
        <v>74</v>
      </c>
      <c r="E1183" s="40">
        <f t="shared" si="54"/>
        <v>2802</v>
      </c>
      <c r="F1183" s="40">
        <f t="shared" si="55"/>
        <v>2021</v>
      </c>
      <c r="G1183" s="78"/>
      <c r="H1183" s="80"/>
      <c r="I1183" s="89"/>
      <c r="J1183" s="89"/>
      <c r="K1183" s="47"/>
      <c r="L1183" s="51"/>
      <c r="M1183" s="51"/>
      <c r="N1183" s="51"/>
      <c r="O1183" s="51"/>
      <c r="P1183" s="40">
        <f t="shared" si="56"/>
        <v>707</v>
      </c>
    </row>
    <row r="1184" spans="1:16" x14ac:dyDescent="0.2">
      <c r="A1184" s="45">
        <v>1193</v>
      </c>
      <c r="B1184" s="85">
        <v>77.319999999999993</v>
      </c>
      <c r="C1184" s="40">
        <f>'soust.uk.JMK př.č.2'!$O$111+'soust.uk.JMK př.č.2'!$P$111</f>
        <v>13021</v>
      </c>
      <c r="D1184" s="40">
        <f>'soust.uk.JMK př.č.2'!$L$111</f>
        <v>74</v>
      </c>
      <c r="E1184" s="40">
        <f t="shared" si="54"/>
        <v>2802</v>
      </c>
      <c r="F1184" s="40">
        <f t="shared" si="55"/>
        <v>2021</v>
      </c>
      <c r="G1184" s="78"/>
      <c r="H1184" s="80"/>
      <c r="I1184" s="89"/>
      <c r="J1184" s="89"/>
      <c r="K1184" s="47"/>
      <c r="L1184" s="51"/>
      <c r="M1184" s="51"/>
      <c r="N1184" s="51"/>
      <c r="O1184" s="51"/>
      <c r="P1184" s="40">
        <f t="shared" si="56"/>
        <v>707</v>
      </c>
    </row>
    <row r="1185" spans="1:16" x14ac:dyDescent="0.2">
      <c r="A1185" s="45">
        <v>1194</v>
      </c>
      <c r="B1185" s="85">
        <v>77.33</v>
      </c>
      <c r="C1185" s="40">
        <f>'soust.uk.JMK př.č.2'!$O$111+'soust.uk.JMK př.č.2'!$P$111</f>
        <v>13021</v>
      </c>
      <c r="D1185" s="40">
        <f>'soust.uk.JMK př.č.2'!$L$111</f>
        <v>74</v>
      </c>
      <c r="E1185" s="40">
        <f t="shared" si="54"/>
        <v>2802</v>
      </c>
      <c r="F1185" s="40">
        <f t="shared" si="55"/>
        <v>2021</v>
      </c>
      <c r="G1185" s="78"/>
      <c r="H1185" s="80"/>
      <c r="I1185" s="89"/>
      <c r="J1185" s="89"/>
      <c r="K1185" s="47"/>
      <c r="L1185" s="51"/>
      <c r="M1185" s="51"/>
      <c r="N1185" s="51"/>
      <c r="O1185" s="51"/>
      <c r="P1185" s="40">
        <f t="shared" si="56"/>
        <v>707</v>
      </c>
    </row>
    <row r="1186" spans="1:16" x14ac:dyDescent="0.2">
      <c r="A1186" s="45">
        <v>1195</v>
      </c>
      <c r="B1186" s="85">
        <v>77.34</v>
      </c>
      <c r="C1186" s="40">
        <f>'soust.uk.JMK př.č.2'!$O$111+'soust.uk.JMK př.č.2'!$P$111</f>
        <v>13021</v>
      </c>
      <c r="D1186" s="40">
        <f>'soust.uk.JMK př.č.2'!$L$111</f>
        <v>74</v>
      </c>
      <c r="E1186" s="40">
        <f t="shared" si="54"/>
        <v>2801</v>
      </c>
      <c r="F1186" s="40">
        <f t="shared" si="55"/>
        <v>2020</v>
      </c>
      <c r="G1186" s="78"/>
      <c r="H1186" s="80"/>
      <c r="I1186" s="89"/>
      <c r="J1186" s="89"/>
      <c r="K1186" s="47"/>
      <c r="L1186" s="51"/>
      <c r="M1186" s="51"/>
      <c r="N1186" s="51"/>
      <c r="O1186" s="51"/>
      <c r="P1186" s="40">
        <f t="shared" si="56"/>
        <v>707</v>
      </c>
    </row>
    <row r="1187" spans="1:16" x14ac:dyDescent="0.2">
      <c r="A1187" s="45">
        <v>1196</v>
      </c>
      <c r="B1187" s="85">
        <v>77.349999999999994</v>
      </c>
      <c r="C1187" s="40">
        <f>'soust.uk.JMK př.č.2'!$O$111+'soust.uk.JMK př.č.2'!$P$111</f>
        <v>13021</v>
      </c>
      <c r="D1187" s="40">
        <f>'soust.uk.JMK př.č.2'!$L$111</f>
        <v>74</v>
      </c>
      <c r="E1187" s="40">
        <f t="shared" si="54"/>
        <v>2801</v>
      </c>
      <c r="F1187" s="40">
        <f t="shared" si="55"/>
        <v>2020</v>
      </c>
      <c r="G1187" s="78"/>
      <c r="H1187" s="80"/>
      <c r="I1187" s="89"/>
      <c r="J1187" s="89"/>
      <c r="K1187" s="47"/>
      <c r="L1187" s="51"/>
      <c r="M1187" s="51"/>
      <c r="N1187" s="51"/>
      <c r="O1187" s="51"/>
      <c r="P1187" s="40">
        <f t="shared" si="56"/>
        <v>707</v>
      </c>
    </row>
    <row r="1188" spans="1:16" x14ac:dyDescent="0.2">
      <c r="A1188" s="45">
        <v>1197</v>
      </c>
      <c r="B1188" s="85">
        <v>77.36</v>
      </c>
      <c r="C1188" s="40">
        <f>'soust.uk.JMK př.č.2'!$O$111+'soust.uk.JMK př.č.2'!$P$111</f>
        <v>13021</v>
      </c>
      <c r="D1188" s="40">
        <f>'soust.uk.JMK př.č.2'!$L$111</f>
        <v>74</v>
      </c>
      <c r="E1188" s="40">
        <f t="shared" si="54"/>
        <v>2801</v>
      </c>
      <c r="F1188" s="40">
        <f t="shared" si="55"/>
        <v>2020</v>
      </c>
      <c r="G1188" s="78"/>
      <c r="H1188" s="80"/>
      <c r="I1188" s="89"/>
      <c r="J1188" s="89"/>
      <c r="K1188" s="47"/>
      <c r="L1188" s="51"/>
      <c r="M1188" s="51"/>
      <c r="N1188" s="51"/>
      <c r="O1188" s="51"/>
      <c r="P1188" s="40">
        <f t="shared" si="56"/>
        <v>707</v>
      </c>
    </row>
    <row r="1189" spans="1:16" x14ac:dyDescent="0.2">
      <c r="A1189" s="45">
        <v>1198</v>
      </c>
      <c r="B1189" s="85">
        <v>77.37</v>
      </c>
      <c r="C1189" s="40">
        <f>'soust.uk.JMK př.č.2'!$O$111+'soust.uk.JMK př.č.2'!$P$111</f>
        <v>13021</v>
      </c>
      <c r="D1189" s="40">
        <f>'soust.uk.JMK př.č.2'!$L$111</f>
        <v>74</v>
      </c>
      <c r="E1189" s="40">
        <f t="shared" si="54"/>
        <v>2801</v>
      </c>
      <c r="F1189" s="40">
        <f t="shared" si="55"/>
        <v>2020</v>
      </c>
      <c r="G1189" s="78"/>
      <c r="H1189" s="80"/>
      <c r="I1189" s="89"/>
      <c r="J1189" s="89"/>
      <c r="K1189" s="47"/>
      <c r="L1189" s="51"/>
      <c r="M1189" s="51"/>
      <c r="N1189" s="51"/>
      <c r="O1189" s="51"/>
      <c r="P1189" s="40">
        <f t="shared" si="56"/>
        <v>707</v>
      </c>
    </row>
    <row r="1190" spans="1:16" x14ac:dyDescent="0.2">
      <c r="A1190" s="45">
        <v>1199</v>
      </c>
      <c r="B1190" s="85">
        <v>77.38</v>
      </c>
      <c r="C1190" s="40">
        <f>'soust.uk.JMK př.č.2'!$O$111+'soust.uk.JMK př.č.2'!$P$111</f>
        <v>13021</v>
      </c>
      <c r="D1190" s="40">
        <f>'soust.uk.JMK př.č.2'!$L$111</f>
        <v>74</v>
      </c>
      <c r="E1190" s="40">
        <f t="shared" si="54"/>
        <v>2800</v>
      </c>
      <c r="F1190" s="40">
        <f t="shared" si="55"/>
        <v>2019</v>
      </c>
      <c r="G1190" s="78"/>
      <c r="H1190" s="80"/>
      <c r="I1190" s="89"/>
      <c r="J1190" s="89"/>
      <c r="K1190" s="47"/>
      <c r="L1190" s="51"/>
      <c r="M1190" s="51"/>
      <c r="N1190" s="51"/>
      <c r="O1190" s="51"/>
      <c r="P1190" s="40">
        <f t="shared" si="56"/>
        <v>707</v>
      </c>
    </row>
    <row r="1191" spans="1:16" x14ac:dyDescent="0.2">
      <c r="A1191" s="45">
        <v>1200</v>
      </c>
      <c r="B1191" s="85">
        <v>77.39</v>
      </c>
      <c r="C1191" s="40">
        <f>'soust.uk.JMK př.č.2'!$O$111+'soust.uk.JMK př.č.2'!$P$111</f>
        <v>13021</v>
      </c>
      <c r="D1191" s="40">
        <f>'soust.uk.JMK př.č.2'!$L$111</f>
        <v>74</v>
      </c>
      <c r="E1191" s="40">
        <f t="shared" si="54"/>
        <v>2800</v>
      </c>
      <c r="F1191" s="40">
        <f t="shared" si="55"/>
        <v>2019</v>
      </c>
      <c r="G1191" s="78"/>
      <c r="H1191" s="80"/>
      <c r="I1191" s="89"/>
      <c r="J1191" s="89"/>
      <c r="K1191" s="47"/>
      <c r="L1191" s="51"/>
      <c r="M1191" s="51"/>
      <c r="N1191" s="51"/>
      <c r="O1191" s="51"/>
      <c r="P1191" s="40">
        <f t="shared" si="56"/>
        <v>707</v>
      </c>
    </row>
    <row r="1192" spans="1:16" x14ac:dyDescent="0.2">
      <c r="A1192" s="45">
        <v>1201</v>
      </c>
      <c r="B1192" s="85">
        <v>77.400000000000006</v>
      </c>
      <c r="C1192" s="40">
        <f>'soust.uk.JMK př.č.2'!$O$111+'soust.uk.JMK př.č.2'!$P$111</f>
        <v>13021</v>
      </c>
      <c r="D1192" s="40">
        <f>'soust.uk.JMK př.č.2'!$L$111</f>
        <v>74</v>
      </c>
      <c r="E1192" s="40">
        <f t="shared" si="54"/>
        <v>2800</v>
      </c>
      <c r="F1192" s="40">
        <f t="shared" si="55"/>
        <v>2019</v>
      </c>
      <c r="G1192" s="78"/>
      <c r="H1192" s="80"/>
      <c r="I1192" s="89"/>
      <c r="J1192" s="89"/>
      <c r="K1192" s="47"/>
      <c r="L1192" s="51"/>
      <c r="M1192" s="51"/>
      <c r="N1192" s="51"/>
      <c r="O1192" s="51"/>
      <c r="P1192" s="40">
        <f t="shared" si="56"/>
        <v>707</v>
      </c>
    </row>
    <row r="1193" spans="1:16" x14ac:dyDescent="0.2">
      <c r="A1193" s="45">
        <v>1202</v>
      </c>
      <c r="B1193" s="85">
        <v>77.41</v>
      </c>
      <c r="C1193" s="40">
        <f>'soust.uk.JMK př.č.2'!$O$111+'soust.uk.JMK př.č.2'!$P$111</f>
        <v>13021</v>
      </c>
      <c r="D1193" s="40">
        <f>'soust.uk.JMK př.č.2'!$L$111</f>
        <v>74</v>
      </c>
      <c r="E1193" s="40">
        <f t="shared" si="54"/>
        <v>2798</v>
      </c>
      <c r="F1193" s="40">
        <f t="shared" si="55"/>
        <v>2018</v>
      </c>
      <c r="G1193" s="78"/>
      <c r="H1193" s="80"/>
      <c r="I1193" s="89"/>
      <c r="J1193" s="89"/>
      <c r="K1193" s="47"/>
      <c r="L1193" s="51"/>
      <c r="M1193" s="51"/>
      <c r="N1193" s="51"/>
      <c r="O1193" s="51"/>
      <c r="P1193" s="40">
        <f t="shared" si="56"/>
        <v>706</v>
      </c>
    </row>
    <row r="1194" spans="1:16" x14ac:dyDescent="0.2">
      <c r="A1194" s="45">
        <v>1203</v>
      </c>
      <c r="B1194" s="85">
        <v>77.42</v>
      </c>
      <c r="C1194" s="40">
        <f>'soust.uk.JMK př.č.2'!$O$111+'soust.uk.JMK př.č.2'!$P$111</f>
        <v>13021</v>
      </c>
      <c r="D1194" s="40">
        <f>'soust.uk.JMK př.č.2'!$L$111</f>
        <v>74</v>
      </c>
      <c r="E1194" s="40">
        <f t="shared" si="54"/>
        <v>2798</v>
      </c>
      <c r="F1194" s="40">
        <f t="shared" si="55"/>
        <v>2018</v>
      </c>
      <c r="G1194" s="78"/>
      <c r="H1194" s="80"/>
      <c r="I1194" s="89"/>
      <c r="J1194" s="89"/>
      <c r="K1194" s="47"/>
      <c r="L1194" s="51"/>
      <c r="M1194" s="51"/>
      <c r="N1194" s="51"/>
      <c r="O1194" s="51"/>
      <c r="P1194" s="40">
        <f t="shared" si="56"/>
        <v>706</v>
      </c>
    </row>
    <row r="1195" spans="1:16" x14ac:dyDescent="0.2">
      <c r="A1195" s="45">
        <v>1204</v>
      </c>
      <c r="B1195" s="85">
        <v>77.430000000000007</v>
      </c>
      <c r="C1195" s="40">
        <f>'soust.uk.JMK př.č.2'!$O$111+'soust.uk.JMK př.č.2'!$P$111</f>
        <v>13021</v>
      </c>
      <c r="D1195" s="40">
        <f>'soust.uk.JMK př.č.2'!$L$111</f>
        <v>74</v>
      </c>
      <c r="E1195" s="40">
        <f t="shared" si="54"/>
        <v>2798</v>
      </c>
      <c r="F1195" s="40">
        <f t="shared" si="55"/>
        <v>2018</v>
      </c>
      <c r="G1195" s="78"/>
      <c r="H1195" s="80"/>
      <c r="I1195" s="89"/>
      <c r="J1195" s="89"/>
      <c r="K1195" s="47"/>
      <c r="L1195" s="51"/>
      <c r="M1195" s="51"/>
      <c r="N1195" s="51"/>
      <c r="O1195" s="51"/>
      <c r="P1195" s="40">
        <f t="shared" si="56"/>
        <v>706</v>
      </c>
    </row>
    <row r="1196" spans="1:16" x14ac:dyDescent="0.2">
      <c r="A1196" s="45">
        <v>1205</v>
      </c>
      <c r="B1196" s="85">
        <v>77.44</v>
      </c>
      <c r="C1196" s="40">
        <f>'soust.uk.JMK př.č.2'!$O$111+'soust.uk.JMK př.č.2'!$P$111</f>
        <v>13021</v>
      </c>
      <c r="D1196" s="40">
        <f>'soust.uk.JMK př.č.2'!$L$111</f>
        <v>74</v>
      </c>
      <c r="E1196" s="40">
        <f t="shared" si="54"/>
        <v>2798</v>
      </c>
      <c r="F1196" s="40">
        <f t="shared" si="55"/>
        <v>2018</v>
      </c>
      <c r="G1196" s="78"/>
      <c r="H1196" s="80"/>
      <c r="I1196" s="89"/>
      <c r="J1196" s="89"/>
      <c r="K1196" s="47"/>
      <c r="L1196" s="51"/>
      <c r="M1196" s="51"/>
      <c r="N1196" s="51"/>
      <c r="O1196" s="51"/>
      <c r="P1196" s="40">
        <f t="shared" si="56"/>
        <v>706</v>
      </c>
    </row>
    <row r="1197" spans="1:16" x14ac:dyDescent="0.2">
      <c r="A1197" s="45">
        <v>1206</v>
      </c>
      <c r="B1197" s="85">
        <v>77.45</v>
      </c>
      <c r="C1197" s="40">
        <f>'soust.uk.JMK př.č.2'!$O$111+'soust.uk.JMK př.č.2'!$P$111</f>
        <v>13021</v>
      </c>
      <c r="D1197" s="40">
        <f>'soust.uk.JMK př.č.2'!$L$111</f>
        <v>74</v>
      </c>
      <c r="E1197" s="40">
        <f t="shared" si="54"/>
        <v>2797</v>
      </c>
      <c r="F1197" s="40">
        <f t="shared" si="55"/>
        <v>2017</v>
      </c>
      <c r="G1197" s="78"/>
      <c r="H1197" s="80"/>
      <c r="I1197" s="89"/>
      <c r="J1197" s="89"/>
      <c r="K1197" s="47"/>
      <c r="L1197" s="51"/>
      <c r="M1197" s="51"/>
      <c r="N1197" s="51"/>
      <c r="O1197" s="51"/>
      <c r="P1197" s="40">
        <f t="shared" si="56"/>
        <v>706</v>
      </c>
    </row>
    <row r="1198" spans="1:16" x14ac:dyDescent="0.2">
      <c r="A1198" s="45">
        <v>1207</v>
      </c>
      <c r="B1198" s="85">
        <v>77.459999999999994</v>
      </c>
      <c r="C1198" s="40">
        <f>'soust.uk.JMK př.č.2'!$O$111+'soust.uk.JMK př.č.2'!$P$111</f>
        <v>13021</v>
      </c>
      <c r="D1198" s="40">
        <f>'soust.uk.JMK př.č.2'!$L$111</f>
        <v>74</v>
      </c>
      <c r="E1198" s="40">
        <f t="shared" si="54"/>
        <v>2797</v>
      </c>
      <c r="F1198" s="40">
        <f t="shared" si="55"/>
        <v>2017</v>
      </c>
      <c r="G1198" s="78"/>
      <c r="H1198" s="80"/>
      <c r="I1198" s="89"/>
      <c r="J1198" s="89"/>
      <c r="K1198" s="47"/>
      <c r="L1198" s="51"/>
      <c r="M1198" s="51"/>
      <c r="N1198" s="51"/>
      <c r="O1198" s="51"/>
      <c r="P1198" s="40">
        <f t="shared" si="56"/>
        <v>706</v>
      </c>
    </row>
    <row r="1199" spans="1:16" x14ac:dyDescent="0.2">
      <c r="A1199" s="45">
        <v>1208</v>
      </c>
      <c r="B1199" s="85">
        <v>77.47</v>
      </c>
      <c r="C1199" s="40">
        <f>'soust.uk.JMK př.č.2'!$O$111+'soust.uk.JMK př.č.2'!$P$111</f>
        <v>13021</v>
      </c>
      <c r="D1199" s="40">
        <f>'soust.uk.JMK př.č.2'!$L$111</f>
        <v>74</v>
      </c>
      <c r="E1199" s="40">
        <f t="shared" si="54"/>
        <v>2797</v>
      </c>
      <c r="F1199" s="40">
        <f t="shared" si="55"/>
        <v>2017</v>
      </c>
      <c r="G1199" s="78"/>
      <c r="H1199" s="80"/>
      <c r="I1199" s="89"/>
      <c r="J1199" s="89"/>
      <c r="K1199" s="47"/>
      <c r="L1199" s="51"/>
      <c r="M1199" s="51"/>
      <c r="N1199" s="51"/>
      <c r="O1199" s="51"/>
      <c r="P1199" s="40">
        <f t="shared" si="56"/>
        <v>706</v>
      </c>
    </row>
    <row r="1200" spans="1:16" x14ac:dyDescent="0.2">
      <c r="A1200" s="45">
        <v>1209</v>
      </c>
      <c r="B1200" s="85">
        <v>77.48</v>
      </c>
      <c r="C1200" s="40">
        <f>'soust.uk.JMK př.č.2'!$O$111+'soust.uk.JMK př.č.2'!$P$111</f>
        <v>13021</v>
      </c>
      <c r="D1200" s="40">
        <f>'soust.uk.JMK př.č.2'!$L$111</f>
        <v>74</v>
      </c>
      <c r="E1200" s="40">
        <f t="shared" si="54"/>
        <v>2797</v>
      </c>
      <c r="F1200" s="40">
        <f t="shared" si="55"/>
        <v>2017</v>
      </c>
      <c r="G1200" s="78"/>
      <c r="H1200" s="80"/>
      <c r="I1200" s="89"/>
      <c r="J1200" s="89"/>
      <c r="K1200" s="47"/>
      <c r="L1200" s="51"/>
      <c r="M1200" s="51"/>
      <c r="N1200" s="51"/>
      <c r="O1200" s="51"/>
      <c r="P1200" s="40">
        <f t="shared" si="56"/>
        <v>706</v>
      </c>
    </row>
    <row r="1201" spans="1:16" x14ac:dyDescent="0.2">
      <c r="A1201" s="45">
        <v>1210</v>
      </c>
      <c r="B1201" s="85">
        <v>77.489999999999995</v>
      </c>
      <c r="C1201" s="40">
        <f>'soust.uk.JMK př.č.2'!$O$111+'soust.uk.JMK př.č.2'!$P$111</f>
        <v>13021</v>
      </c>
      <c r="D1201" s="40">
        <f>'soust.uk.JMK př.č.2'!$L$111</f>
        <v>74</v>
      </c>
      <c r="E1201" s="40">
        <f t="shared" si="54"/>
        <v>2796</v>
      </c>
      <c r="F1201" s="40">
        <f t="shared" si="55"/>
        <v>2016</v>
      </c>
      <c r="G1201" s="78"/>
      <c r="H1201" s="80"/>
      <c r="I1201" s="89"/>
      <c r="J1201" s="89"/>
      <c r="K1201" s="47"/>
      <c r="L1201" s="51"/>
      <c r="M1201" s="51"/>
      <c r="N1201" s="51"/>
      <c r="O1201" s="51"/>
      <c r="P1201" s="40">
        <f t="shared" si="56"/>
        <v>706</v>
      </c>
    </row>
    <row r="1202" spans="1:16" x14ac:dyDescent="0.2">
      <c r="A1202" s="45">
        <v>1211</v>
      </c>
      <c r="B1202" s="85">
        <v>77.5</v>
      </c>
      <c r="C1202" s="40">
        <f>'soust.uk.JMK př.č.2'!$O$111+'soust.uk.JMK př.č.2'!$P$111</f>
        <v>13021</v>
      </c>
      <c r="D1202" s="40">
        <f>'soust.uk.JMK př.č.2'!$L$111</f>
        <v>74</v>
      </c>
      <c r="E1202" s="40">
        <f t="shared" si="54"/>
        <v>2796</v>
      </c>
      <c r="F1202" s="40">
        <f t="shared" si="55"/>
        <v>2016</v>
      </c>
      <c r="G1202" s="78"/>
      <c r="H1202" s="80"/>
      <c r="I1202" s="89"/>
      <c r="J1202" s="89"/>
      <c r="K1202" s="47"/>
      <c r="L1202" s="51"/>
      <c r="M1202" s="51"/>
      <c r="N1202" s="51"/>
      <c r="O1202" s="51"/>
      <c r="P1202" s="40">
        <f t="shared" si="56"/>
        <v>706</v>
      </c>
    </row>
    <row r="1203" spans="1:16" x14ac:dyDescent="0.2">
      <c r="A1203" s="45">
        <v>1212</v>
      </c>
      <c r="B1203" s="85">
        <v>77.52</v>
      </c>
      <c r="C1203" s="40">
        <f>'soust.uk.JMK př.č.2'!$O$111+'soust.uk.JMK př.č.2'!$P$111</f>
        <v>13021</v>
      </c>
      <c r="D1203" s="40">
        <f>'soust.uk.JMK př.č.2'!$L$111</f>
        <v>74</v>
      </c>
      <c r="E1203" s="40">
        <f t="shared" si="54"/>
        <v>2796</v>
      </c>
      <c r="F1203" s="40">
        <f t="shared" si="55"/>
        <v>2016</v>
      </c>
      <c r="G1203" s="78"/>
      <c r="H1203" s="80"/>
      <c r="I1203" s="89"/>
      <c r="J1203" s="89"/>
      <c r="K1203" s="47"/>
      <c r="L1203" s="51"/>
      <c r="M1203" s="51"/>
      <c r="N1203" s="51"/>
      <c r="O1203" s="51"/>
      <c r="P1203" s="40">
        <f t="shared" si="56"/>
        <v>706</v>
      </c>
    </row>
    <row r="1204" spans="1:16" x14ac:dyDescent="0.2">
      <c r="A1204" s="45">
        <v>1213</v>
      </c>
      <c r="B1204" s="85">
        <v>77.53</v>
      </c>
      <c r="C1204" s="40">
        <f>'soust.uk.JMK př.č.2'!$O$111+'soust.uk.JMK př.č.2'!$P$111</f>
        <v>13021</v>
      </c>
      <c r="D1204" s="40">
        <f>'soust.uk.JMK př.č.2'!$L$111</f>
        <v>74</v>
      </c>
      <c r="E1204" s="40">
        <f t="shared" si="54"/>
        <v>2794</v>
      </c>
      <c r="F1204" s="40">
        <f t="shared" si="55"/>
        <v>2015</v>
      </c>
      <c r="G1204" s="78"/>
      <c r="H1204" s="80"/>
      <c r="I1204" s="89"/>
      <c r="J1204" s="89"/>
      <c r="K1204" s="47"/>
      <c r="L1204" s="51"/>
      <c r="M1204" s="51"/>
      <c r="N1204" s="51"/>
      <c r="O1204" s="51"/>
      <c r="P1204" s="40">
        <f t="shared" si="56"/>
        <v>705</v>
      </c>
    </row>
    <row r="1205" spans="1:16" x14ac:dyDescent="0.2">
      <c r="A1205" s="45">
        <v>1214</v>
      </c>
      <c r="B1205" s="85">
        <v>77.540000000000006</v>
      </c>
      <c r="C1205" s="40">
        <f>'soust.uk.JMK př.č.2'!$O$111+'soust.uk.JMK př.č.2'!$P$111</f>
        <v>13021</v>
      </c>
      <c r="D1205" s="40">
        <f>'soust.uk.JMK př.č.2'!$L$111</f>
        <v>74</v>
      </c>
      <c r="E1205" s="40">
        <f t="shared" si="54"/>
        <v>2794</v>
      </c>
      <c r="F1205" s="40">
        <f t="shared" si="55"/>
        <v>2015</v>
      </c>
      <c r="G1205" s="78"/>
      <c r="H1205" s="80"/>
      <c r="I1205" s="89"/>
      <c r="J1205" s="89"/>
      <c r="K1205" s="47"/>
      <c r="L1205" s="51"/>
      <c r="M1205" s="51"/>
      <c r="N1205" s="51"/>
      <c r="O1205" s="51"/>
      <c r="P1205" s="40">
        <f t="shared" si="56"/>
        <v>705</v>
      </c>
    </row>
    <row r="1206" spans="1:16" x14ac:dyDescent="0.2">
      <c r="A1206" s="45">
        <v>1215</v>
      </c>
      <c r="B1206" s="85">
        <v>77.55</v>
      </c>
      <c r="C1206" s="40">
        <f>'soust.uk.JMK př.č.2'!$O$111+'soust.uk.JMK př.č.2'!$P$111</f>
        <v>13021</v>
      </c>
      <c r="D1206" s="40">
        <f>'soust.uk.JMK př.č.2'!$L$111</f>
        <v>74</v>
      </c>
      <c r="E1206" s="40">
        <f t="shared" si="54"/>
        <v>2794</v>
      </c>
      <c r="F1206" s="40">
        <f t="shared" si="55"/>
        <v>2015</v>
      </c>
      <c r="G1206" s="78"/>
      <c r="H1206" s="80"/>
      <c r="I1206" s="89"/>
      <c r="J1206" s="89"/>
      <c r="K1206" s="47"/>
      <c r="L1206" s="51"/>
      <c r="M1206" s="51"/>
      <c r="N1206" s="51"/>
      <c r="O1206" s="51"/>
      <c r="P1206" s="40">
        <f t="shared" si="56"/>
        <v>705</v>
      </c>
    </row>
    <row r="1207" spans="1:16" x14ac:dyDescent="0.2">
      <c r="A1207" s="45">
        <v>1216</v>
      </c>
      <c r="B1207" s="85">
        <v>77.56</v>
      </c>
      <c r="C1207" s="40">
        <f>'soust.uk.JMK př.č.2'!$O$111+'soust.uk.JMK př.č.2'!$P$111</f>
        <v>13021</v>
      </c>
      <c r="D1207" s="40">
        <f>'soust.uk.JMK př.č.2'!$L$111</f>
        <v>74</v>
      </c>
      <c r="E1207" s="40">
        <f t="shared" si="54"/>
        <v>2794</v>
      </c>
      <c r="F1207" s="40">
        <f t="shared" si="55"/>
        <v>2015</v>
      </c>
      <c r="G1207" s="78"/>
      <c r="H1207" s="80"/>
      <c r="I1207" s="89"/>
      <c r="J1207" s="89"/>
      <c r="K1207" s="47"/>
      <c r="L1207" s="51"/>
      <c r="M1207" s="51"/>
      <c r="N1207" s="51"/>
      <c r="O1207" s="51"/>
      <c r="P1207" s="40">
        <f t="shared" si="56"/>
        <v>705</v>
      </c>
    </row>
    <row r="1208" spans="1:16" x14ac:dyDescent="0.2">
      <c r="A1208" s="45">
        <v>1217</v>
      </c>
      <c r="B1208" s="85">
        <v>77.569999999999993</v>
      </c>
      <c r="C1208" s="40">
        <f>'soust.uk.JMK př.č.2'!$O$111+'soust.uk.JMK př.č.2'!$P$111</f>
        <v>13021</v>
      </c>
      <c r="D1208" s="40">
        <f>'soust.uk.JMK př.č.2'!$L$111</f>
        <v>74</v>
      </c>
      <c r="E1208" s="40">
        <f t="shared" si="54"/>
        <v>2793</v>
      </c>
      <c r="F1208" s="40">
        <f t="shared" si="55"/>
        <v>2014</v>
      </c>
      <c r="G1208" s="78"/>
      <c r="H1208" s="80"/>
      <c r="I1208" s="89"/>
      <c r="J1208" s="89"/>
      <c r="K1208" s="47"/>
      <c r="L1208" s="51"/>
      <c r="M1208" s="51"/>
      <c r="N1208" s="51"/>
      <c r="O1208" s="51"/>
      <c r="P1208" s="40">
        <f t="shared" si="56"/>
        <v>705</v>
      </c>
    </row>
    <row r="1209" spans="1:16" x14ac:dyDescent="0.2">
      <c r="A1209" s="45">
        <v>1218</v>
      </c>
      <c r="B1209" s="85">
        <v>77.58</v>
      </c>
      <c r="C1209" s="40">
        <f>'soust.uk.JMK př.č.2'!$O$111+'soust.uk.JMK př.č.2'!$P$111</f>
        <v>13021</v>
      </c>
      <c r="D1209" s="40">
        <f>'soust.uk.JMK př.č.2'!$L$111</f>
        <v>74</v>
      </c>
      <c r="E1209" s="40">
        <f t="shared" si="54"/>
        <v>2793</v>
      </c>
      <c r="F1209" s="40">
        <f t="shared" si="55"/>
        <v>2014</v>
      </c>
      <c r="G1209" s="78"/>
      <c r="H1209" s="80"/>
      <c r="I1209" s="89"/>
      <c r="J1209" s="89"/>
      <c r="K1209" s="47"/>
      <c r="L1209" s="51"/>
      <c r="M1209" s="51"/>
      <c r="N1209" s="51"/>
      <c r="O1209" s="51"/>
      <c r="P1209" s="40">
        <f t="shared" si="56"/>
        <v>705</v>
      </c>
    </row>
    <row r="1210" spans="1:16" x14ac:dyDescent="0.2">
      <c r="A1210" s="45">
        <v>1219</v>
      </c>
      <c r="B1210" s="85">
        <v>77.59</v>
      </c>
      <c r="C1210" s="40">
        <f>'soust.uk.JMK př.č.2'!$O$111+'soust.uk.JMK př.č.2'!$P$111</f>
        <v>13021</v>
      </c>
      <c r="D1210" s="40">
        <f>'soust.uk.JMK př.č.2'!$L$111</f>
        <v>74</v>
      </c>
      <c r="E1210" s="40">
        <f t="shared" si="54"/>
        <v>2793</v>
      </c>
      <c r="F1210" s="40">
        <f t="shared" si="55"/>
        <v>2014</v>
      </c>
      <c r="G1210" s="78"/>
      <c r="H1210" s="80"/>
      <c r="I1210" s="89"/>
      <c r="J1210" s="89"/>
      <c r="K1210" s="47"/>
      <c r="L1210" s="51"/>
      <c r="M1210" s="51"/>
      <c r="N1210" s="51"/>
      <c r="O1210" s="51"/>
      <c r="P1210" s="40">
        <f t="shared" si="56"/>
        <v>705</v>
      </c>
    </row>
    <row r="1211" spans="1:16" x14ac:dyDescent="0.2">
      <c r="A1211" s="45">
        <v>1220</v>
      </c>
      <c r="B1211" s="85">
        <v>77.599999999999994</v>
      </c>
      <c r="C1211" s="40">
        <f>'soust.uk.JMK př.č.2'!$O$111+'soust.uk.JMK př.č.2'!$P$111</f>
        <v>13021</v>
      </c>
      <c r="D1211" s="40">
        <f>'soust.uk.JMK př.č.2'!$L$111</f>
        <v>74</v>
      </c>
      <c r="E1211" s="40">
        <f t="shared" si="54"/>
        <v>2793</v>
      </c>
      <c r="F1211" s="40">
        <f t="shared" si="55"/>
        <v>2014</v>
      </c>
      <c r="G1211" s="78"/>
      <c r="H1211" s="80"/>
      <c r="I1211" s="89"/>
      <c r="J1211" s="89"/>
      <c r="K1211" s="47"/>
      <c r="L1211" s="51"/>
      <c r="M1211" s="51"/>
      <c r="N1211" s="51"/>
      <c r="O1211" s="51"/>
      <c r="P1211" s="40">
        <f t="shared" si="56"/>
        <v>705</v>
      </c>
    </row>
    <row r="1212" spans="1:16" x14ac:dyDescent="0.2">
      <c r="A1212" s="45">
        <v>1221</v>
      </c>
      <c r="B1212" s="85">
        <v>77.61</v>
      </c>
      <c r="C1212" s="40">
        <f>'soust.uk.JMK př.č.2'!$O$111+'soust.uk.JMK př.č.2'!$P$111</f>
        <v>13021</v>
      </c>
      <c r="D1212" s="40">
        <f>'soust.uk.JMK př.č.2'!$L$111</f>
        <v>74</v>
      </c>
      <c r="E1212" s="40">
        <f t="shared" si="54"/>
        <v>2792</v>
      </c>
      <c r="F1212" s="40">
        <f t="shared" si="55"/>
        <v>2013</v>
      </c>
      <c r="G1212" s="78"/>
      <c r="H1212" s="80"/>
      <c r="I1212" s="89"/>
      <c r="J1212" s="89"/>
      <c r="K1212" s="47"/>
      <c r="L1212" s="51"/>
      <c r="M1212" s="51"/>
      <c r="N1212" s="51"/>
      <c r="O1212" s="51"/>
      <c r="P1212" s="40">
        <f t="shared" si="56"/>
        <v>705</v>
      </c>
    </row>
    <row r="1213" spans="1:16" x14ac:dyDescent="0.2">
      <c r="A1213" s="45">
        <v>1222</v>
      </c>
      <c r="B1213" s="85">
        <v>77.62</v>
      </c>
      <c r="C1213" s="40">
        <f>'soust.uk.JMK př.č.2'!$O$111+'soust.uk.JMK př.č.2'!$P$111</f>
        <v>13021</v>
      </c>
      <c r="D1213" s="40">
        <f>'soust.uk.JMK př.č.2'!$L$111</f>
        <v>74</v>
      </c>
      <c r="E1213" s="40">
        <f t="shared" si="54"/>
        <v>2792</v>
      </c>
      <c r="F1213" s="40">
        <f t="shared" si="55"/>
        <v>2013</v>
      </c>
      <c r="G1213" s="78"/>
      <c r="H1213" s="80"/>
      <c r="I1213" s="89"/>
      <c r="J1213" s="89"/>
      <c r="K1213" s="47"/>
      <c r="L1213" s="51"/>
      <c r="M1213" s="51"/>
      <c r="N1213" s="51"/>
      <c r="O1213" s="51"/>
      <c r="P1213" s="40">
        <f t="shared" si="56"/>
        <v>705</v>
      </c>
    </row>
    <row r="1214" spans="1:16" x14ac:dyDescent="0.2">
      <c r="A1214" s="45">
        <v>1223</v>
      </c>
      <c r="B1214" s="85">
        <v>77.63</v>
      </c>
      <c r="C1214" s="40">
        <f>'soust.uk.JMK př.č.2'!$O$111+'soust.uk.JMK př.č.2'!$P$111</f>
        <v>13021</v>
      </c>
      <c r="D1214" s="40">
        <f>'soust.uk.JMK př.č.2'!$L$111</f>
        <v>74</v>
      </c>
      <c r="E1214" s="40">
        <f t="shared" si="54"/>
        <v>2792</v>
      </c>
      <c r="F1214" s="40">
        <f t="shared" si="55"/>
        <v>2013</v>
      </c>
      <c r="G1214" s="78"/>
      <c r="H1214" s="80"/>
      <c r="I1214" s="89"/>
      <c r="J1214" s="89"/>
      <c r="K1214" s="47"/>
      <c r="L1214" s="51"/>
      <c r="M1214" s="51"/>
      <c r="N1214" s="51"/>
      <c r="O1214" s="51"/>
      <c r="P1214" s="40">
        <f t="shared" si="56"/>
        <v>705</v>
      </c>
    </row>
    <row r="1215" spans="1:16" x14ac:dyDescent="0.2">
      <c r="A1215" s="45">
        <v>1224</v>
      </c>
      <c r="B1215" s="85">
        <v>77.64</v>
      </c>
      <c r="C1215" s="40">
        <f>'soust.uk.JMK př.č.2'!$O$111+'soust.uk.JMK př.č.2'!$P$111</f>
        <v>13021</v>
      </c>
      <c r="D1215" s="40">
        <f>'soust.uk.JMK př.č.2'!$L$111</f>
        <v>74</v>
      </c>
      <c r="E1215" s="40">
        <f t="shared" si="54"/>
        <v>2792</v>
      </c>
      <c r="F1215" s="40">
        <f t="shared" si="55"/>
        <v>2013</v>
      </c>
      <c r="G1215" s="78"/>
      <c r="H1215" s="80"/>
      <c r="I1215" s="89"/>
      <c r="J1215" s="89"/>
      <c r="K1215" s="47"/>
      <c r="L1215" s="51"/>
      <c r="M1215" s="51"/>
      <c r="N1215" s="51"/>
      <c r="O1215" s="51"/>
      <c r="P1215" s="40">
        <f t="shared" si="56"/>
        <v>705</v>
      </c>
    </row>
    <row r="1216" spans="1:16" x14ac:dyDescent="0.2">
      <c r="A1216" s="45">
        <v>1225</v>
      </c>
      <c r="B1216" s="85">
        <v>77.650000000000006</v>
      </c>
      <c r="C1216" s="40">
        <f>'soust.uk.JMK př.č.2'!$O$111+'soust.uk.JMK př.č.2'!$P$111</f>
        <v>13021</v>
      </c>
      <c r="D1216" s="40">
        <f>'soust.uk.JMK př.č.2'!$L$111</f>
        <v>74</v>
      </c>
      <c r="E1216" s="40">
        <f t="shared" si="54"/>
        <v>2790</v>
      </c>
      <c r="F1216" s="40">
        <f t="shared" si="55"/>
        <v>2012</v>
      </c>
      <c r="G1216" s="78"/>
      <c r="H1216" s="80"/>
      <c r="I1216" s="89"/>
      <c r="J1216" s="89"/>
      <c r="K1216" s="47"/>
      <c r="L1216" s="51"/>
      <c r="M1216" s="51"/>
      <c r="N1216" s="51"/>
      <c r="O1216" s="51"/>
      <c r="P1216" s="40">
        <f t="shared" si="56"/>
        <v>704</v>
      </c>
    </row>
    <row r="1217" spans="1:16" x14ac:dyDescent="0.2">
      <c r="A1217" s="45">
        <v>1226</v>
      </c>
      <c r="B1217" s="85">
        <v>77.66</v>
      </c>
      <c r="C1217" s="40">
        <f>'soust.uk.JMK př.č.2'!$O$111+'soust.uk.JMK př.č.2'!$P$111</f>
        <v>13021</v>
      </c>
      <c r="D1217" s="40">
        <f>'soust.uk.JMK př.č.2'!$L$111</f>
        <v>74</v>
      </c>
      <c r="E1217" s="40">
        <f t="shared" si="54"/>
        <v>2790</v>
      </c>
      <c r="F1217" s="40">
        <f t="shared" si="55"/>
        <v>2012</v>
      </c>
      <c r="G1217" s="78"/>
      <c r="H1217" s="80"/>
      <c r="I1217" s="89"/>
      <c r="J1217" s="89"/>
      <c r="K1217" s="47"/>
      <c r="L1217" s="51"/>
      <c r="M1217" s="51"/>
      <c r="N1217" s="51"/>
      <c r="O1217" s="51"/>
      <c r="P1217" s="40">
        <f t="shared" si="56"/>
        <v>704</v>
      </c>
    </row>
    <row r="1218" spans="1:16" x14ac:dyDescent="0.2">
      <c r="A1218" s="45">
        <v>1227</v>
      </c>
      <c r="B1218" s="85">
        <v>77.67</v>
      </c>
      <c r="C1218" s="40">
        <f>'soust.uk.JMK př.č.2'!$O$111+'soust.uk.JMK př.č.2'!$P$111</f>
        <v>13021</v>
      </c>
      <c r="D1218" s="40">
        <f>'soust.uk.JMK př.č.2'!$L$111</f>
        <v>74</v>
      </c>
      <c r="E1218" s="40">
        <f t="shared" si="54"/>
        <v>2790</v>
      </c>
      <c r="F1218" s="40">
        <f t="shared" si="55"/>
        <v>2012</v>
      </c>
      <c r="G1218" s="78"/>
      <c r="H1218" s="80"/>
      <c r="I1218" s="89"/>
      <c r="J1218" s="89"/>
      <c r="K1218" s="47"/>
      <c r="L1218" s="51"/>
      <c r="M1218" s="51"/>
      <c r="N1218" s="51"/>
      <c r="O1218" s="51"/>
      <c r="P1218" s="40">
        <f t="shared" si="56"/>
        <v>704</v>
      </c>
    </row>
    <row r="1219" spans="1:16" x14ac:dyDescent="0.2">
      <c r="A1219" s="45">
        <v>1228</v>
      </c>
      <c r="B1219" s="85">
        <v>77.680000000000007</v>
      </c>
      <c r="C1219" s="40">
        <f>'soust.uk.JMK př.č.2'!$O$111+'soust.uk.JMK př.č.2'!$P$111</f>
        <v>13021</v>
      </c>
      <c r="D1219" s="40">
        <f>'soust.uk.JMK př.č.2'!$L$111</f>
        <v>74</v>
      </c>
      <c r="E1219" s="40">
        <f t="shared" si="54"/>
        <v>2789</v>
      </c>
      <c r="F1219" s="40">
        <f t="shared" si="55"/>
        <v>2011</v>
      </c>
      <c r="G1219" s="78"/>
      <c r="H1219" s="80"/>
      <c r="I1219" s="89"/>
      <c r="J1219" s="89"/>
      <c r="K1219" s="47"/>
      <c r="L1219" s="51"/>
      <c r="M1219" s="51"/>
      <c r="N1219" s="51"/>
      <c r="O1219" s="51"/>
      <c r="P1219" s="40">
        <f t="shared" si="56"/>
        <v>704</v>
      </c>
    </row>
    <row r="1220" spans="1:16" x14ac:dyDescent="0.2">
      <c r="A1220" s="45">
        <v>1229</v>
      </c>
      <c r="B1220" s="85">
        <v>77.69</v>
      </c>
      <c r="C1220" s="40">
        <f>'soust.uk.JMK př.č.2'!$O$111+'soust.uk.JMK př.č.2'!$P$111</f>
        <v>13021</v>
      </c>
      <c r="D1220" s="40">
        <f>'soust.uk.JMK př.č.2'!$L$111</f>
        <v>74</v>
      </c>
      <c r="E1220" s="40">
        <f t="shared" si="54"/>
        <v>2789</v>
      </c>
      <c r="F1220" s="40">
        <f t="shared" si="55"/>
        <v>2011</v>
      </c>
      <c r="G1220" s="78"/>
      <c r="H1220" s="80"/>
      <c r="I1220" s="89"/>
      <c r="J1220" s="89"/>
      <c r="K1220" s="47"/>
      <c r="L1220" s="51"/>
      <c r="M1220" s="51"/>
      <c r="N1220" s="51"/>
      <c r="O1220" s="51"/>
      <c r="P1220" s="40">
        <f t="shared" si="56"/>
        <v>704</v>
      </c>
    </row>
    <row r="1221" spans="1:16" x14ac:dyDescent="0.2">
      <c r="A1221" s="45">
        <v>1230</v>
      </c>
      <c r="B1221" s="85">
        <v>77.7</v>
      </c>
      <c r="C1221" s="40">
        <f>'soust.uk.JMK př.č.2'!$O$111+'soust.uk.JMK př.č.2'!$P$111</f>
        <v>13021</v>
      </c>
      <c r="D1221" s="40">
        <f>'soust.uk.JMK př.č.2'!$L$111</f>
        <v>74</v>
      </c>
      <c r="E1221" s="40">
        <f t="shared" ref="E1221:E1284" si="57">SUM(F1221,P1221,D1221)</f>
        <v>2789</v>
      </c>
      <c r="F1221" s="40">
        <f t="shared" si="55"/>
        <v>2011</v>
      </c>
      <c r="G1221" s="78"/>
      <c r="H1221" s="80"/>
      <c r="I1221" s="89"/>
      <c r="J1221" s="89"/>
      <c r="K1221" s="47"/>
      <c r="L1221" s="51"/>
      <c r="M1221" s="51"/>
      <c r="N1221" s="51"/>
      <c r="O1221" s="51"/>
      <c r="P1221" s="40">
        <f t="shared" si="56"/>
        <v>704</v>
      </c>
    </row>
    <row r="1222" spans="1:16" x14ac:dyDescent="0.2">
      <c r="A1222" s="45">
        <v>1231</v>
      </c>
      <c r="B1222" s="85">
        <v>77.709999999999994</v>
      </c>
      <c r="C1222" s="40">
        <f>'soust.uk.JMK př.č.2'!$O$111+'soust.uk.JMK př.č.2'!$P$111</f>
        <v>13021</v>
      </c>
      <c r="D1222" s="40">
        <f>'soust.uk.JMK př.č.2'!$L$111</f>
        <v>74</v>
      </c>
      <c r="E1222" s="40">
        <f t="shared" si="57"/>
        <v>2789</v>
      </c>
      <c r="F1222" s="40">
        <f t="shared" ref="F1222:F1285" si="58">ROUND(1/B1222*C1222*12,0)</f>
        <v>2011</v>
      </c>
      <c r="G1222" s="78"/>
      <c r="H1222" s="80"/>
      <c r="I1222" s="89"/>
      <c r="J1222" s="89"/>
      <c r="K1222" s="47"/>
      <c r="L1222" s="51"/>
      <c r="M1222" s="51"/>
      <c r="N1222" s="51"/>
      <c r="O1222" s="51"/>
      <c r="P1222" s="40">
        <f t="shared" ref="P1222:P1285" si="59">ROUND((F1222*35%),0)</f>
        <v>704</v>
      </c>
    </row>
    <row r="1223" spans="1:16" x14ac:dyDescent="0.2">
      <c r="A1223" s="45">
        <v>1232</v>
      </c>
      <c r="B1223" s="85">
        <v>77.72</v>
      </c>
      <c r="C1223" s="40">
        <f>'soust.uk.JMK př.č.2'!$O$111+'soust.uk.JMK př.č.2'!$P$111</f>
        <v>13021</v>
      </c>
      <c r="D1223" s="40">
        <f>'soust.uk.JMK př.č.2'!$L$111</f>
        <v>74</v>
      </c>
      <c r="E1223" s="40">
        <f t="shared" si="57"/>
        <v>2788</v>
      </c>
      <c r="F1223" s="40">
        <f t="shared" si="58"/>
        <v>2010</v>
      </c>
      <c r="G1223" s="78"/>
      <c r="H1223" s="80"/>
      <c r="I1223" s="89"/>
      <c r="J1223" s="89"/>
      <c r="K1223" s="47"/>
      <c r="L1223" s="51"/>
      <c r="M1223" s="51"/>
      <c r="N1223" s="51"/>
      <c r="O1223" s="51"/>
      <c r="P1223" s="40">
        <f t="shared" si="59"/>
        <v>704</v>
      </c>
    </row>
    <row r="1224" spans="1:16" x14ac:dyDescent="0.2">
      <c r="A1224" s="45">
        <v>1233</v>
      </c>
      <c r="B1224" s="85">
        <v>77.73</v>
      </c>
      <c r="C1224" s="40">
        <f>'soust.uk.JMK př.č.2'!$O$111+'soust.uk.JMK př.č.2'!$P$111</f>
        <v>13021</v>
      </c>
      <c r="D1224" s="40">
        <f>'soust.uk.JMK př.č.2'!$L$111</f>
        <v>74</v>
      </c>
      <c r="E1224" s="40">
        <f t="shared" si="57"/>
        <v>2788</v>
      </c>
      <c r="F1224" s="40">
        <f t="shared" si="58"/>
        <v>2010</v>
      </c>
      <c r="G1224" s="78"/>
      <c r="H1224" s="80"/>
      <c r="I1224" s="89"/>
      <c r="J1224" s="89"/>
      <c r="K1224" s="47"/>
      <c r="L1224" s="51"/>
      <c r="M1224" s="51"/>
      <c r="N1224" s="51"/>
      <c r="O1224" s="51"/>
      <c r="P1224" s="40">
        <f t="shared" si="59"/>
        <v>704</v>
      </c>
    </row>
    <row r="1225" spans="1:16" x14ac:dyDescent="0.2">
      <c r="A1225" s="45">
        <v>1234</v>
      </c>
      <c r="B1225" s="85">
        <v>77.739999999999995</v>
      </c>
      <c r="C1225" s="40">
        <f>'soust.uk.JMK př.č.2'!$O$111+'soust.uk.JMK př.č.2'!$P$111</f>
        <v>13021</v>
      </c>
      <c r="D1225" s="40">
        <f>'soust.uk.JMK př.č.2'!$L$111</f>
        <v>74</v>
      </c>
      <c r="E1225" s="40">
        <f t="shared" si="57"/>
        <v>2788</v>
      </c>
      <c r="F1225" s="40">
        <f t="shared" si="58"/>
        <v>2010</v>
      </c>
      <c r="G1225" s="78"/>
      <c r="H1225" s="80"/>
      <c r="I1225" s="89"/>
      <c r="J1225" s="89"/>
      <c r="K1225" s="47"/>
      <c r="L1225" s="51"/>
      <c r="M1225" s="51"/>
      <c r="N1225" s="51"/>
      <c r="O1225" s="51"/>
      <c r="P1225" s="40">
        <f t="shared" si="59"/>
        <v>704</v>
      </c>
    </row>
    <row r="1226" spans="1:16" x14ac:dyDescent="0.2">
      <c r="A1226" s="45">
        <v>1235</v>
      </c>
      <c r="B1226" s="85">
        <v>77.75</v>
      </c>
      <c r="C1226" s="40">
        <f>'soust.uk.JMK př.č.2'!$O$111+'soust.uk.JMK př.č.2'!$P$111</f>
        <v>13021</v>
      </c>
      <c r="D1226" s="40">
        <f>'soust.uk.JMK př.č.2'!$L$111</f>
        <v>74</v>
      </c>
      <c r="E1226" s="40">
        <f t="shared" si="57"/>
        <v>2788</v>
      </c>
      <c r="F1226" s="40">
        <f t="shared" si="58"/>
        <v>2010</v>
      </c>
      <c r="G1226" s="78"/>
      <c r="H1226" s="80"/>
      <c r="I1226" s="89"/>
      <c r="J1226" s="89"/>
      <c r="K1226" s="47"/>
      <c r="L1226" s="51"/>
      <c r="M1226" s="51"/>
      <c r="N1226" s="51"/>
      <c r="O1226" s="51"/>
      <c r="P1226" s="40">
        <f t="shared" si="59"/>
        <v>704</v>
      </c>
    </row>
    <row r="1227" spans="1:16" x14ac:dyDescent="0.2">
      <c r="A1227" s="45">
        <v>1236</v>
      </c>
      <c r="B1227" s="85">
        <v>77.760000000000005</v>
      </c>
      <c r="C1227" s="40">
        <f>'soust.uk.JMK př.č.2'!$O$111+'soust.uk.JMK př.č.2'!$P$111</f>
        <v>13021</v>
      </c>
      <c r="D1227" s="40">
        <f>'soust.uk.JMK př.č.2'!$L$111</f>
        <v>74</v>
      </c>
      <c r="E1227" s="40">
        <f t="shared" si="57"/>
        <v>2786</v>
      </c>
      <c r="F1227" s="40">
        <f t="shared" si="58"/>
        <v>2009</v>
      </c>
      <c r="G1227" s="78"/>
      <c r="H1227" s="80"/>
      <c r="I1227" s="89"/>
      <c r="J1227" s="89"/>
      <c r="K1227" s="47"/>
      <c r="L1227" s="51"/>
      <c r="M1227" s="51"/>
      <c r="N1227" s="51"/>
      <c r="O1227" s="51"/>
      <c r="P1227" s="40">
        <f t="shared" si="59"/>
        <v>703</v>
      </c>
    </row>
    <row r="1228" spans="1:16" x14ac:dyDescent="0.2">
      <c r="A1228" s="45">
        <v>1237</v>
      </c>
      <c r="B1228" s="85">
        <v>77.77</v>
      </c>
      <c r="C1228" s="40">
        <f>'soust.uk.JMK př.č.2'!$O$111+'soust.uk.JMK př.č.2'!$P$111</f>
        <v>13021</v>
      </c>
      <c r="D1228" s="40">
        <f>'soust.uk.JMK př.č.2'!$L$111</f>
        <v>74</v>
      </c>
      <c r="E1228" s="40">
        <f t="shared" si="57"/>
        <v>2786</v>
      </c>
      <c r="F1228" s="40">
        <f t="shared" si="58"/>
        <v>2009</v>
      </c>
      <c r="G1228" s="78"/>
      <c r="H1228" s="80"/>
      <c r="I1228" s="89"/>
      <c r="J1228" s="89"/>
      <c r="K1228" s="47"/>
      <c r="L1228" s="51"/>
      <c r="M1228" s="51"/>
      <c r="N1228" s="51"/>
      <c r="O1228" s="51"/>
      <c r="P1228" s="40">
        <f t="shared" si="59"/>
        <v>703</v>
      </c>
    </row>
    <row r="1229" spans="1:16" x14ac:dyDescent="0.2">
      <c r="A1229" s="45">
        <v>1238</v>
      </c>
      <c r="B1229" s="85">
        <v>77.78</v>
      </c>
      <c r="C1229" s="40">
        <f>'soust.uk.JMK př.č.2'!$O$111+'soust.uk.JMK př.č.2'!$P$111</f>
        <v>13021</v>
      </c>
      <c r="D1229" s="40">
        <f>'soust.uk.JMK př.č.2'!$L$111</f>
        <v>74</v>
      </c>
      <c r="E1229" s="40">
        <f t="shared" si="57"/>
        <v>2786</v>
      </c>
      <c r="F1229" s="40">
        <f t="shared" si="58"/>
        <v>2009</v>
      </c>
      <c r="G1229" s="78"/>
      <c r="H1229" s="80"/>
      <c r="I1229" s="89"/>
      <c r="J1229" s="89"/>
      <c r="K1229" s="47"/>
      <c r="L1229" s="51"/>
      <c r="M1229" s="51"/>
      <c r="N1229" s="51"/>
      <c r="O1229" s="51"/>
      <c r="P1229" s="40">
        <f t="shared" si="59"/>
        <v>703</v>
      </c>
    </row>
    <row r="1230" spans="1:16" x14ac:dyDescent="0.2">
      <c r="A1230" s="45">
        <v>1239</v>
      </c>
      <c r="B1230" s="85">
        <v>77.790000000000006</v>
      </c>
      <c r="C1230" s="40">
        <f>'soust.uk.JMK př.č.2'!$O$111+'soust.uk.JMK př.č.2'!$P$111</f>
        <v>13021</v>
      </c>
      <c r="D1230" s="40">
        <f>'soust.uk.JMK př.č.2'!$L$111</f>
        <v>74</v>
      </c>
      <c r="E1230" s="40">
        <f t="shared" si="57"/>
        <v>2786</v>
      </c>
      <c r="F1230" s="40">
        <f t="shared" si="58"/>
        <v>2009</v>
      </c>
      <c r="G1230" s="78"/>
      <c r="H1230" s="80"/>
      <c r="I1230" s="89"/>
      <c r="J1230" s="89"/>
      <c r="K1230" s="47"/>
      <c r="L1230" s="51"/>
      <c r="M1230" s="51"/>
      <c r="N1230" s="51"/>
      <c r="O1230" s="51"/>
      <c r="P1230" s="40">
        <f t="shared" si="59"/>
        <v>703</v>
      </c>
    </row>
    <row r="1231" spans="1:16" x14ac:dyDescent="0.2">
      <c r="A1231" s="45">
        <v>1240</v>
      </c>
      <c r="B1231" s="85">
        <v>77.8</v>
      </c>
      <c r="C1231" s="40">
        <f>'soust.uk.JMK př.č.2'!$O$111+'soust.uk.JMK př.č.2'!$P$111</f>
        <v>13021</v>
      </c>
      <c r="D1231" s="40">
        <f>'soust.uk.JMK př.č.2'!$L$111</f>
        <v>74</v>
      </c>
      <c r="E1231" s="40">
        <f t="shared" si="57"/>
        <v>2785</v>
      </c>
      <c r="F1231" s="40">
        <f t="shared" si="58"/>
        <v>2008</v>
      </c>
      <c r="G1231" s="78"/>
      <c r="H1231" s="80"/>
      <c r="I1231" s="89"/>
      <c r="J1231" s="89"/>
      <c r="K1231" s="47"/>
      <c r="L1231" s="51"/>
      <c r="M1231" s="51"/>
      <c r="N1231" s="51"/>
      <c r="O1231" s="51"/>
      <c r="P1231" s="40">
        <f t="shared" si="59"/>
        <v>703</v>
      </c>
    </row>
    <row r="1232" spans="1:16" x14ac:dyDescent="0.2">
      <c r="A1232" s="45">
        <v>1241</v>
      </c>
      <c r="B1232" s="85">
        <v>77.81</v>
      </c>
      <c r="C1232" s="40">
        <f>'soust.uk.JMK př.č.2'!$O$111+'soust.uk.JMK př.č.2'!$P$111</f>
        <v>13021</v>
      </c>
      <c r="D1232" s="40">
        <f>'soust.uk.JMK př.č.2'!$L$111</f>
        <v>74</v>
      </c>
      <c r="E1232" s="40">
        <f t="shared" si="57"/>
        <v>2785</v>
      </c>
      <c r="F1232" s="40">
        <f t="shared" si="58"/>
        <v>2008</v>
      </c>
      <c r="G1232" s="78"/>
      <c r="H1232" s="80"/>
      <c r="I1232" s="89"/>
      <c r="J1232" s="89"/>
      <c r="K1232" s="47"/>
      <c r="L1232" s="51"/>
      <c r="M1232" s="51"/>
      <c r="N1232" s="51"/>
      <c r="O1232" s="51"/>
      <c r="P1232" s="40">
        <f t="shared" si="59"/>
        <v>703</v>
      </c>
    </row>
    <row r="1233" spans="1:16" x14ac:dyDescent="0.2">
      <c r="A1233" s="45">
        <v>1242</v>
      </c>
      <c r="B1233" s="85">
        <v>77.819999999999993</v>
      </c>
      <c r="C1233" s="40">
        <f>'soust.uk.JMK př.č.2'!$O$111+'soust.uk.JMK př.č.2'!$P$111</f>
        <v>13021</v>
      </c>
      <c r="D1233" s="40">
        <f>'soust.uk.JMK př.č.2'!$L$111</f>
        <v>74</v>
      </c>
      <c r="E1233" s="40">
        <f t="shared" si="57"/>
        <v>2785</v>
      </c>
      <c r="F1233" s="40">
        <f t="shared" si="58"/>
        <v>2008</v>
      </c>
      <c r="G1233" s="78"/>
      <c r="H1233" s="80"/>
      <c r="I1233" s="89"/>
      <c r="J1233" s="89"/>
      <c r="K1233" s="47"/>
      <c r="L1233" s="51"/>
      <c r="M1233" s="51"/>
      <c r="N1233" s="51"/>
      <c r="O1233" s="51"/>
      <c r="P1233" s="40">
        <f t="shared" si="59"/>
        <v>703</v>
      </c>
    </row>
    <row r="1234" spans="1:16" x14ac:dyDescent="0.2">
      <c r="A1234" s="45">
        <v>1243</v>
      </c>
      <c r="B1234" s="85">
        <v>77.83</v>
      </c>
      <c r="C1234" s="40">
        <f>'soust.uk.JMK př.č.2'!$O$111+'soust.uk.JMK př.č.2'!$P$111</f>
        <v>13021</v>
      </c>
      <c r="D1234" s="40">
        <f>'soust.uk.JMK př.č.2'!$L$111</f>
        <v>74</v>
      </c>
      <c r="E1234" s="40">
        <f t="shared" si="57"/>
        <v>2785</v>
      </c>
      <c r="F1234" s="40">
        <f t="shared" si="58"/>
        <v>2008</v>
      </c>
      <c r="G1234" s="78"/>
      <c r="H1234" s="80"/>
      <c r="I1234" s="89"/>
      <c r="J1234" s="89"/>
      <c r="K1234" s="47"/>
      <c r="L1234" s="51"/>
      <c r="M1234" s="51"/>
      <c r="N1234" s="51"/>
      <c r="O1234" s="51"/>
      <c r="P1234" s="40">
        <f t="shared" si="59"/>
        <v>703</v>
      </c>
    </row>
    <row r="1235" spans="1:16" x14ac:dyDescent="0.2">
      <c r="A1235" s="45">
        <v>1244</v>
      </c>
      <c r="B1235" s="85">
        <v>77.84</v>
      </c>
      <c r="C1235" s="40">
        <f>'soust.uk.JMK př.č.2'!$O$111+'soust.uk.JMK př.č.2'!$P$111</f>
        <v>13021</v>
      </c>
      <c r="D1235" s="40">
        <f>'soust.uk.JMK př.č.2'!$L$111</f>
        <v>74</v>
      </c>
      <c r="E1235" s="40">
        <f t="shared" si="57"/>
        <v>2783</v>
      </c>
      <c r="F1235" s="40">
        <f t="shared" si="58"/>
        <v>2007</v>
      </c>
      <c r="G1235" s="78"/>
      <c r="H1235" s="80"/>
      <c r="I1235" s="89"/>
      <c r="J1235" s="89"/>
      <c r="K1235" s="47"/>
      <c r="L1235" s="51"/>
      <c r="M1235" s="51"/>
      <c r="N1235" s="51"/>
      <c r="O1235" s="51"/>
      <c r="P1235" s="40">
        <f t="shared" si="59"/>
        <v>702</v>
      </c>
    </row>
    <row r="1236" spans="1:16" x14ac:dyDescent="0.2">
      <c r="A1236" s="45">
        <v>1245</v>
      </c>
      <c r="B1236" s="85">
        <v>77.849999999999994</v>
      </c>
      <c r="C1236" s="40">
        <f>'soust.uk.JMK př.č.2'!$O$111+'soust.uk.JMK př.č.2'!$P$111</f>
        <v>13021</v>
      </c>
      <c r="D1236" s="40">
        <f>'soust.uk.JMK př.č.2'!$L$111</f>
        <v>74</v>
      </c>
      <c r="E1236" s="40">
        <f t="shared" si="57"/>
        <v>2783</v>
      </c>
      <c r="F1236" s="40">
        <f t="shared" si="58"/>
        <v>2007</v>
      </c>
      <c r="G1236" s="78"/>
      <c r="H1236" s="80"/>
      <c r="I1236" s="89"/>
      <c r="J1236" s="89"/>
      <c r="K1236" s="47"/>
      <c r="L1236" s="51"/>
      <c r="M1236" s="51"/>
      <c r="N1236" s="51"/>
      <c r="O1236" s="51"/>
      <c r="P1236" s="40">
        <f t="shared" si="59"/>
        <v>702</v>
      </c>
    </row>
    <row r="1237" spans="1:16" x14ac:dyDescent="0.2">
      <c r="A1237" s="45">
        <v>1246</v>
      </c>
      <c r="B1237" s="85">
        <v>77.86</v>
      </c>
      <c r="C1237" s="40">
        <f>'soust.uk.JMK př.č.2'!$O$111+'soust.uk.JMK př.č.2'!$P$111</f>
        <v>13021</v>
      </c>
      <c r="D1237" s="40">
        <f>'soust.uk.JMK př.č.2'!$L$111</f>
        <v>74</v>
      </c>
      <c r="E1237" s="40">
        <f t="shared" si="57"/>
        <v>2783</v>
      </c>
      <c r="F1237" s="40">
        <f t="shared" si="58"/>
        <v>2007</v>
      </c>
      <c r="G1237" s="78"/>
      <c r="H1237" s="80"/>
      <c r="I1237" s="89"/>
      <c r="J1237" s="89"/>
      <c r="K1237" s="47"/>
      <c r="L1237" s="51"/>
      <c r="M1237" s="51"/>
      <c r="N1237" s="51"/>
      <c r="O1237" s="51"/>
      <c r="P1237" s="40">
        <f t="shared" si="59"/>
        <v>702</v>
      </c>
    </row>
    <row r="1238" spans="1:16" x14ac:dyDescent="0.2">
      <c r="A1238" s="45">
        <v>1247</v>
      </c>
      <c r="B1238" s="85">
        <v>77.87</v>
      </c>
      <c r="C1238" s="40">
        <f>'soust.uk.JMK př.č.2'!$O$111+'soust.uk.JMK př.č.2'!$P$111</f>
        <v>13021</v>
      </c>
      <c r="D1238" s="40">
        <f>'soust.uk.JMK př.č.2'!$L$111</f>
        <v>74</v>
      </c>
      <c r="E1238" s="40">
        <f t="shared" si="57"/>
        <v>2783</v>
      </c>
      <c r="F1238" s="40">
        <f t="shared" si="58"/>
        <v>2007</v>
      </c>
      <c r="G1238" s="78"/>
      <c r="H1238" s="80"/>
      <c r="I1238" s="89"/>
      <c r="J1238" s="89"/>
      <c r="K1238" s="47"/>
      <c r="L1238" s="51"/>
      <c r="M1238" s="51"/>
      <c r="N1238" s="51"/>
      <c r="O1238" s="51"/>
      <c r="P1238" s="40">
        <f t="shared" si="59"/>
        <v>702</v>
      </c>
    </row>
    <row r="1239" spans="1:16" x14ac:dyDescent="0.2">
      <c r="A1239" s="45">
        <v>1248</v>
      </c>
      <c r="B1239" s="85">
        <v>77.88</v>
      </c>
      <c r="C1239" s="40">
        <f>'soust.uk.JMK př.č.2'!$O$111+'soust.uk.JMK př.č.2'!$P$111</f>
        <v>13021</v>
      </c>
      <c r="D1239" s="40">
        <f>'soust.uk.JMK př.č.2'!$L$111</f>
        <v>74</v>
      </c>
      <c r="E1239" s="40">
        <f t="shared" si="57"/>
        <v>2782</v>
      </c>
      <c r="F1239" s="40">
        <f t="shared" si="58"/>
        <v>2006</v>
      </c>
      <c r="G1239" s="78"/>
      <c r="H1239" s="80"/>
      <c r="I1239" s="89"/>
      <c r="J1239" s="89"/>
      <c r="K1239" s="47"/>
      <c r="L1239" s="51"/>
      <c r="M1239" s="51"/>
      <c r="N1239" s="51"/>
      <c r="O1239" s="51"/>
      <c r="P1239" s="40">
        <f t="shared" si="59"/>
        <v>702</v>
      </c>
    </row>
    <row r="1240" spans="1:16" x14ac:dyDescent="0.2">
      <c r="A1240" s="45">
        <v>1249</v>
      </c>
      <c r="B1240" s="85">
        <v>77.89</v>
      </c>
      <c r="C1240" s="40">
        <f>'soust.uk.JMK př.č.2'!$O$111+'soust.uk.JMK př.č.2'!$P$111</f>
        <v>13021</v>
      </c>
      <c r="D1240" s="40">
        <f>'soust.uk.JMK př.č.2'!$L$111</f>
        <v>74</v>
      </c>
      <c r="E1240" s="40">
        <f t="shared" si="57"/>
        <v>2782</v>
      </c>
      <c r="F1240" s="40">
        <f t="shared" si="58"/>
        <v>2006</v>
      </c>
      <c r="G1240" s="78"/>
      <c r="H1240" s="80"/>
      <c r="I1240" s="89"/>
      <c r="J1240" s="89"/>
      <c r="K1240" s="47"/>
      <c r="L1240" s="51"/>
      <c r="M1240" s="51"/>
      <c r="N1240" s="51"/>
      <c r="O1240" s="51"/>
      <c r="P1240" s="40">
        <f t="shared" si="59"/>
        <v>702</v>
      </c>
    </row>
    <row r="1241" spans="1:16" x14ac:dyDescent="0.2">
      <c r="A1241" s="45">
        <v>1250</v>
      </c>
      <c r="B1241" s="85">
        <v>77.900000000000006</v>
      </c>
      <c r="C1241" s="40">
        <f>'soust.uk.JMK př.č.2'!$O$111+'soust.uk.JMK př.č.2'!$P$111</f>
        <v>13021</v>
      </c>
      <c r="D1241" s="40">
        <f>'soust.uk.JMK př.č.2'!$L$111</f>
        <v>74</v>
      </c>
      <c r="E1241" s="40">
        <f t="shared" si="57"/>
        <v>2782</v>
      </c>
      <c r="F1241" s="40">
        <f t="shared" si="58"/>
        <v>2006</v>
      </c>
      <c r="G1241" s="78"/>
      <c r="H1241" s="80"/>
      <c r="I1241" s="89"/>
      <c r="J1241" s="89"/>
      <c r="K1241" s="47"/>
      <c r="L1241" s="51"/>
      <c r="M1241" s="51"/>
      <c r="N1241" s="51"/>
      <c r="O1241" s="51"/>
      <c r="P1241" s="40">
        <f t="shared" si="59"/>
        <v>702</v>
      </c>
    </row>
    <row r="1242" spans="1:16" x14ac:dyDescent="0.2">
      <c r="A1242" s="45">
        <v>1251</v>
      </c>
      <c r="B1242" s="85">
        <v>77.91</v>
      </c>
      <c r="C1242" s="40">
        <f>'soust.uk.JMK př.č.2'!$O$111+'soust.uk.JMK př.č.2'!$P$111</f>
        <v>13021</v>
      </c>
      <c r="D1242" s="40">
        <f>'soust.uk.JMK př.č.2'!$L$111</f>
        <v>74</v>
      </c>
      <c r="E1242" s="40">
        <f t="shared" si="57"/>
        <v>2782</v>
      </c>
      <c r="F1242" s="40">
        <f t="shared" si="58"/>
        <v>2006</v>
      </c>
      <c r="G1242" s="78"/>
      <c r="H1242" s="80"/>
      <c r="I1242" s="89"/>
      <c r="J1242" s="89"/>
      <c r="K1242" s="47"/>
      <c r="L1242" s="51"/>
      <c r="M1242" s="51"/>
      <c r="N1242" s="51"/>
      <c r="O1242" s="51"/>
      <c r="P1242" s="40">
        <f t="shared" si="59"/>
        <v>702</v>
      </c>
    </row>
    <row r="1243" spans="1:16" x14ac:dyDescent="0.2">
      <c r="A1243" s="45">
        <v>1252</v>
      </c>
      <c r="B1243" s="85">
        <v>77.92</v>
      </c>
      <c r="C1243" s="40">
        <f>'soust.uk.JMK př.č.2'!$O$111+'soust.uk.JMK př.č.2'!$P$111</f>
        <v>13021</v>
      </c>
      <c r="D1243" s="40">
        <f>'soust.uk.JMK př.č.2'!$L$111</f>
        <v>74</v>
      </c>
      <c r="E1243" s="40">
        <f t="shared" si="57"/>
        <v>2781</v>
      </c>
      <c r="F1243" s="40">
        <f t="shared" si="58"/>
        <v>2005</v>
      </c>
      <c r="G1243" s="78"/>
      <c r="H1243" s="80"/>
      <c r="I1243" s="89"/>
      <c r="J1243" s="89"/>
      <c r="K1243" s="47"/>
      <c r="L1243" s="51"/>
      <c r="M1243" s="51"/>
      <c r="N1243" s="51"/>
      <c r="O1243" s="51"/>
      <c r="P1243" s="40">
        <f t="shared" si="59"/>
        <v>702</v>
      </c>
    </row>
    <row r="1244" spans="1:16" x14ac:dyDescent="0.2">
      <c r="A1244" s="45">
        <v>1253</v>
      </c>
      <c r="B1244" s="85">
        <v>77.930000000000007</v>
      </c>
      <c r="C1244" s="40">
        <f>'soust.uk.JMK př.č.2'!$O$111+'soust.uk.JMK př.č.2'!$P$111</f>
        <v>13021</v>
      </c>
      <c r="D1244" s="40">
        <f>'soust.uk.JMK př.č.2'!$L$111</f>
        <v>74</v>
      </c>
      <c r="E1244" s="40">
        <f t="shared" si="57"/>
        <v>2781</v>
      </c>
      <c r="F1244" s="40">
        <f t="shared" si="58"/>
        <v>2005</v>
      </c>
      <c r="G1244" s="78"/>
      <c r="H1244" s="80"/>
      <c r="I1244" s="89"/>
      <c r="J1244" s="89"/>
      <c r="K1244" s="47"/>
      <c r="L1244" s="51"/>
      <c r="M1244" s="51"/>
      <c r="N1244" s="51"/>
      <c r="O1244" s="51"/>
      <c r="P1244" s="40">
        <f t="shared" si="59"/>
        <v>702</v>
      </c>
    </row>
    <row r="1245" spans="1:16" x14ac:dyDescent="0.2">
      <c r="A1245" s="45">
        <v>1254</v>
      </c>
      <c r="B1245" s="85">
        <v>77.930000000000007</v>
      </c>
      <c r="C1245" s="40">
        <f>'soust.uk.JMK př.č.2'!$O$111+'soust.uk.JMK př.č.2'!$P$111</f>
        <v>13021</v>
      </c>
      <c r="D1245" s="40">
        <f>'soust.uk.JMK př.č.2'!$L$111</f>
        <v>74</v>
      </c>
      <c r="E1245" s="40">
        <f t="shared" si="57"/>
        <v>2781</v>
      </c>
      <c r="F1245" s="40">
        <f t="shared" si="58"/>
        <v>2005</v>
      </c>
      <c r="G1245" s="78"/>
      <c r="H1245" s="80"/>
      <c r="I1245" s="89"/>
      <c r="J1245" s="89"/>
      <c r="K1245" s="47"/>
      <c r="L1245" s="51"/>
      <c r="M1245" s="51"/>
      <c r="N1245" s="51"/>
      <c r="O1245" s="51"/>
      <c r="P1245" s="40">
        <f t="shared" si="59"/>
        <v>702</v>
      </c>
    </row>
    <row r="1246" spans="1:16" x14ac:dyDescent="0.2">
      <c r="A1246" s="45">
        <v>1255</v>
      </c>
      <c r="B1246" s="85">
        <v>77.94</v>
      </c>
      <c r="C1246" s="40">
        <f>'soust.uk.JMK př.č.2'!$O$111+'soust.uk.JMK př.č.2'!$P$111</f>
        <v>13021</v>
      </c>
      <c r="D1246" s="40">
        <f>'soust.uk.JMK př.č.2'!$L$111</f>
        <v>74</v>
      </c>
      <c r="E1246" s="40">
        <f t="shared" si="57"/>
        <v>2781</v>
      </c>
      <c r="F1246" s="40">
        <f t="shared" si="58"/>
        <v>2005</v>
      </c>
      <c r="G1246" s="78"/>
      <c r="H1246" s="80"/>
      <c r="I1246" s="89"/>
      <c r="J1246" s="89"/>
      <c r="K1246" s="47"/>
      <c r="L1246" s="51"/>
      <c r="M1246" s="51"/>
      <c r="N1246" s="51"/>
      <c r="O1246" s="51"/>
      <c r="P1246" s="40">
        <f t="shared" si="59"/>
        <v>702</v>
      </c>
    </row>
    <row r="1247" spans="1:16" x14ac:dyDescent="0.2">
      <c r="A1247" s="45">
        <v>1256</v>
      </c>
      <c r="B1247" s="85">
        <v>77.95</v>
      </c>
      <c r="C1247" s="40">
        <f>'soust.uk.JMK př.č.2'!$O$111+'soust.uk.JMK př.č.2'!$P$111</f>
        <v>13021</v>
      </c>
      <c r="D1247" s="40">
        <f>'soust.uk.JMK př.č.2'!$L$111</f>
        <v>74</v>
      </c>
      <c r="E1247" s="40">
        <f t="shared" si="57"/>
        <v>2781</v>
      </c>
      <c r="F1247" s="40">
        <f t="shared" si="58"/>
        <v>2005</v>
      </c>
      <c r="G1247" s="78"/>
      <c r="H1247" s="80"/>
      <c r="I1247" s="89"/>
      <c r="J1247" s="89"/>
      <c r="K1247" s="47"/>
      <c r="L1247" s="51"/>
      <c r="M1247" s="51"/>
      <c r="N1247" s="51"/>
      <c r="O1247" s="51"/>
      <c r="P1247" s="40">
        <f t="shared" si="59"/>
        <v>702</v>
      </c>
    </row>
    <row r="1248" spans="1:16" x14ac:dyDescent="0.2">
      <c r="A1248" s="45">
        <v>1257</v>
      </c>
      <c r="B1248" s="85">
        <v>77.959999999999994</v>
      </c>
      <c r="C1248" s="40">
        <f>'soust.uk.JMK př.č.2'!$O$111+'soust.uk.JMK př.č.2'!$P$111</f>
        <v>13021</v>
      </c>
      <c r="D1248" s="40">
        <f>'soust.uk.JMK př.č.2'!$L$111</f>
        <v>74</v>
      </c>
      <c r="E1248" s="40">
        <f t="shared" si="57"/>
        <v>2779</v>
      </c>
      <c r="F1248" s="40">
        <f t="shared" si="58"/>
        <v>2004</v>
      </c>
      <c r="G1248" s="78"/>
      <c r="H1248" s="80"/>
      <c r="I1248" s="89"/>
      <c r="J1248" s="89"/>
      <c r="K1248" s="47"/>
      <c r="L1248" s="51"/>
      <c r="M1248" s="51"/>
      <c r="N1248" s="51"/>
      <c r="O1248" s="51"/>
      <c r="P1248" s="40">
        <f t="shared" si="59"/>
        <v>701</v>
      </c>
    </row>
    <row r="1249" spans="1:16" x14ac:dyDescent="0.2">
      <c r="A1249" s="45">
        <v>1258</v>
      </c>
      <c r="B1249" s="85">
        <v>77.97</v>
      </c>
      <c r="C1249" s="40">
        <f>'soust.uk.JMK př.č.2'!$O$111+'soust.uk.JMK př.č.2'!$P$111</f>
        <v>13021</v>
      </c>
      <c r="D1249" s="40">
        <f>'soust.uk.JMK př.č.2'!$L$111</f>
        <v>74</v>
      </c>
      <c r="E1249" s="40">
        <f t="shared" si="57"/>
        <v>2779</v>
      </c>
      <c r="F1249" s="40">
        <f t="shared" si="58"/>
        <v>2004</v>
      </c>
      <c r="G1249" s="78"/>
      <c r="H1249" s="80"/>
      <c r="I1249" s="89"/>
      <c r="J1249" s="89"/>
      <c r="K1249" s="47"/>
      <c r="L1249" s="51"/>
      <c r="M1249" s="51"/>
      <c r="N1249" s="51"/>
      <c r="O1249" s="51"/>
      <c r="P1249" s="40">
        <f t="shared" si="59"/>
        <v>701</v>
      </c>
    </row>
    <row r="1250" spans="1:16" x14ac:dyDescent="0.2">
      <c r="A1250" s="45">
        <v>1259</v>
      </c>
      <c r="B1250" s="85">
        <v>77.98</v>
      </c>
      <c r="C1250" s="40">
        <f>'soust.uk.JMK př.č.2'!$O$111+'soust.uk.JMK př.č.2'!$P$111</f>
        <v>13021</v>
      </c>
      <c r="D1250" s="40">
        <f>'soust.uk.JMK př.č.2'!$L$111</f>
        <v>74</v>
      </c>
      <c r="E1250" s="40">
        <f t="shared" si="57"/>
        <v>2779</v>
      </c>
      <c r="F1250" s="40">
        <f t="shared" si="58"/>
        <v>2004</v>
      </c>
      <c r="G1250" s="78"/>
      <c r="H1250" s="80"/>
      <c r="I1250" s="89"/>
      <c r="J1250" s="89"/>
      <c r="K1250" s="47"/>
      <c r="L1250" s="51"/>
      <c r="M1250" s="51"/>
      <c r="N1250" s="51"/>
      <c r="O1250" s="51"/>
      <c r="P1250" s="40">
        <f t="shared" si="59"/>
        <v>701</v>
      </c>
    </row>
    <row r="1251" spans="1:16" x14ac:dyDescent="0.2">
      <c r="A1251" s="45">
        <v>1260</v>
      </c>
      <c r="B1251" s="85">
        <v>77.989999999999995</v>
      </c>
      <c r="C1251" s="40">
        <f>'soust.uk.JMK př.č.2'!$O$111+'soust.uk.JMK př.č.2'!$P$111</f>
        <v>13021</v>
      </c>
      <c r="D1251" s="40">
        <f>'soust.uk.JMK př.č.2'!$L$111</f>
        <v>74</v>
      </c>
      <c r="E1251" s="40">
        <f t="shared" si="57"/>
        <v>2778</v>
      </c>
      <c r="F1251" s="40">
        <f t="shared" si="58"/>
        <v>2003</v>
      </c>
      <c r="G1251" s="78"/>
      <c r="H1251" s="80"/>
      <c r="I1251" s="89"/>
      <c r="J1251" s="89"/>
      <c r="K1251" s="47"/>
      <c r="L1251" s="51"/>
      <c r="M1251" s="51"/>
      <c r="N1251" s="51"/>
      <c r="O1251" s="51"/>
      <c r="P1251" s="40">
        <f t="shared" si="59"/>
        <v>701</v>
      </c>
    </row>
    <row r="1252" spans="1:16" x14ac:dyDescent="0.2">
      <c r="A1252" s="45">
        <v>1261</v>
      </c>
      <c r="B1252" s="85">
        <v>78</v>
      </c>
      <c r="C1252" s="40">
        <f>'soust.uk.JMK př.č.2'!$O$111+'soust.uk.JMK př.č.2'!$P$111</f>
        <v>13021</v>
      </c>
      <c r="D1252" s="40">
        <f>'soust.uk.JMK př.č.2'!$L$111</f>
        <v>74</v>
      </c>
      <c r="E1252" s="40">
        <f t="shared" si="57"/>
        <v>2778</v>
      </c>
      <c r="F1252" s="40">
        <f t="shared" si="58"/>
        <v>2003</v>
      </c>
      <c r="G1252" s="78"/>
      <c r="H1252" s="80"/>
      <c r="I1252" s="89"/>
      <c r="J1252" s="89"/>
      <c r="K1252" s="47"/>
      <c r="L1252" s="51"/>
      <c r="M1252" s="51"/>
      <c r="N1252" s="51"/>
      <c r="O1252" s="51"/>
      <c r="P1252" s="40">
        <f t="shared" si="59"/>
        <v>701</v>
      </c>
    </row>
    <row r="1253" spans="1:16" x14ac:dyDescent="0.2">
      <c r="A1253" s="45">
        <v>1262</v>
      </c>
      <c r="B1253" s="85">
        <v>78.010000000000005</v>
      </c>
      <c r="C1253" s="40">
        <f>'soust.uk.JMK př.č.2'!$O$111+'soust.uk.JMK př.č.2'!$P$111</f>
        <v>13021</v>
      </c>
      <c r="D1253" s="40">
        <f>'soust.uk.JMK př.č.2'!$L$111</f>
        <v>74</v>
      </c>
      <c r="E1253" s="40">
        <f t="shared" si="57"/>
        <v>2778</v>
      </c>
      <c r="F1253" s="40">
        <f t="shared" si="58"/>
        <v>2003</v>
      </c>
      <c r="G1253" s="78"/>
      <c r="H1253" s="80"/>
      <c r="I1253" s="89"/>
      <c r="J1253" s="89"/>
      <c r="K1253" s="47"/>
      <c r="L1253" s="51"/>
      <c r="M1253" s="51"/>
      <c r="N1253" s="51"/>
      <c r="O1253" s="51"/>
      <c r="P1253" s="40">
        <f t="shared" si="59"/>
        <v>701</v>
      </c>
    </row>
    <row r="1254" spans="1:16" x14ac:dyDescent="0.2">
      <c r="A1254" s="45">
        <v>1263</v>
      </c>
      <c r="B1254" s="85">
        <v>78.02</v>
      </c>
      <c r="C1254" s="40">
        <f>'soust.uk.JMK př.č.2'!$O$111+'soust.uk.JMK př.č.2'!$P$111</f>
        <v>13021</v>
      </c>
      <c r="D1254" s="40">
        <f>'soust.uk.JMK př.č.2'!$L$111</f>
        <v>74</v>
      </c>
      <c r="E1254" s="40">
        <f t="shared" si="57"/>
        <v>2778</v>
      </c>
      <c r="F1254" s="40">
        <f t="shared" si="58"/>
        <v>2003</v>
      </c>
      <c r="G1254" s="78"/>
      <c r="H1254" s="80"/>
      <c r="I1254" s="89"/>
      <c r="J1254" s="89"/>
      <c r="K1254" s="47"/>
      <c r="L1254" s="51"/>
      <c r="M1254" s="51"/>
      <c r="N1254" s="51"/>
      <c r="O1254" s="51"/>
      <c r="P1254" s="40">
        <f t="shared" si="59"/>
        <v>701</v>
      </c>
    </row>
    <row r="1255" spans="1:16" x14ac:dyDescent="0.2">
      <c r="A1255" s="45">
        <v>1264</v>
      </c>
      <c r="B1255" s="85">
        <v>78.03</v>
      </c>
      <c r="C1255" s="40">
        <f>'soust.uk.JMK př.č.2'!$O$111+'soust.uk.JMK př.č.2'!$P$111</f>
        <v>13021</v>
      </c>
      <c r="D1255" s="40">
        <f>'soust.uk.JMK př.č.2'!$L$111</f>
        <v>74</v>
      </c>
      <c r="E1255" s="40">
        <f t="shared" si="57"/>
        <v>2777</v>
      </c>
      <c r="F1255" s="40">
        <f t="shared" si="58"/>
        <v>2002</v>
      </c>
      <c r="G1255" s="78"/>
      <c r="H1255" s="80"/>
      <c r="I1255" s="89"/>
      <c r="J1255" s="89"/>
      <c r="K1255" s="47"/>
      <c r="L1255" s="51"/>
      <c r="M1255" s="51"/>
      <c r="N1255" s="51"/>
      <c r="O1255" s="51"/>
      <c r="P1255" s="40">
        <f t="shared" si="59"/>
        <v>701</v>
      </c>
    </row>
    <row r="1256" spans="1:16" x14ac:dyDescent="0.2">
      <c r="A1256" s="45">
        <v>1265</v>
      </c>
      <c r="B1256" s="85">
        <v>78.040000000000006</v>
      </c>
      <c r="C1256" s="40">
        <f>'soust.uk.JMK př.č.2'!$O$111+'soust.uk.JMK př.č.2'!$P$111</f>
        <v>13021</v>
      </c>
      <c r="D1256" s="40">
        <f>'soust.uk.JMK př.č.2'!$L$111</f>
        <v>74</v>
      </c>
      <c r="E1256" s="40">
        <f t="shared" si="57"/>
        <v>2777</v>
      </c>
      <c r="F1256" s="40">
        <f t="shared" si="58"/>
        <v>2002</v>
      </c>
      <c r="G1256" s="78"/>
      <c r="H1256" s="80"/>
      <c r="I1256" s="89"/>
      <c r="J1256" s="89"/>
      <c r="K1256" s="47"/>
      <c r="L1256" s="51"/>
      <c r="M1256" s="51"/>
      <c r="N1256" s="51"/>
      <c r="O1256" s="51"/>
      <c r="P1256" s="40">
        <f t="shared" si="59"/>
        <v>701</v>
      </c>
    </row>
    <row r="1257" spans="1:16" x14ac:dyDescent="0.2">
      <c r="A1257" s="45">
        <v>1266</v>
      </c>
      <c r="B1257" s="85">
        <v>78.05</v>
      </c>
      <c r="C1257" s="40">
        <f>'soust.uk.JMK př.č.2'!$O$111+'soust.uk.JMK př.č.2'!$P$111</f>
        <v>13021</v>
      </c>
      <c r="D1257" s="40">
        <f>'soust.uk.JMK př.č.2'!$L$111</f>
        <v>74</v>
      </c>
      <c r="E1257" s="40">
        <f t="shared" si="57"/>
        <v>2777</v>
      </c>
      <c r="F1257" s="40">
        <f t="shared" si="58"/>
        <v>2002</v>
      </c>
      <c r="G1257" s="78"/>
      <c r="H1257" s="80"/>
      <c r="I1257" s="89"/>
      <c r="J1257" s="89"/>
      <c r="K1257" s="47"/>
      <c r="L1257" s="51"/>
      <c r="M1257" s="51"/>
      <c r="N1257" s="51"/>
      <c r="O1257" s="51"/>
      <c r="P1257" s="40">
        <f t="shared" si="59"/>
        <v>701</v>
      </c>
    </row>
    <row r="1258" spans="1:16" x14ac:dyDescent="0.2">
      <c r="A1258" s="45">
        <v>1267</v>
      </c>
      <c r="B1258" s="85">
        <v>78.06</v>
      </c>
      <c r="C1258" s="40">
        <f>'soust.uk.JMK př.č.2'!$O$111+'soust.uk.JMK př.č.2'!$P$111</f>
        <v>13021</v>
      </c>
      <c r="D1258" s="40">
        <f>'soust.uk.JMK př.č.2'!$L$111</f>
        <v>74</v>
      </c>
      <c r="E1258" s="40">
        <f t="shared" si="57"/>
        <v>2777</v>
      </c>
      <c r="F1258" s="40">
        <f t="shared" si="58"/>
        <v>2002</v>
      </c>
      <c r="G1258" s="78"/>
      <c r="H1258" s="80"/>
      <c r="I1258" s="89"/>
      <c r="J1258" s="89"/>
      <c r="K1258" s="47"/>
      <c r="L1258" s="51"/>
      <c r="M1258" s="51"/>
      <c r="N1258" s="51"/>
      <c r="O1258" s="51"/>
      <c r="P1258" s="40">
        <f t="shared" si="59"/>
        <v>701</v>
      </c>
    </row>
    <row r="1259" spans="1:16" x14ac:dyDescent="0.2">
      <c r="A1259" s="45">
        <v>1268</v>
      </c>
      <c r="B1259" s="85">
        <v>78.069999999999993</v>
      </c>
      <c r="C1259" s="40">
        <f>'soust.uk.JMK př.č.2'!$O$111+'soust.uk.JMK př.č.2'!$P$111</f>
        <v>13021</v>
      </c>
      <c r="D1259" s="40">
        <f>'soust.uk.JMK př.č.2'!$L$111</f>
        <v>74</v>
      </c>
      <c r="E1259" s="40">
        <f t="shared" si="57"/>
        <v>2775</v>
      </c>
      <c r="F1259" s="40">
        <f t="shared" si="58"/>
        <v>2001</v>
      </c>
      <c r="G1259" s="78"/>
      <c r="H1259" s="80"/>
      <c r="I1259" s="89"/>
      <c r="J1259" s="89"/>
      <c r="K1259" s="47"/>
      <c r="L1259" s="51"/>
      <c r="M1259" s="51"/>
      <c r="N1259" s="51"/>
      <c r="O1259" s="51"/>
      <c r="P1259" s="40">
        <f t="shared" si="59"/>
        <v>700</v>
      </c>
    </row>
    <row r="1260" spans="1:16" x14ac:dyDescent="0.2">
      <c r="A1260" s="45">
        <v>1269</v>
      </c>
      <c r="B1260" s="85">
        <v>78.08</v>
      </c>
      <c r="C1260" s="40">
        <f>'soust.uk.JMK př.č.2'!$O$111+'soust.uk.JMK př.č.2'!$P$111</f>
        <v>13021</v>
      </c>
      <c r="D1260" s="40">
        <f>'soust.uk.JMK př.č.2'!$L$111</f>
        <v>74</v>
      </c>
      <c r="E1260" s="40">
        <f t="shared" si="57"/>
        <v>2775</v>
      </c>
      <c r="F1260" s="40">
        <f t="shared" si="58"/>
        <v>2001</v>
      </c>
      <c r="G1260" s="78"/>
      <c r="H1260" s="80"/>
      <c r="I1260" s="89"/>
      <c r="J1260" s="89"/>
      <c r="K1260" s="47"/>
      <c r="L1260" s="51"/>
      <c r="M1260" s="51"/>
      <c r="N1260" s="51"/>
      <c r="O1260" s="51"/>
      <c r="P1260" s="40">
        <f t="shared" si="59"/>
        <v>700</v>
      </c>
    </row>
    <row r="1261" spans="1:16" x14ac:dyDescent="0.2">
      <c r="A1261" s="45">
        <v>1270</v>
      </c>
      <c r="B1261" s="85">
        <v>78.09</v>
      </c>
      <c r="C1261" s="40">
        <f>'soust.uk.JMK př.č.2'!$O$111+'soust.uk.JMK př.č.2'!$P$111</f>
        <v>13021</v>
      </c>
      <c r="D1261" s="40">
        <f>'soust.uk.JMK př.č.2'!$L$111</f>
        <v>74</v>
      </c>
      <c r="E1261" s="40">
        <f t="shared" si="57"/>
        <v>2775</v>
      </c>
      <c r="F1261" s="40">
        <f t="shared" si="58"/>
        <v>2001</v>
      </c>
      <c r="G1261" s="78"/>
      <c r="H1261" s="80"/>
      <c r="I1261" s="89"/>
      <c r="J1261" s="89"/>
      <c r="K1261" s="47"/>
      <c r="L1261" s="51"/>
      <c r="M1261" s="51"/>
      <c r="N1261" s="51"/>
      <c r="O1261" s="51"/>
      <c r="P1261" s="40">
        <f t="shared" si="59"/>
        <v>700</v>
      </c>
    </row>
    <row r="1262" spans="1:16" x14ac:dyDescent="0.2">
      <c r="A1262" s="45">
        <v>1271</v>
      </c>
      <c r="B1262" s="85">
        <v>78.099999999999994</v>
      </c>
      <c r="C1262" s="40">
        <f>'soust.uk.JMK př.č.2'!$O$111+'soust.uk.JMK př.č.2'!$P$111</f>
        <v>13021</v>
      </c>
      <c r="D1262" s="40">
        <f>'soust.uk.JMK př.č.2'!$L$111</f>
        <v>74</v>
      </c>
      <c r="E1262" s="40">
        <f t="shared" si="57"/>
        <v>2775</v>
      </c>
      <c r="F1262" s="40">
        <f t="shared" si="58"/>
        <v>2001</v>
      </c>
      <c r="G1262" s="78"/>
      <c r="H1262" s="80"/>
      <c r="I1262" s="89"/>
      <c r="J1262" s="89"/>
      <c r="K1262" s="47"/>
      <c r="L1262" s="51"/>
      <c r="M1262" s="51"/>
      <c r="N1262" s="51"/>
      <c r="O1262" s="51"/>
      <c r="P1262" s="40">
        <f t="shared" si="59"/>
        <v>700</v>
      </c>
    </row>
    <row r="1263" spans="1:16" x14ac:dyDescent="0.2">
      <c r="A1263" s="45">
        <v>1272</v>
      </c>
      <c r="B1263" s="85">
        <v>78.11</v>
      </c>
      <c r="C1263" s="40">
        <f>'soust.uk.JMK př.č.2'!$O$111+'soust.uk.JMK př.č.2'!$P$111</f>
        <v>13021</v>
      </c>
      <c r="D1263" s="40">
        <f>'soust.uk.JMK př.č.2'!$L$111</f>
        <v>74</v>
      </c>
      <c r="E1263" s="40">
        <f t="shared" si="57"/>
        <v>2774</v>
      </c>
      <c r="F1263" s="40">
        <f t="shared" si="58"/>
        <v>2000</v>
      </c>
      <c r="G1263" s="78"/>
      <c r="H1263" s="80"/>
      <c r="I1263" s="89"/>
      <c r="J1263" s="89"/>
      <c r="K1263" s="47"/>
      <c r="L1263" s="51"/>
      <c r="M1263" s="51"/>
      <c r="N1263" s="51"/>
      <c r="O1263" s="51"/>
      <c r="P1263" s="40">
        <f t="shared" si="59"/>
        <v>700</v>
      </c>
    </row>
    <row r="1264" spans="1:16" x14ac:dyDescent="0.2">
      <c r="A1264" s="45">
        <v>1273</v>
      </c>
      <c r="B1264" s="85">
        <v>78.11</v>
      </c>
      <c r="C1264" s="40">
        <f>'soust.uk.JMK př.č.2'!$O$111+'soust.uk.JMK př.č.2'!$P$111</f>
        <v>13021</v>
      </c>
      <c r="D1264" s="40">
        <f>'soust.uk.JMK př.č.2'!$L$111</f>
        <v>74</v>
      </c>
      <c r="E1264" s="40">
        <f t="shared" si="57"/>
        <v>2774</v>
      </c>
      <c r="F1264" s="40">
        <f t="shared" si="58"/>
        <v>2000</v>
      </c>
      <c r="G1264" s="78"/>
      <c r="H1264" s="80"/>
      <c r="I1264" s="89"/>
      <c r="J1264" s="89"/>
      <c r="K1264" s="47"/>
      <c r="L1264" s="51"/>
      <c r="M1264" s="51"/>
      <c r="N1264" s="51"/>
      <c r="O1264" s="51"/>
      <c r="P1264" s="40">
        <f t="shared" si="59"/>
        <v>700</v>
      </c>
    </row>
    <row r="1265" spans="1:16" x14ac:dyDescent="0.2">
      <c r="A1265" s="45">
        <v>1274</v>
      </c>
      <c r="B1265" s="85">
        <v>78.12</v>
      </c>
      <c r="C1265" s="40">
        <f>'soust.uk.JMK př.č.2'!$O$111+'soust.uk.JMK př.č.2'!$P$111</f>
        <v>13021</v>
      </c>
      <c r="D1265" s="40">
        <f>'soust.uk.JMK př.č.2'!$L$111</f>
        <v>74</v>
      </c>
      <c r="E1265" s="40">
        <f t="shared" si="57"/>
        <v>2774</v>
      </c>
      <c r="F1265" s="40">
        <f t="shared" si="58"/>
        <v>2000</v>
      </c>
      <c r="G1265" s="78"/>
      <c r="H1265" s="80"/>
      <c r="I1265" s="89"/>
      <c r="J1265" s="89"/>
      <c r="K1265" s="47"/>
      <c r="L1265" s="51"/>
      <c r="M1265" s="51"/>
      <c r="N1265" s="51"/>
      <c r="O1265" s="51"/>
      <c r="P1265" s="40">
        <f t="shared" si="59"/>
        <v>700</v>
      </c>
    </row>
    <row r="1266" spans="1:16" x14ac:dyDescent="0.2">
      <c r="A1266" s="45">
        <v>1275</v>
      </c>
      <c r="B1266" s="85">
        <v>78.13</v>
      </c>
      <c r="C1266" s="40">
        <f>'soust.uk.JMK př.č.2'!$O$111+'soust.uk.JMK př.č.2'!$P$111</f>
        <v>13021</v>
      </c>
      <c r="D1266" s="40">
        <f>'soust.uk.JMK př.č.2'!$L$111</f>
        <v>74</v>
      </c>
      <c r="E1266" s="40">
        <f t="shared" si="57"/>
        <v>2774</v>
      </c>
      <c r="F1266" s="40">
        <f t="shared" si="58"/>
        <v>2000</v>
      </c>
      <c r="G1266" s="78"/>
      <c r="H1266" s="80"/>
      <c r="I1266" s="89"/>
      <c r="J1266" s="89"/>
      <c r="K1266" s="47"/>
      <c r="L1266" s="51"/>
      <c r="M1266" s="51"/>
      <c r="N1266" s="51"/>
      <c r="O1266" s="51"/>
      <c r="P1266" s="40">
        <f t="shared" si="59"/>
        <v>700</v>
      </c>
    </row>
    <row r="1267" spans="1:16" x14ac:dyDescent="0.2">
      <c r="A1267" s="45">
        <v>1276</v>
      </c>
      <c r="B1267" s="85">
        <v>78.14</v>
      </c>
      <c r="C1267" s="40">
        <f>'soust.uk.JMK př.č.2'!$O$111+'soust.uk.JMK př.č.2'!$P$111</f>
        <v>13021</v>
      </c>
      <c r="D1267" s="40">
        <f>'soust.uk.JMK př.č.2'!$L$111</f>
        <v>74</v>
      </c>
      <c r="E1267" s="40">
        <f t="shared" si="57"/>
        <v>2774</v>
      </c>
      <c r="F1267" s="40">
        <f t="shared" si="58"/>
        <v>2000</v>
      </c>
      <c r="G1267" s="78"/>
      <c r="H1267" s="80"/>
      <c r="I1267" s="89"/>
      <c r="J1267" s="89"/>
      <c r="K1267" s="47"/>
      <c r="L1267" s="51"/>
      <c r="M1267" s="51"/>
      <c r="N1267" s="51"/>
      <c r="O1267" s="51"/>
      <c r="P1267" s="40">
        <f t="shared" si="59"/>
        <v>700</v>
      </c>
    </row>
    <row r="1268" spans="1:16" x14ac:dyDescent="0.2">
      <c r="A1268" s="45">
        <v>1277</v>
      </c>
      <c r="B1268" s="85">
        <v>78.150000000000006</v>
      </c>
      <c r="C1268" s="40">
        <f>'soust.uk.JMK př.č.2'!$O$111+'soust.uk.JMK př.č.2'!$P$111</f>
        <v>13021</v>
      </c>
      <c r="D1268" s="40">
        <f>'soust.uk.JMK př.č.2'!$L$111</f>
        <v>74</v>
      </c>
      <c r="E1268" s="40">
        <f t="shared" si="57"/>
        <v>2773</v>
      </c>
      <c r="F1268" s="40">
        <f t="shared" si="58"/>
        <v>1999</v>
      </c>
      <c r="G1268" s="78"/>
      <c r="H1268" s="80"/>
      <c r="I1268" s="89"/>
      <c r="J1268" s="89"/>
      <c r="K1268" s="47"/>
      <c r="L1268" s="51"/>
      <c r="M1268" s="51"/>
      <c r="N1268" s="51"/>
      <c r="O1268" s="51"/>
      <c r="P1268" s="40">
        <f t="shared" si="59"/>
        <v>700</v>
      </c>
    </row>
    <row r="1269" spans="1:16" x14ac:dyDescent="0.2">
      <c r="A1269" s="45">
        <v>1278</v>
      </c>
      <c r="B1269" s="85">
        <v>78.16</v>
      </c>
      <c r="C1269" s="40">
        <f>'soust.uk.JMK př.č.2'!$O$111+'soust.uk.JMK př.č.2'!$P$111</f>
        <v>13021</v>
      </c>
      <c r="D1269" s="40">
        <f>'soust.uk.JMK př.č.2'!$L$111</f>
        <v>74</v>
      </c>
      <c r="E1269" s="40">
        <f t="shared" si="57"/>
        <v>2773</v>
      </c>
      <c r="F1269" s="40">
        <f t="shared" si="58"/>
        <v>1999</v>
      </c>
      <c r="G1269" s="78"/>
      <c r="H1269" s="80"/>
      <c r="I1269" s="89"/>
      <c r="J1269" s="89"/>
      <c r="K1269" s="47"/>
      <c r="L1269" s="51"/>
      <c r="M1269" s="51"/>
      <c r="N1269" s="51"/>
      <c r="O1269" s="51"/>
      <c r="P1269" s="40">
        <f t="shared" si="59"/>
        <v>700</v>
      </c>
    </row>
    <row r="1270" spans="1:16" x14ac:dyDescent="0.2">
      <c r="A1270" s="45">
        <v>1279</v>
      </c>
      <c r="B1270" s="85">
        <v>78.17</v>
      </c>
      <c r="C1270" s="40">
        <f>'soust.uk.JMK př.č.2'!$O$111+'soust.uk.JMK př.č.2'!$P$111</f>
        <v>13021</v>
      </c>
      <c r="D1270" s="40">
        <f>'soust.uk.JMK př.č.2'!$L$111</f>
        <v>74</v>
      </c>
      <c r="E1270" s="40">
        <f t="shared" si="57"/>
        <v>2773</v>
      </c>
      <c r="F1270" s="40">
        <f t="shared" si="58"/>
        <v>1999</v>
      </c>
      <c r="G1270" s="78"/>
      <c r="H1270" s="80"/>
      <c r="I1270" s="89"/>
      <c r="J1270" s="89"/>
      <c r="K1270" s="47"/>
      <c r="L1270" s="51"/>
      <c r="M1270" s="51"/>
      <c r="N1270" s="51"/>
      <c r="O1270" s="51"/>
      <c r="P1270" s="40">
        <f t="shared" si="59"/>
        <v>700</v>
      </c>
    </row>
    <row r="1271" spans="1:16" x14ac:dyDescent="0.2">
      <c r="A1271" s="45">
        <v>1280</v>
      </c>
      <c r="B1271" s="85">
        <v>78.180000000000007</v>
      </c>
      <c r="C1271" s="40">
        <f>'soust.uk.JMK př.č.2'!$O$111+'soust.uk.JMK př.č.2'!$P$111</f>
        <v>13021</v>
      </c>
      <c r="D1271" s="40">
        <f>'soust.uk.JMK př.č.2'!$L$111</f>
        <v>74</v>
      </c>
      <c r="E1271" s="40">
        <f t="shared" si="57"/>
        <v>2773</v>
      </c>
      <c r="F1271" s="40">
        <f t="shared" si="58"/>
        <v>1999</v>
      </c>
      <c r="G1271" s="78"/>
      <c r="H1271" s="80"/>
      <c r="I1271" s="89"/>
      <c r="J1271" s="89"/>
      <c r="K1271" s="47"/>
      <c r="L1271" s="51"/>
      <c r="M1271" s="51"/>
      <c r="N1271" s="51"/>
      <c r="O1271" s="51"/>
      <c r="P1271" s="40">
        <f t="shared" si="59"/>
        <v>700</v>
      </c>
    </row>
    <row r="1272" spans="1:16" x14ac:dyDescent="0.2">
      <c r="A1272" s="45">
        <v>1281</v>
      </c>
      <c r="B1272" s="85">
        <v>78.19</v>
      </c>
      <c r="C1272" s="40">
        <f>'soust.uk.JMK př.č.2'!$O$111+'soust.uk.JMK př.č.2'!$P$111</f>
        <v>13021</v>
      </c>
      <c r="D1272" s="40">
        <f>'soust.uk.JMK př.č.2'!$L$111</f>
        <v>74</v>
      </c>
      <c r="E1272" s="40">
        <f t="shared" si="57"/>
        <v>2771</v>
      </c>
      <c r="F1272" s="40">
        <f t="shared" si="58"/>
        <v>1998</v>
      </c>
      <c r="G1272" s="78"/>
      <c r="H1272" s="80"/>
      <c r="I1272" s="89"/>
      <c r="J1272" s="89"/>
      <c r="K1272" s="47"/>
      <c r="L1272" s="51"/>
      <c r="M1272" s="51"/>
      <c r="N1272" s="51"/>
      <c r="O1272" s="51"/>
      <c r="P1272" s="40">
        <f t="shared" si="59"/>
        <v>699</v>
      </c>
    </row>
    <row r="1273" spans="1:16" x14ac:dyDescent="0.2">
      <c r="A1273" s="45">
        <v>1282</v>
      </c>
      <c r="B1273" s="85">
        <v>78.2</v>
      </c>
      <c r="C1273" s="40">
        <f>'soust.uk.JMK př.č.2'!$O$111+'soust.uk.JMK př.č.2'!$P$111</f>
        <v>13021</v>
      </c>
      <c r="D1273" s="40">
        <f>'soust.uk.JMK př.č.2'!$L$111</f>
        <v>74</v>
      </c>
      <c r="E1273" s="40">
        <f t="shared" si="57"/>
        <v>2771</v>
      </c>
      <c r="F1273" s="40">
        <f t="shared" si="58"/>
        <v>1998</v>
      </c>
      <c r="G1273" s="78"/>
      <c r="H1273" s="80"/>
      <c r="I1273" s="89"/>
      <c r="J1273" s="89"/>
      <c r="K1273" s="47"/>
      <c r="L1273" s="51"/>
      <c r="M1273" s="51"/>
      <c r="N1273" s="51"/>
      <c r="O1273" s="51"/>
      <c r="P1273" s="40">
        <f t="shared" si="59"/>
        <v>699</v>
      </c>
    </row>
    <row r="1274" spans="1:16" x14ac:dyDescent="0.2">
      <c r="A1274" s="45">
        <v>1283</v>
      </c>
      <c r="B1274" s="85">
        <v>78.209999999999994</v>
      </c>
      <c r="C1274" s="40">
        <f>'soust.uk.JMK př.č.2'!$O$111+'soust.uk.JMK př.č.2'!$P$111</f>
        <v>13021</v>
      </c>
      <c r="D1274" s="40">
        <f>'soust.uk.JMK př.č.2'!$L$111</f>
        <v>74</v>
      </c>
      <c r="E1274" s="40">
        <f t="shared" si="57"/>
        <v>2771</v>
      </c>
      <c r="F1274" s="40">
        <f t="shared" si="58"/>
        <v>1998</v>
      </c>
      <c r="G1274" s="78"/>
      <c r="H1274" s="80"/>
      <c r="I1274" s="89"/>
      <c r="J1274" s="89"/>
      <c r="K1274" s="47"/>
      <c r="L1274" s="51"/>
      <c r="M1274" s="51"/>
      <c r="N1274" s="51"/>
      <c r="O1274" s="51"/>
      <c r="P1274" s="40">
        <f t="shared" si="59"/>
        <v>699</v>
      </c>
    </row>
    <row r="1275" spans="1:16" x14ac:dyDescent="0.2">
      <c r="A1275" s="45">
        <v>1284</v>
      </c>
      <c r="B1275" s="85">
        <v>78.22</v>
      </c>
      <c r="C1275" s="40">
        <f>'soust.uk.JMK př.č.2'!$O$111+'soust.uk.JMK př.č.2'!$P$111</f>
        <v>13021</v>
      </c>
      <c r="D1275" s="40">
        <f>'soust.uk.JMK př.č.2'!$L$111</f>
        <v>74</v>
      </c>
      <c r="E1275" s="40">
        <f t="shared" si="57"/>
        <v>2771</v>
      </c>
      <c r="F1275" s="40">
        <f t="shared" si="58"/>
        <v>1998</v>
      </c>
      <c r="G1275" s="78"/>
      <c r="H1275" s="80"/>
      <c r="I1275" s="89"/>
      <c r="J1275" s="89"/>
      <c r="K1275" s="47"/>
      <c r="L1275" s="51"/>
      <c r="M1275" s="51"/>
      <c r="N1275" s="51"/>
      <c r="O1275" s="51"/>
      <c r="P1275" s="40">
        <f t="shared" si="59"/>
        <v>699</v>
      </c>
    </row>
    <row r="1276" spans="1:16" x14ac:dyDescent="0.2">
      <c r="A1276" s="45">
        <v>1285</v>
      </c>
      <c r="B1276" s="85">
        <v>78.22</v>
      </c>
      <c r="C1276" s="40">
        <f>'soust.uk.JMK př.č.2'!$O$111+'soust.uk.JMK př.č.2'!$P$111</f>
        <v>13021</v>
      </c>
      <c r="D1276" s="40">
        <f>'soust.uk.JMK př.č.2'!$L$111</f>
        <v>74</v>
      </c>
      <c r="E1276" s="40">
        <f t="shared" si="57"/>
        <v>2771</v>
      </c>
      <c r="F1276" s="40">
        <f t="shared" si="58"/>
        <v>1998</v>
      </c>
      <c r="G1276" s="78"/>
      <c r="H1276" s="80"/>
      <c r="I1276" s="89"/>
      <c r="J1276" s="89"/>
      <c r="K1276" s="47"/>
      <c r="L1276" s="51"/>
      <c r="M1276" s="51"/>
      <c r="N1276" s="51"/>
      <c r="O1276" s="51"/>
      <c r="P1276" s="40">
        <f t="shared" si="59"/>
        <v>699</v>
      </c>
    </row>
    <row r="1277" spans="1:16" x14ac:dyDescent="0.2">
      <c r="A1277" s="45">
        <v>1286</v>
      </c>
      <c r="B1277" s="85">
        <v>78.23</v>
      </c>
      <c r="C1277" s="40">
        <f>'soust.uk.JMK př.č.2'!$O$111+'soust.uk.JMK př.č.2'!$P$111</f>
        <v>13021</v>
      </c>
      <c r="D1277" s="40">
        <f>'soust.uk.JMK př.č.2'!$L$111</f>
        <v>74</v>
      </c>
      <c r="E1277" s="40">
        <f t="shared" si="57"/>
        <v>2770</v>
      </c>
      <c r="F1277" s="40">
        <f t="shared" si="58"/>
        <v>1997</v>
      </c>
      <c r="G1277" s="78"/>
      <c r="H1277" s="80"/>
      <c r="I1277" s="89"/>
      <c r="J1277" s="89"/>
      <c r="K1277" s="47"/>
      <c r="L1277" s="51"/>
      <c r="M1277" s="51"/>
      <c r="N1277" s="51"/>
      <c r="O1277" s="51"/>
      <c r="P1277" s="40">
        <f t="shared" si="59"/>
        <v>699</v>
      </c>
    </row>
    <row r="1278" spans="1:16" x14ac:dyDescent="0.2">
      <c r="A1278" s="45">
        <v>1287</v>
      </c>
      <c r="B1278" s="85">
        <v>78.239999999999995</v>
      </c>
      <c r="C1278" s="40">
        <f>'soust.uk.JMK př.č.2'!$O$111+'soust.uk.JMK př.č.2'!$P$111</f>
        <v>13021</v>
      </c>
      <c r="D1278" s="40">
        <f>'soust.uk.JMK př.č.2'!$L$111</f>
        <v>74</v>
      </c>
      <c r="E1278" s="40">
        <f t="shared" si="57"/>
        <v>2770</v>
      </c>
      <c r="F1278" s="40">
        <f t="shared" si="58"/>
        <v>1997</v>
      </c>
      <c r="G1278" s="78"/>
      <c r="H1278" s="80"/>
      <c r="I1278" s="89"/>
      <c r="J1278" s="89"/>
      <c r="K1278" s="47"/>
      <c r="L1278" s="51"/>
      <c r="M1278" s="51"/>
      <c r="N1278" s="51"/>
      <c r="O1278" s="51"/>
      <c r="P1278" s="40">
        <f t="shared" si="59"/>
        <v>699</v>
      </c>
    </row>
    <row r="1279" spans="1:16" x14ac:dyDescent="0.2">
      <c r="A1279" s="45">
        <v>1288</v>
      </c>
      <c r="B1279" s="85">
        <v>78.25</v>
      </c>
      <c r="C1279" s="40">
        <f>'soust.uk.JMK př.č.2'!$O$111+'soust.uk.JMK př.č.2'!$P$111</f>
        <v>13021</v>
      </c>
      <c r="D1279" s="40">
        <f>'soust.uk.JMK př.č.2'!$L$111</f>
        <v>74</v>
      </c>
      <c r="E1279" s="40">
        <f t="shared" si="57"/>
        <v>2770</v>
      </c>
      <c r="F1279" s="40">
        <f t="shared" si="58"/>
        <v>1997</v>
      </c>
      <c r="G1279" s="78"/>
      <c r="H1279" s="80"/>
      <c r="I1279" s="89"/>
      <c r="J1279" s="89"/>
      <c r="K1279" s="47"/>
      <c r="L1279" s="51"/>
      <c r="M1279" s="51"/>
      <c r="N1279" s="51"/>
      <c r="O1279" s="51"/>
      <c r="P1279" s="40">
        <f t="shared" si="59"/>
        <v>699</v>
      </c>
    </row>
    <row r="1280" spans="1:16" x14ac:dyDescent="0.2">
      <c r="A1280" s="45">
        <v>1289</v>
      </c>
      <c r="B1280" s="85">
        <v>78.260000000000005</v>
      </c>
      <c r="C1280" s="40">
        <f>'soust.uk.JMK př.č.2'!$O$111+'soust.uk.JMK př.č.2'!$P$111</f>
        <v>13021</v>
      </c>
      <c r="D1280" s="40">
        <f>'soust.uk.JMK př.č.2'!$L$111</f>
        <v>74</v>
      </c>
      <c r="E1280" s="40">
        <f t="shared" si="57"/>
        <v>2770</v>
      </c>
      <c r="F1280" s="40">
        <f t="shared" si="58"/>
        <v>1997</v>
      </c>
      <c r="G1280" s="78"/>
      <c r="H1280" s="80"/>
      <c r="I1280" s="89"/>
      <c r="J1280" s="89"/>
      <c r="K1280" s="47"/>
      <c r="L1280" s="51"/>
      <c r="M1280" s="51"/>
      <c r="N1280" s="51"/>
      <c r="O1280" s="51"/>
      <c r="P1280" s="40">
        <f t="shared" si="59"/>
        <v>699</v>
      </c>
    </row>
    <row r="1281" spans="1:16" x14ac:dyDescent="0.2">
      <c r="A1281" s="45">
        <v>1290</v>
      </c>
      <c r="B1281" s="85">
        <v>78.27</v>
      </c>
      <c r="C1281" s="40">
        <f>'soust.uk.JMK př.č.2'!$O$111+'soust.uk.JMK př.č.2'!$P$111</f>
        <v>13021</v>
      </c>
      <c r="D1281" s="40">
        <f>'soust.uk.JMK př.č.2'!$L$111</f>
        <v>74</v>
      </c>
      <c r="E1281" s="40">
        <f t="shared" si="57"/>
        <v>2769</v>
      </c>
      <c r="F1281" s="40">
        <f t="shared" si="58"/>
        <v>1996</v>
      </c>
      <c r="G1281" s="78"/>
      <c r="H1281" s="80"/>
      <c r="I1281" s="89"/>
      <c r="J1281" s="89"/>
      <c r="K1281" s="47"/>
      <c r="L1281" s="51"/>
      <c r="M1281" s="51"/>
      <c r="N1281" s="51"/>
      <c r="O1281" s="51"/>
      <c r="P1281" s="40">
        <f t="shared" si="59"/>
        <v>699</v>
      </c>
    </row>
    <row r="1282" spans="1:16" x14ac:dyDescent="0.2">
      <c r="A1282" s="45">
        <v>1291</v>
      </c>
      <c r="B1282" s="85">
        <v>78.28</v>
      </c>
      <c r="C1282" s="40">
        <f>'soust.uk.JMK př.č.2'!$O$111+'soust.uk.JMK př.č.2'!$P$111</f>
        <v>13021</v>
      </c>
      <c r="D1282" s="40">
        <f>'soust.uk.JMK př.č.2'!$L$111</f>
        <v>74</v>
      </c>
      <c r="E1282" s="40">
        <f t="shared" si="57"/>
        <v>2769</v>
      </c>
      <c r="F1282" s="40">
        <f t="shared" si="58"/>
        <v>1996</v>
      </c>
      <c r="G1282" s="78"/>
      <c r="H1282" s="80"/>
      <c r="I1282" s="89"/>
      <c r="J1282" s="89"/>
      <c r="K1282" s="47"/>
      <c r="L1282" s="51"/>
      <c r="M1282" s="51"/>
      <c r="N1282" s="51"/>
      <c r="O1282" s="51"/>
      <c r="P1282" s="40">
        <f t="shared" si="59"/>
        <v>699</v>
      </c>
    </row>
    <row r="1283" spans="1:16" x14ac:dyDescent="0.2">
      <c r="A1283" s="45">
        <v>1292</v>
      </c>
      <c r="B1283" s="85">
        <v>78.290000000000006</v>
      </c>
      <c r="C1283" s="40">
        <f>'soust.uk.JMK př.č.2'!$O$111+'soust.uk.JMK př.č.2'!$P$111</f>
        <v>13021</v>
      </c>
      <c r="D1283" s="40">
        <f>'soust.uk.JMK př.č.2'!$L$111</f>
        <v>74</v>
      </c>
      <c r="E1283" s="40">
        <f t="shared" si="57"/>
        <v>2769</v>
      </c>
      <c r="F1283" s="40">
        <f t="shared" si="58"/>
        <v>1996</v>
      </c>
      <c r="G1283" s="78"/>
      <c r="H1283" s="80"/>
      <c r="I1283" s="89"/>
      <c r="J1283" s="89"/>
      <c r="K1283" s="47"/>
      <c r="L1283" s="51"/>
      <c r="M1283" s="51"/>
      <c r="N1283" s="51"/>
      <c r="O1283" s="51"/>
      <c r="P1283" s="40">
        <f t="shared" si="59"/>
        <v>699</v>
      </c>
    </row>
    <row r="1284" spans="1:16" x14ac:dyDescent="0.2">
      <c r="A1284" s="45">
        <v>1293</v>
      </c>
      <c r="B1284" s="85">
        <v>78.3</v>
      </c>
      <c r="C1284" s="40">
        <f>'soust.uk.JMK př.č.2'!$O$111+'soust.uk.JMK př.č.2'!$P$111</f>
        <v>13021</v>
      </c>
      <c r="D1284" s="40">
        <f>'soust.uk.JMK př.č.2'!$L$111</f>
        <v>74</v>
      </c>
      <c r="E1284" s="40">
        <f t="shared" si="57"/>
        <v>2769</v>
      </c>
      <c r="F1284" s="40">
        <f t="shared" si="58"/>
        <v>1996</v>
      </c>
      <c r="G1284" s="78"/>
      <c r="H1284" s="80"/>
      <c r="I1284" s="89"/>
      <c r="J1284" s="89"/>
      <c r="K1284" s="47"/>
      <c r="L1284" s="51"/>
      <c r="M1284" s="51"/>
      <c r="N1284" s="51"/>
      <c r="O1284" s="51"/>
      <c r="P1284" s="40">
        <f t="shared" si="59"/>
        <v>699</v>
      </c>
    </row>
    <row r="1285" spans="1:16" x14ac:dyDescent="0.2">
      <c r="A1285" s="45">
        <v>1294</v>
      </c>
      <c r="B1285" s="85">
        <v>78.31</v>
      </c>
      <c r="C1285" s="40">
        <f>'soust.uk.JMK př.č.2'!$O$111+'soust.uk.JMK př.č.2'!$P$111</f>
        <v>13021</v>
      </c>
      <c r="D1285" s="40">
        <f>'soust.uk.JMK př.č.2'!$L$111</f>
        <v>74</v>
      </c>
      <c r="E1285" s="40">
        <f t="shared" ref="E1285:E1348" si="60">SUM(F1285,P1285,D1285)</f>
        <v>2767</v>
      </c>
      <c r="F1285" s="40">
        <f t="shared" si="58"/>
        <v>1995</v>
      </c>
      <c r="G1285" s="78"/>
      <c r="H1285" s="80"/>
      <c r="I1285" s="89"/>
      <c r="J1285" s="89"/>
      <c r="K1285" s="47"/>
      <c r="L1285" s="51"/>
      <c r="M1285" s="51"/>
      <c r="N1285" s="51"/>
      <c r="O1285" s="51"/>
      <c r="P1285" s="40">
        <f t="shared" si="59"/>
        <v>698</v>
      </c>
    </row>
    <row r="1286" spans="1:16" x14ac:dyDescent="0.2">
      <c r="A1286" s="45">
        <v>1295</v>
      </c>
      <c r="B1286" s="85">
        <v>78.31</v>
      </c>
      <c r="C1286" s="40">
        <f>'soust.uk.JMK př.č.2'!$O$111+'soust.uk.JMK př.č.2'!$P$111</f>
        <v>13021</v>
      </c>
      <c r="D1286" s="40">
        <f>'soust.uk.JMK př.č.2'!$L$111</f>
        <v>74</v>
      </c>
      <c r="E1286" s="40">
        <f t="shared" si="60"/>
        <v>2767</v>
      </c>
      <c r="F1286" s="40">
        <f t="shared" ref="F1286:F1349" si="61">ROUND(1/B1286*C1286*12,0)</f>
        <v>1995</v>
      </c>
      <c r="G1286" s="78"/>
      <c r="H1286" s="80"/>
      <c r="I1286" s="89"/>
      <c r="J1286" s="89"/>
      <c r="K1286" s="47"/>
      <c r="L1286" s="51"/>
      <c r="M1286" s="51"/>
      <c r="N1286" s="51"/>
      <c r="O1286" s="51"/>
      <c r="P1286" s="40">
        <f t="shared" ref="P1286:P1349" si="62">ROUND((F1286*35%),0)</f>
        <v>698</v>
      </c>
    </row>
    <row r="1287" spans="1:16" x14ac:dyDescent="0.2">
      <c r="A1287" s="45">
        <v>1296</v>
      </c>
      <c r="B1287" s="85">
        <v>78.319999999999993</v>
      </c>
      <c r="C1287" s="40">
        <f>'soust.uk.JMK př.č.2'!$O$111+'soust.uk.JMK př.č.2'!$P$111</f>
        <v>13021</v>
      </c>
      <c r="D1287" s="40">
        <f>'soust.uk.JMK př.č.2'!$L$111</f>
        <v>74</v>
      </c>
      <c r="E1287" s="40">
        <f t="shared" si="60"/>
        <v>2767</v>
      </c>
      <c r="F1287" s="40">
        <f t="shared" si="61"/>
        <v>1995</v>
      </c>
      <c r="G1287" s="78"/>
      <c r="H1287" s="80"/>
      <c r="I1287" s="89"/>
      <c r="J1287" s="89"/>
      <c r="K1287" s="47"/>
      <c r="L1287" s="51"/>
      <c r="M1287" s="51"/>
      <c r="N1287" s="51"/>
      <c r="O1287" s="51"/>
      <c r="P1287" s="40">
        <f t="shared" si="62"/>
        <v>698</v>
      </c>
    </row>
    <row r="1288" spans="1:16" x14ac:dyDescent="0.2">
      <c r="A1288" s="45">
        <v>1297</v>
      </c>
      <c r="B1288" s="85">
        <v>78.33</v>
      </c>
      <c r="C1288" s="40">
        <f>'soust.uk.JMK př.č.2'!$O$111+'soust.uk.JMK př.č.2'!$P$111</f>
        <v>13021</v>
      </c>
      <c r="D1288" s="40">
        <f>'soust.uk.JMK př.č.2'!$L$111</f>
        <v>74</v>
      </c>
      <c r="E1288" s="40">
        <f t="shared" si="60"/>
        <v>2767</v>
      </c>
      <c r="F1288" s="40">
        <f t="shared" si="61"/>
        <v>1995</v>
      </c>
      <c r="G1288" s="78"/>
      <c r="H1288" s="80"/>
      <c r="I1288" s="89"/>
      <c r="J1288" s="89"/>
      <c r="K1288" s="47"/>
      <c r="L1288" s="51"/>
      <c r="M1288" s="51"/>
      <c r="N1288" s="51"/>
      <c r="O1288" s="51"/>
      <c r="P1288" s="40">
        <f t="shared" si="62"/>
        <v>698</v>
      </c>
    </row>
    <row r="1289" spans="1:16" x14ac:dyDescent="0.2">
      <c r="A1289" s="45">
        <v>1298</v>
      </c>
      <c r="B1289" s="85">
        <v>78.34</v>
      </c>
      <c r="C1289" s="40">
        <f>'soust.uk.JMK př.č.2'!$O$111+'soust.uk.JMK př.č.2'!$P$111</f>
        <v>13021</v>
      </c>
      <c r="D1289" s="40">
        <f>'soust.uk.JMK př.č.2'!$L$111</f>
        <v>74</v>
      </c>
      <c r="E1289" s="40">
        <f t="shared" si="60"/>
        <v>2767</v>
      </c>
      <c r="F1289" s="40">
        <f t="shared" si="61"/>
        <v>1995</v>
      </c>
      <c r="G1289" s="78"/>
      <c r="H1289" s="80"/>
      <c r="I1289" s="89"/>
      <c r="J1289" s="89"/>
      <c r="K1289" s="47"/>
      <c r="L1289" s="51"/>
      <c r="M1289" s="51"/>
      <c r="N1289" s="51"/>
      <c r="O1289" s="51"/>
      <c r="P1289" s="40">
        <f t="shared" si="62"/>
        <v>698</v>
      </c>
    </row>
    <row r="1290" spans="1:16" x14ac:dyDescent="0.2">
      <c r="A1290" s="45">
        <v>1299</v>
      </c>
      <c r="B1290" s="85">
        <v>78.349999999999994</v>
      </c>
      <c r="C1290" s="40">
        <f>'soust.uk.JMK př.č.2'!$O$111+'soust.uk.JMK př.č.2'!$P$111</f>
        <v>13021</v>
      </c>
      <c r="D1290" s="40">
        <f>'soust.uk.JMK př.č.2'!$L$111</f>
        <v>74</v>
      </c>
      <c r="E1290" s="40">
        <f t="shared" si="60"/>
        <v>2766</v>
      </c>
      <c r="F1290" s="40">
        <f t="shared" si="61"/>
        <v>1994</v>
      </c>
      <c r="G1290" s="78"/>
      <c r="H1290" s="80"/>
      <c r="I1290" s="89"/>
      <c r="J1290" s="89"/>
      <c r="K1290" s="47"/>
      <c r="L1290" s="51"/>
      <c r="M1290" s="51"/>
      <c r="N1290" s="51"/>
      <c r="O1290" s="51"/>
      <c r="P1290" s="40">
        <f t="shared" si="62"/>
        <v>698</v>
      </c>
    </row>
    <row r="1291" spans="1:16" x14ac:dyDescent="0.2">
      <c r="A1291" s="45">
        <v>1300</v>
      </c>
      <c r="B1291" s="85">
        <v>78.36</v>
      </c>
      <c r="C1291" s="40">
        <f>'soust.uk.JMK př.č.2'!$O$111+'soust.uk.JMK př.č.2'!$P$111</f>
        <v>13021</v>
      </c>
      <c r="D1291" s="40">
        <f>'soust.uk.JMK př.č.2'!$L$111</f>
        <v>74</v>
      </c>
      <c r="E1291" s="40">
        <f t="shared" si="60"/>
        <v>2766</v>
      </c>
      <c r="F1291" s="40">
        <f t="shared" si="61"/>
        <v>1994</v>
      </c>
      <c r="G1291" s="78"/>
      <c r="H1291" s="80"/>
      <c r="I1291" s="89"/>
      <c r="J1291" s="89"/>
      <c r="K1291" s="47"/>
      <c r="L1291" s="51"/>
      <c r="M1291" s="51"/>
      <c r="N1291" s="51"/>
      <c r="O1291" s="51"/>
      <c r="P1291" s="40">
        <f t="shared" si="62"/>
        <v>698</v>
      </c>
    </row>
    <row r="1292" spans="1:16" x14ac:dyDescent="0.2">
      <c r="A1292" s="45">
        <v>1301</v>
      </c>
      <c r="B1292" s="85">
        <v>78.37</v>
      </c>
      <c r="C1292" s="40">
        <f>'soust.uk.JMK př.č.2'!$O$111+'soust.uk.JMK př.č.2'!$P$111</f>
        <v>13021</v>
      </c>
      <c r="D1292" s="40">
        <f>'soust.uk.JMK př.č.2'!$L$111</f>
        <v>74</v>
      </c>
      <c r="E1292" s="40">
        <f t="shared" si="60"/>
        <v>2766</v>
      </c>
      <c r="F1292" s="40">
        <f t="shared" si="61"/>
        <v>1994</v>
      </c>
      <c r="G1292" s="78"/>
      <c r="H1292" s="80"/>
      <c r="I1292" s="89"/>
      <c r="J1292" s="89"/>
      <c r="K1292" s="47"/>
      <c r="L1292" s="51"/>
      <c r="M1292" s="51"/>
      <c r="N1292" s="51"/>
      <c r="O1292" s="51"/>
      <c r="P1292" s="40">
        <f t="shared" si="62"/>
        <v>698</v>
      </c>
    </row>
    <row r="1293" spans="1:16" x14ac:dyDescent="0.2">
      <c r="A1293" s="45">
        <v>1302</v>
      </c>
      <c r="B1293" s="85">
        <v>78.38</v>
      </c>
      <c r="C1293" s="40">
        <f>'soust.uk.JMK př.č.2'!$O$111+'soust.uk.JMK př.č.2'!$P$111</f>
        <v>13021</v>
      </c>
      <c r="D1293" s="40">
        <f>'soust.uk.JMK př.č.2'!$L$111</f>
        <v>74</v>
      </c>
      <c r="E1293" s="40">
        <f t="shared" si="60"/>
        <v>2766</v>
      </c>
      <c r="F1293" s="40">
        <f t="shared" si="61"/>
        <v>1994</v>
      </c>
      <c r="G1293" s="78"/>
      <c r="H1293" s="80"/>
      <c r="I1293" s="89"/>
      <c r="J1293" s="89"/>
      <c r="K1293" s="47"/>
      <c r="L1293" s="51"/>
      <c r="M1293" s="51"/>
      <c r="N1293" s="51"/>
      <c r="O1293" s="51"/>
      <c r="P1293" s="40">
        <f t="shared" si="62"/>
        <v>698</v>
      </c>
    </row>
    <row r="1294" spans="1:16" x14ac:dyDescent="0.2">
      <c r="A1294" s="45">
        <v>1303</v>
      </c>
      <c r="B1294" s="85">
        <v>78.39</v>
      </c>
      <c r="C1294" s="40">
        <f>'soust.uk.JMK př.č.2'!$O$111+'soust.uk.JMK př.č.2'!$P$111</f>
        <v>13021</v>
      </c>
      <c r="D1294" s="40">
        <f>'soust.uk.JMK př.č.2'!$L$111</f>
        <v>74</v>
      </c>
      <c r="E1294" s="40">
        <f t="shared" si="60"/>
        <v>2765</v>
      </c>
      <c r="F1294" s="40">
        <f t="shared" si="61"/>
        <v>1993</v>
      </c>
      <c r="G1294" s="78"/>
      <c r="H1294" s="80"/>
      <c r="I1294" s="89"/>
      <c r="J1294" s="89"/>
      <c r="K1294" s="47"/>
      <c r="L1294" s="51"/>
      <c r="M1294" s="51"/>
      <c r="N1294" s="51"/>
      <c r="O1294" s="51"/>
      <c r="P1294" s="40">
        <f t="shared" si="62"/>
        <v>698</v>
      </c>
    </row>
    <row r="1295" spans="1:16" x14ac:dyDescent="0.2">
      <c r="A1295" s="45">
        <v>1304</v>
      </c>
      <c r="B1295" s="85">
        <v>78.39</v>
      </c>
      <c r="C1295" s="40">
        <f>'soust.uk.JMK př.č.2'!$O$111+'soust.uk.JMK př.č.2'!$P$111</f>
        <v>13021</v>
      </c>
      <c r="D1295" s="40">
        <f>'soust.uk.JMK př.č.2'!$L$111</f>
        <v>74</v>
      </c>
      <c r="E1295" s="40">
        <f t="shared" si="60"/>
        <v>2765</v>
      </c>
      <c r="F1295" s="40">
        <f t="shared" si="61"/>
        <v>1993</v>
      </c>
      <c r="G1295" s="78"/>
      <c r="H1295" s="80"/>
      <c r="I1295" s="89"/>
      <c r="J1295" s="89"/>
      <c r="K1295" s="47"/>
      <c r="L1295" s="51"/>
      <c r="M1295" s="51"/>
      <c r="N1295" s="51"/>
      <c r="O1295" s="51"/>
      <c r="P1295" s="40">
        <f t="shared" si="62"/>
        <v>698</v>
      </c>
    </row>
    <row r="1296" spans="1:16" x14ac:dyDescent="0.2">
      <c r="A1296" s="45">
        <v>1305</v>
      </c>
      <c r="B1296" s="85">
        <v>78.400000000000006</v>
      </c>
      <c r="C1296" s="40">
        <f>'soust.uk.JMK př.č.2'!$O$111+'soust.uk.JMK př.č.2'!$P$111</f>
        <v>13021</v>
      </c>
      <c r="D1296" s="40">
        <f>'soust.uk.JMK př.č.2'!$L$111</f>
        <v>74</v>
      </c>
      <c r="E1296" s="40">
        <f t="shared" si="60"/>
        <v>2765</v>
      </c>
      <c r="F1296" s="40">
        <f t="shared" si="61"/>
        <v>1993</v>
      </c>
      <c r="G1296" s="78"/>
      <c r="H1296" s="80"/>
      <c r="I1296" s="89"/>
      <c r="J1296" s="89"/>
      <c r="K1296" s="47"/>
      <c r="L1296" s="51"/>
      <c r="M1296" s="51"/>
      <c r="N1296" s="51"/>
      <c r="O1296" s="51"/>
      <c r="P1296" s="40">
        <f t="shared" si="62"/>
        <v>698</v>
      </c>
    </row>
    <row r="1297" spans="1:16" x14ac:dyDescent="0.2">
      <c r="A1297" s="45">
        <v>1306</v>
      </c>
      <c r="B1297" s="85">
        <v>78.41</v>
      </c>
      <c r="C1297" s="40">
        <f>'soust.uk.JMK př.č.2'!$O$111+'soust.uk.JMK př.č.2'!$P$111</f>
        <v>13021</v>
      </c>
      <c r="D1297" s="40">
        <f>'soust.uk.JMK př.č.2'!$L$111</f>
        <v>74</v>
      </c>
      <c r="E1297" s="40">
        <f t="shared" si="60"/>
        <v>2765</v>
      </c>
      <c r="F1297" s="40">
        <f t="shared" si="61"/>
        <v>1993</v>
      </c>
      <c r="G1297" s="78"/>
      <c r="H1297" s="80"/>
      <c r="I1297" s="89"/>
      <c r="J1297" s="89"/>
      <c r="K1297" s="47"/>
      <c r="L1297" s="51"/>
      <c r="M1297" s="51"/>
      <c r="N1297" s="51"/>
      <c r="O1297" s="51"/>
      <c r="P1297" s="40">
        <f t="shared" si="62"/>
        <v>698</v>
      </c>
    </row>
    <row r="1298" spans="1:16" x14ac:dyDescent="0.2">
      <c r="A1298" s="45">
        <v>1307</v>
      </c>
      <c r="B1298" s="85">
        <v>78.42</v>
      </c>
      <c r="C1298" s="40">
        <f>'soust.uk.JMK př.č.2'!$O$111+'soust.uk.JMK př.č.2'!$P$111</f>
        <v>13021</v>
      </c>
      <c r="D1298" s="40">
        <f>'soust.uk.JMK př.č.2'!$L$111</f>
        <v>74</v>
      </c>
      <c r="E1298" s="40">
        <f t="shared" si="60"/>
        <v>2765</v>
      </c>
      <c r="F1298" s="40">
        <f t="shared" si="61"/>
        <v>1993</v>
      </c>
      <c r="G1298" s="78"/>
      <c r="H1298" s="80"/>
      <c r="I1298" s="89"/>
      <c r="J1298" s="89"/>
      <c r="K1298" s="47"/>
      <c r="L1298" s="51"/>
      <c r="M1298" s="51"/>
      <c r="N1298" s="51"/>
      <c r="O1298" s="51"/>
      <c r="P1298" s="40">
        <f t="shared" si="62"/>
        <v>698</v>
      </c>
    </row>
    <row r="1299" spans="1:16" x14ac:dyDescent="0.2">
      <c r="A1299" s="45">
        <v>1308</v>
      </c>
      <c r="B1299" s="85">
        <v>78.430000000000007</v>
      </c>
      <c r="C1299" s="40">
        <f>'soust.uk.JMK př.č.2'!$O$111+'soust.uk.JMK př.č.2'!$P$111</f>
        <v>13021</v>
      </c>
      <c r="D1299" s="40">
        <f>'soust.uk.JMK př.č.2'!$L$111</f>
        <v>74</v>
      </c>
      <c r="E1299" s="40">
        <f t="shared" si="60"/>
        <v>2763</v>
      </c>
      <c r="F1299" s="40">
        <f t="shared" si="61"/>
        <v>1992</v>
      </c>
      <c r="G1299" s="78"/>
      <c r="H1299" s="80"/>
      <c r="I1299" s="89"/>
      <c r="J1299" s="89"/>
      <c r="K1299" s="47"/>
      <c r="L1299" s="51"/>
      <c r="M1299" s="51"/>
      <c r="N1299" s="51"/>
      <c r="O1299" s="51"/>
      <c r="P1299" s="40">
        <f t="shared" si="62"/>
        <v>697</v>
      </c>
    </row>
    <row r="1300" spans="1:16" x14ac:dyDescent="0.2">
      <c r="A1300" s="45">
        <v>1309</v>
      </c>
      <c r="B1300" s="85">
        <v>78.44</v>
      </c>
      <c r="C1300" s="40">
        <f>'soust.uk.JMK př.č.2'!$O$111+'soust.uk.JMK př.č.2'!$P$111</f>
        <v>13021</v>
      </c>
      <c r="D1300" s="40">
        <f>'soust.uk.JMK př.č.2'!$L$111</f>
        <v>74</v>
      </c>
      <c r="E1300" s="40">
        <f t="shared" si="60"/>
        <v>2763</v>
      </c>
      <c r="F1300" s="40">
        <f t="shared" si="61"/>
        <v>1992</v>
      </c>
      <c r="G1300" s="78"/>
      <c r="H1300" s="80"/>
      <c r="I1300" s="89"/>
      <c r="J1300" s="89"/>
      <c r="K1300" s="47"/>
      <c r="L1300" s="51"/>
      <c r="M1300" s="51"/>
      <c r="N1300" s="51"/>
      <c r="O1300" s="51"/>
      <c r="P1300" s="40">
        <f t="shared" si="62"/>
        <v>697</v>
      </c>
    </row>
    <row r="1301" spans="1:16" x14ac:dyDescent="0.2">
      <c r="A1301" s="45">
        <v>1310</v>
      </c>
      <c r="B1301" s="85">
        <v>78.45</v>
      </c>
      <c r="C1301" s="40">
        <f>'soust.uk.JMK př.č.2'!$O$111+'soust.uk.JMK př.č.2'!$P$111</f>
        <v>13021</v>
      </c>
      <c r="D1301" s="40">
        <f>'soust.uk.JMK př.č.2'!$L$111</f>
        <v>74</v>
      </c>
      <c r="E1301" s="40">
        <f t="shared" si="60"/>
        <v>2763</v>
      </c>
      <c r="F1301" s="40">
        <f t="shared" si="61"/>
        <v>1992</v>
      </c>
      <c r="G1301" s="78"/>
      <c r="H1301" s="80"/>
      <c r="I1301" s="89"/>
      <c r="J1301" s="89"/>
      <c r="K1301" s="47"/>
      <c r="L1301" s="51"/>
      <c r="M1301" s="51"/>
      <c r="N1301" s="51"/>
      <c r="O1301" s="51"/>
      <c r="P1301" s="40">
        <f t="shared" si="62"/>
        <v>697</v>
      </c>
    </row>
    <row r="1302" spans="1:16" x14ac:dyDescent="0.2">
      <c r="A1302" s="45">
        <v>1311</v>
      </c>
      <c r="B1302" s="85">
        <v>78.45</v>
      </c>
      <c r="C1302" s="40">
        <f>'soust.uk.JMK př.č.2'!$O$111+'soust.uk.JMK př.č.2'!$P$111</f>
        <v>13021</v>
      </c>
      <c r="D1302" s="40">
        <f>'soust.uk.JMK př.č.2'!$L$111</f>
        <v>74</v>
      </c>
      <c r="E1302" s="40">
        <f t="shared" si="60"/>
        <v>2763</v>
      </c>
      <c r="F1302" s="40">
        <f t="shared" si="61"/>
        <v>1992</v>
      </c>
      <c r="G1302" s="78"/>
      <c r="H1302" s="80"/>
      <c r="I1302" s="89"/>
      <c r="J1302" s="89"/>
      <c r="K1302" s="47"/>
      <c r="L1302" s="51"/>
      <c r="M1302" s="51"/>
      <c r="N1302" s="51"/>
      <c r="O1302" s="51"/>
      <c r="P1302" s="40">
        <f t="shared" si="62"/>
        <v>697</v>
      </c>
    </row>
    <row r="1303" spans="1:16" x14ac:dyDescent="0.2">
      <c r="A1303" s="45">
        <v>1312</v>
      </c>
      <c r="B1303" s="85">
        <v>78.459999999999994</v>
      </c>
      <c r="C1303" s="40">
        <f>'soust.uk.JMK př.č.2'!$O$111+'soust.uk.JMK př.č.2'!$P$111</f>
        <v>13021</v>
      </c>
      <c r="D1303" s="40">
        <f>'soust.uk.JMK př.č.2'!$L$111</f>
        <v>74</v>
      </c>
      <c r="E1303" s="40">
        <f t="shared" si="60"/>
        <v>2762</v>
      </c>
      <c r="F1303" s="40">
        <f t="shared" si="61"/>
        <v>1991</v>
      </c>
      <c r="G1303" s="78"/>
      <c r="H1303" s="80"/>
      <c r="I1303" s="89"/>
      <c r="J1303" s="89"/>
      <c r="K1303" s="47"/>
      <c r="L1303" s="51"/>
      <c r="M1303" s="51"/>
      <c r="N1303" s="51"/>
      <c r="O1303" s="51"/>
      <c r="P1303" s="40">
        <f t="shared" si="62"/>
        <v>697</v>
      </c>
    </row>
    <row r="1304" spans="1:16" x14ac:dyDescent="0.2">
      <c r="A1304" s="45">
        <v>1313</v>
      </c>
      <c r="B1304" s="85">
        <v>78.47</v>
      </c>
      <c r="C1304" s="40">
        <f>'soust.uk.JMK př.č.2'!$O$111+'soust.uk.JMK př.č.2'!$P$111</f>
        <v>13021</v>
      </c>
      <c r="D1304" s="40">
        <f>'soust.uk.JMK př.č.2'!$L$111</f>
        <v>74</v>
      </c>
      <c r="E1304" s="40">
        <f t="shared" si="60"/>
        <v>2762</v>
      </c>
      <c r="F1304" s="40">
        <f t="shared" si="61"/>
        <v>1991</v>
      </c>
      <c r="G1304" s="78"/>
      <c r="H1304" s="80"/>
      <c r="I1304" s="89"/>
      <c r="J1304" s="89"/>
      <c r="K1304" s="47"/>
      <c r="L1304" s="51"/>
      <c r="M1304" s="51"/>
      <c r="N1304" s="51"/>
      <c r="O1304" s="51"/>
      <c r="P1304" s="40">
        <f t="shared" si="62"/>
        <v>697</v>
      </c>
    </row>
    <row r="1305" spans="1:16" x14ac:dyDescent="0.2">
      <c r="A1305" s="45">
        <v>1314</v>
      </c>
      <c r="B1305" s="85">
        <v>78.48</v>
      </c>
      <c r="C1305" s="40">
        <f>'soust.uk.JMK př.č.2'!$O$111+'soust.uk.JMK př.č.2'!$P$111</f>
        <v>13021</v>
      </c>
      <c r="D1305" s="40">
        <f>'soust.uk.JMK př.č.2'!$L$111</f>
        <v>74</v>
      </c>
      <c r="E1305" s="40">
        <f t="shared" si="60"/>
        <v>2762</v>
      </c>
      <c r="F1305" s="40">
        <f t="shared" si="61"/>
        <v>1991</v>
      </c>
      <c r="G1305" s="78"/>
      <c r="H1305" s="80"/>
      <c r="I1305" s="89"/>
      <c r="J1305" s="89"/>
      <c r="K1305" s="47"/>
      <c r="L1305" s="51"/>
      <c r="M1305" s="51"/>
      <c r="N1305" s="51"/>
      <c r="O1305" s="51"/>
      <c r="P1305" s="40">
        <f t="shared" si="62"/>
        <v>697</v>
      </c>
    </row>
    <row r="1306" spans="1:16" x14ac:dyDescent="0.2">
      <c r="A1306" s="45">
        <v>1315</v>
      </c>
      <c r="B1306" s="85">
        <v>78.489999999999995</v>
      </c>
      <c r="C1306" s="40">
        <f>'soust.uk.JMK př.č.2'!$O$111+'soust.uk.JMK př.č.2'!$P$111</f>
        <v>13021</v>
      </c>
      <c r="D1306" s="40">
        <f>'soust.uk.JMK př.č.2'!$L$111</f>
        <v>74</v>
      </c>
      <c r="E1306" s="40">
        <f t="shared" si="60"/>
        <v>2762</v>
      </c>
      <c r="F1306" s="40">
        <f t="shared" si="61"/>
        <v>1991</v>
      </c>
      <c r="G1306" s="78"/>
      <c r="H1306" s="80"/>
      <c r="I1306" s="89"/>
      <c r="J1306" s="89"/>
      <c r="K1306" s="47"/>
      <c r="L1306" s="51"/>
      <c r="M1306" s="51"/>
      <c r="N1306" s="51"/>
      <c r="O1306" s="51"/>
      <c r="P1306" s="40">
        <f t="shared" si="62"/>
        <v>697</v>
      </c>
    </row>
    <row r="1307" spans="1:16" x14ac:dyDescent="0.2">
      <c r="A1307" s="45">
        <v>1316</v>
      </c>
      <c r="B1307" s="85">
        <v>78.5</v>
      </c>
      <c r="C1307" s="40">
        <f>'soust.uk.JMK př.č.2'!$O$111+'soust.uk.JMK př.č.2'!$P$111</f>
        <v>13021</v>
      </c>
      <c r="D1307" s="40">
        <f>'soust.uk.JMK př.č.2'!$L$111</f>
        <v>74</v>
      </c>
      <c r="E1307" s="40">
        <f t="shared" si="60"/>
        <v>2761</v>
      </c>
      <c r="F1307" s="40">
        <f t="shared" si="61"/>
        <v>1990</v>
      </c>
      <c r="G1307" s="78"/>
      <c r="H1307" s="80"/>
      <c r="I1307" s="89"/>
      <c r="J1307" s="89"/>
      <c r="K1307" s="47"/>
      <c r="L1307" s="51"/>
      <c r="M1307" s="51"/>
      <c r="N1307" s="51"/>
      <c r="O1307" s="51"/>
      <c r="P1307" s="40">
        <f t="shared" si="62"/>
        <v>697</v>
      </c>
    </row>
    <row r="1308" spans="1:16" x14ac:dyDescent="0.2">
      <c r="A1308" s="45">
        <v>1317</v>
      </c>
      <c r="B1308" s="85">
        <v>78.510000000000005</v>
      </c>
      <c r="C1308" s="40">
        <f>'soust.uk.JMK př.č.2'!$O$111+'soust.uk.JMK př.č.2'!$P$111</f>
        <v>13021</v>
      </c>
      <c r="D1308" s="40">
        <f>'soust.uk.JMK př.č.2'!$L$111</f>
        <v>74</v>
      </c>
      <c r="E1308" s="40">
        <f t="shared" si="60"/>
        <v>2761</v>
      </c>
      <c r="F1308" s="40">
        <f t="shared" si="61"/>
        <v>1990</v>
      </c>
      <c r="G1308" s="78"/>
      <c r="H1308" s="80"/>
      <c r="I1308" s="89"/>
      <c r="J1308" s="89"/>
      <c r="K1308" s="47"/>
      <c r="L1308" s="51"/>
      <c r="M1308" s="51"/>
      <c r="N1308" s="51"/>
      <c r="O1308" s="51"/>
      <c r="P1308" s="40">
        <f t="shared" si="62"/>
        <v>697</v>
      </c>
    </row>
    <row r="1309" spans="1:16" x14ac:dyDescent="0.2">
      <c r="A1309" s="45">
        <v>1318</v>
      </c>
      <c r="B1309" s="85">
        <v>78.510000000000005</v>
      </c>
      <c r="C1309" s="40">
        <f>'soust.uk.JMK př.č.2'!$O$111+'soust.uk.JMK př.č.2'!$P$111</f>
        <v>13021</v>
      </c>
      <c r="D1309" s="40">
        <f>'soust.uk.JMK př.č.2'!$L$111</f>
        <v>74</v>
      </c>
      <c r="E1309" s="40">
        <f t="shared" si="60"/>
        <v>2761</v>
      </c>
      <c r="F1309" s="40">
        <f t="shared" si="61"/>
        <v>1990</v>
      </c>
      <c r="G1309" s="78"/>
      <c r="H1309" s="80"/>
      <c r="I1309" s="89"/>
      <c r="J1309" s="89"/>
      <c r="K1309" s="47"/>
      <c r="L1309" s="51"/>
      <c r="M1309" s="51"/>
      <c r="N1309" s="51"/>
      <c r="O1309" s="51"/>
      <c r="P1309" s="40">
        <f t="shared" si="62"/>
        <v>697</v>
      </c>
    </row>
    <row r="1310" spans="1:16" x14ac:dyDescent="0.2">
      <c r="A1310" s="45">
        <v>1319</v>
      </c>
      <c r="B1310" s="85">
        <v>78.52</v>
      </c>
      <c r="C1310" s="40">
        <f>'soust.uk.JMK př.č.2'!$O$111+'soust.uk.JMK př.č.2'!$P$111</f>
        <v>13021</v>
      </c>
      <c r="D1310" s="40">
        <f>'soust.uk.JMK př.č.2'!$L$111</f>
        <v>74</v>
      </c>
      <c r="E1310" s="40">
        <f t="shared" si="60"/>
        <v>2761</v>
      </c>
      <c r="F1310" s="40">
        <f t="shared" si="61"/>
        <v>1990</v>
      </c>
      <c r="G1310" s="78"/>
      <c r="H1310" s="80"/>
      <c r="I1310" s="89"/>
      <c r="J1310" s="89"/>
      <c r="K1310" s="47"/>
      <c r="L1310" s="51"/>
      <c r="M1310" s="51"/>
      <c r="N1310" s="51"/>
      <c r="O1310" s="51"/>
      <c r="P1310" s="40">
        <f t="shared" si="62"/>
        <v>697</v>
      </c>
    </row>
    <row r="1311" spans="1:16" x14ac:dyDescent="0.2">
      <c r="A1311" s="45">
        <v>1320</v>
      </c>
      <c r="B1311" s="85">
        <v>78.53</v>
      </c>
      <c r="C1311" s="40">
        <f>'soust.uk.JMK př.č.2'!$O$111+'soust.uk.JMK př.č.2'!$P$111</f>
        <v>13021</v>
      </c>
      <c r="D1311" s="40">
        <f>'soust.uk.JMK př.č.2'!$L$111</f>
        <v>74</v>
      </c>
      <c r="E1311" s="40">
        <f t="shared" si="60"/>
        <v>2761</v>
      </c>
      <c r="F1311" s="40">
        <f t="shared" si="61"/>
        <v>1990</v>
      </c>
      <c r="G1311" s="78"/>
      <c r="H1311" s="80"/>
      <c r="I1311" s="89"/>
      <c r="J1311" s="89"/>
      <c r="K1311" s="47"/>
      <c r="L1311" s="51"/>
      <c r="M1311" s="51"/>
      <c r="N1311" s="51"/>
      <c r="O1311" s="51"/>
      <c r="P1311" s="40">
        <f t="shared" si="62"/>
        <v>697</v>
      </c>
    </row>
    <row r="1312" spans="1:16" x14ac:dyDescent="0.2">
      <c r="A1312" s="45">
        <v>1321</v>
      </c>
      <c r="B1312" s="85">
        <v>78.540000000000006</v>
      </c>
      <c r="C1312" s="40">
        <f>'soust.uk.JMK př.č.2'!$O$111+'soust.uk.JMK př.č.2'!$P$111</f>
        <v>13021</v>
      </c>
      <c r="D1312" s="40">
        <f>'soust.uk.JMK př.č.2'!$L$111</f>
        <v>74</v>
      </c>
      <c r="E1312" s="40">
        <f t="shared" si="60"/>
        <v>2759</v>
      </c>
      <c r="F1312" s="40">
        <f t="shared" si="61"/>
        <v>1989</v>
      </c>
      <c r="G1312" s="78"/>
      <c r="H1312" s="80"/>
      <c r="I1312" s="89"/>
      <c r="J1312" s="89"/>
      <c r="K1312" s="47"/>
      <c r="L1312" s="51"/>
      <c r="M1312" s="51"/>
      <c r="N1312" s="51"/>
      <c r="O1312" s="51"/>
      <c r="P1312" s="40">
        <f t="shared" si="62"/>
        <v>696</v>
      </c>
    </row>
    <row r="1313" spans="1:16" x14ac:dyDescent="0.2">
      <c r="A1313" s="45">
        <v>1322</v>
      </c>
      <c r="B1313" s="85">
        <v>78.55</v>
      </c>
      <c r="C1313" s="40">
        <f>'soust.uk.JMK př.č.2'!$O$111+'soust.uk.JMK př.č.2'!$P$111</f>
        <v>13021</v>
      </c>
      <c r="D1313" s="40">
        <f>'soust.uk.JMK př.č.2'!$L$111</f>
        <v>74</v>
      </c>
      <c r="E1313" s="40">
        <f t="shared" si="60"/>
        <v>2759</v>
      </c>
      <c r="F1313" s="40">
        <f t="shared" si="61"/>
        <v>1989</v>
      </c>
      <c r="G1313" s="78"/>
      <c r="H1313" s="80"/>
      <c r="I1313" s="89"/>
      <c r="J1313" s="89"/>
      <c r="K1313" s="47"/>
      <c r="L1313" s="51"/>
      <c r="M1313" s="51"/>
      <c r="N1313" s="51"/>
      <c r="O1313" s="51"/>
      <c r="P1313" s="40">
        <f t="shared" si="62"/>
        <v>696</v>
      </c>
    </row>
    <row r="1314" spans="1:16" x14ac:dyDescent="0.2">
      <c r="A1314" s="45">
        <v>1323</v>
      </c>
      <c r="B1314" s="85">
        <v>78.56</v>
      </c>
      <c r="C1314" s="40">
        <f>'soust.uk.JMK př.č.2'!$O$111+'soust.uk.JMK př.č.2'!$P$111</f>
        <v>13021</v>
      </c>
      <c r="D1314" s="40">
        <f>'soust.uk.JMK př.č.2'!$L$111</f>
        <v>74</v>
      </c>
      <c r="E1314" s="40">
        <f t="shared" si="60"/>
        <v>2759</v>
      </c>
      <c r="F1314" s="40">
        <f t="shared" si="61"/>
        <v>1989</v>
      </c>
      <c r="G1314" s="78"/>
      <c r="H1314" s="80"/>
      <c r="I1314" s="89"/>
      <c r="J1314" s="89"/>
      <c r="K1314" s="47"/>
      <c r="L1314" s="51"/>
      <c r="M1314" s="51"/>
      <c r="N1314" s="51"/>
      <c r="O1314" s="51"/>
      <c r="P1314" s="40">
        <f t="shared" si="62"/>
        <v>696</v>
      </c>
    </row>
    <row r="1315" spans="1:16" x14ac:dyDescent="0.2">
      <c r="A1315" s="45">
        <v>1324</v>
      </c>
      <c r="B1315" s="85">
        <v>78.569999999999993</v>
      </c>
      <c r="C1315" s="40">
        <f>'soust.uk.JMK př.č.2'!$O$111+'soust.uk.JMK př.č.2'!$P$111</f>
        <v>13021</v>
      </c>
      <c r="D1315" s="40">
        <f>'soust.uk.JMK př.č.2'!$L$111</f>
        <v>74</v>
      </c>
      <c r="E1315" s="40">
        <f t="shared" si="60"/>
        <v>2759</v>
      </c>
      <c r="F1315" s="40">
        <f t="shared" si="61"/>
        <v>1989</v>
      </c>
      <c r="G1315" s="78"/>
      <c r="H1315" s="80"/>
      <c r="I1315" s="89"/>
      <c r="J1315" s="89"/>
      <c r="K1315" s="47"/>
      <c r="L1315" s="51"/>
      <c r="M1315" s="51"/>
      <c r="N1315" s="51"/>
      <c r="O1315" s="51"/>
      <c r="P1315" s="40">
        <f t="shared" si="62"/>
        <v>696</v>
      </c>
    </row>
    <row r="1316" spans="1:16" x14ac:dyDescent="0.2">
      <c r="A1316" s="45">
        <v>1325</v>
      </c>
      <c r="B1316" s="85">
        <v>78.569999999999993</v>
      </c>
      <c r="C1316" s="40">
        <f>'soust.uk.JMK př.č.2'!$O$111+'soust.uk.JMK př.č.2'!$P$111</f>
        <v>13021</v>
      </c>
      <c r="D1316" s="40">
        <f>'soust.uk.JMK př.č.2'!$L$111</f>
        <v>74</v>
      </c>
      <c r="E1316" s="40">
        <f t="shared" si="60"/>
        <v>2759</v>
      </c>
      <c r="F1316" s="40">
        <f t="shared" si="61"/>
        <v>1989</v>
      </c>
      <c r="G1316" s="78"/>
      <c r="H1316" s="80"/>
      <c r="I1316" s="89"/>
      <c r="J1316" s="89"/>
      <c r="K1316" s="47"/>
      <c r="L1316" s="51"/>
      <c r="M1316" s="51"/>
      <c r="N1316" s="51"/>
      <c r="O1316" s="51"/>
      <c r="P1316" s="40">
        <f t="shared" si="62"/>
        <v>696</v>
      </c>
    </row>
    <row r="1317" spans="1:16" x14ac:dyDescent="0.2">
      <c r="A1317" s="45">
        <v>1326</v>
      </c>
      <c r="B1317" s="85">
        <v>78.58</v>
      </c>
      <c r="C1317" s="40">
        <f>'soust.uk.JMK př.č.2'!$O$111+'soust.uk.JMK př.č.2'!$P$111</f>
        <v>13021</v>
      </c>
      <c r="D1317" s="40">
        <f>'soust.uk.JMK př.č.2'!$L$111</f>
        <v>74</v>
      </c>
      <c r="E1317" s="40">
        <f t="shared" si="60"/>
        <v>2758</v>
      </c>
      <c r="F1317" s="40">
        <f t="shared" si="61"/>
        <v>1988</v>
      </c>
      <c r="G1317" s="78"/>
      <c r="H1317" s="80"/>
      <c r="I1317" s="89"/>
      <c r="J1317" s="89"/>
      <c r="K1317" s="47"/>
      <c r="L1317" s="51"/>
      <c r="M1317" s="51"/>
      <c r="N1317" s="51"/>
      <c r="O1317" s="51"/>
      <c r="P1317" s="40">
        <f t="shared" si="62"/>
        <v>696</v>
      </c>
    </row>
    <row r="1318" spans="1:16" x14ac:dyDescent="0.2">
      <c r="A1318" s="45">
        <v>1327</v>
      </c>
      <c r="B1318" s="85">
        <v>78.59</v>
      </c>
      <c r="C1318" s="40">
        <f>'soust.uk.JMK př.č.2'!$O$111+'soust.uk.JMK př.č.2'!$P$111</f>
        <v>13021</v>
      </c>
      <c r="D1318" s="40">
        <f>'soust.uk.JMK př.č.2'!$L$111</f>
        <v>74</v>
      </c>
      <c r="E1318" s="40">
        <f t="shared" si="60"/>
        <v>2758</v>
      </c>
      <c r="F1318" s="40">
        <f t="shared" si="61"/>
        <v>1988</v>
      </c>
      <c r="G1318" s="78"/>
      <c r="H1318" s="80"/>
      <c r="I1318" s="89"/>
      <c r="J1318" s="89"/>
      <c r="K1318" s="47"/>
      <c r="L1318" s="51"/>
      <c r="M1318" s="51"/>
      <c r="N1318" s="51"/>
      <c r="O1318" s="51"/>
      <c r="P1318" s="40">
        <f t="shared" si="62"/>
        <v>696</v>
      </c>
    </row>
    <row r="1319" spans="1:16" x14ac:dyDescent="0.2">
      <c r="A1319" s="45">
        <v>1328</v>
      </c>
      <c r="B1319" s="85">
        <v>78.599999999999994</v>
      </c>
      <c r="C1319" s="40">
        <f>'soust.uk.JMK př.č.2'!$O$111+'soust.uk.JMK př.č.2'!$P$111</f>
        <v>13021</v>
      </c>
      <c r="D1319" s="40">
        <f>'soust.uk.JMK př.č.2'!$L$111</f>
        <v>74</v>
      </c>
      <c r="E1319" s="40">
        <f t="shared" si="60"/>
        <v>2758</v>
      </c>
      <c r="F1319" s="40">
        <f t="shared" si="61"/>
        <v>1988</v>
      </c>
      <c r="G1319" s="78"/>
      <c r="H1319" s="80"/>
      <c r="I1319" s="89"/>
      <c r="J1319" s="89"/>
      <c r="K1319" s="47"/>
      <c r="L1319" s="51"/>
      <c r="M1319" s="51"/>
      <c r="N1319" s="51"/>
      <c r="O1319" s="51"/>
      <c r="P1319" s="40">
        <f t="shared" si="62"/>
        <v>696</v>
      </c>
    </row>
    <row r="1320" spans="1:16" x14ac:dyDescent="0.2">
      <c r="A1320" s="45">
        <v>1329</v>
      </c>
      <c r="B1320" s="85">
        <v>78.61</v>
      </c>
      <c r="C1320" s="40">
        <f>'soust.uk.JMK př.č.2'!$O$111+'soust.uk.JMK př.č.2'!$P$111</f>
        <v>13021</v>
      </c>
      <c r="D1320" s="40">
        <f>'soust.uk.JMK př.č.2'!$L$111</f>
        <v>74</v>
      </c>
      <c r="E1320" s="40">
        <f t="shared" si="60"/>
        <v>2758</v>
      </c>
      <c r="F1320" s="40">
        <f t="shared" si="61"/>
        <v>1988</v>
      </c>
      <c r="G1320" s="78"/>
      <c r="H1320" s="80"/>
      <c r="I1320" s="89"/>
      <c r="J1320" s="89"/>
      <c r="K1320" s="47"/>
      <c r="L1320" s="51"/>
      <c r="M1320" s="51"/>
      <c r="N1320" s="51"/>
      <c r="O1320" s="51"/>
      <c r="P1320" s="40">
        <f t="shared" si="62"/>
        <v>696</v>
      </c>
    </row>
    <row r="1321" spans="1:16" x14ac:dyDescent="0.2">
      <c r="A1321" s="45">
        <v>1330</v>
      </c>
      <c r="B1321" s="85">
        <v>78.62</v>
      </c>
      <c r="C1321" s="40">
        <f>'soust.uk.JMK př.č.2'!$O$111+'soust.uk.JMK př.č.2'!$P$111</f>
        <v>13021</v>
      </c>
      <c r="D1321" s="40">
        <f>'soust.uk.JMK př.č.2'!$L$111</f>
        <v>74</v>
      </c>
      <c r="E1321" s="40">
        <f t="shared" si="60"/>
        <v>2756</v>
      </c>
      <c r="F1321" s="40">
        <f t="shared" si="61"/>
        <v>1987</v>
      </c>
      <c r="G1321" s="78"/>
      <c r="H1321" s="80"/>
      <c r="I1321" s="89"/>
      <c r="J1321" s="89"/>
      <c r="K1321" s="47"/>
      <c r="L1321" s="51"/>
      <c r="M1321" s="51"/>
      <c r="N1321" s="51"/>
      <c r="O1321" s="51"/>
      <c r="P1321" s="40">
        <f t="shared" si="62"/>
        <v>695</v>
      </c>
    </row>
    <row r="1322" spans="1:16" x14ac:dyDescent="0.2">
      <c r="A1322" s="45">
        <v>1331</v>
      </c>
      <c r="B1322" s="85">
        <v>78.62</v>
      </c>
      <c r="C1322" s="40">
        <f>'soust.uk.JMK př.č.2'!$O$111+'soust.uk.JMK př.č.2'!$P$111</f>
        <v>13021</v>
      </c>
      <c r="D1322" s="40">
        <f>'soust.uk.JMK př.č.2'!$L$111</f>
        <v>74</v>
      </c>
      <c r="E1322" s="40">
        <f t="shared" si="60"/>
        <v>2756</v>
      </c>
      <c r="F1322" s="40">
        <f t="shared" si="61"/>
        <v>1987</v>
      </c>
      <c r="G1322" s="78"/>
      <c r="H1322" s="80"/>
      <c r="I1322" s="89"/>
      <c r="J1322" s="89"/>
      <c r="K1322" s="47"/>
      <c r="L1322" s="51"/>
      <c r="M1322" s="51"/>
      <c r="N1322" s="51"/>
      <c r="O1322" s="51"/>
      <c r="P1322" s="40">
        <f t="shared" si="62"/>
        <v>695</v>
      </c>
    </row>
    <row r="1323" spans="1:16" x14ac:dyDescent="0.2">
      <c r="A1323" s="45">
        <v>1332</v>
      </c>
      <c r="B1323" s="85">
        <v>78.63</v>
      </c>
      <c r="C1323" s="40">
        <f>'soust.uk.JMK př.č.2'!$O$111+'soust.uk.JMK př.č.2'!$P$111</f>
        <v>13021</v>
      </c>
      <c r="D1323" s="40">
        <f>'soust.uk.JMK př.č.2'!$L$111</f>
        <v>74</v>
      </c>
      <c r="E1323" s="40">
        <f t="shared" si="60"/>
        <v>2756</v>
      </c>
      <c r="F1323" s="40">
        <f t="shared" si="61"/>
        <v>1987</v>
      </c>
      <c r="G1323" s="78"/>
      <c r="H1323" s="80"/>
      <c r="I1323" s="89"/>
      <c r="J1323" s="89"/>
      <c r="K1323" s="47"/>
      <c r="L1323" s="51"/>
      <c r="M1323" s="51"/>
      <c r="N1323" s="51"/>
      <c r="O1323" s="51"/>
      <c r="P1323" s="40">
        <f t="shared" si="62"/>
        <v>695</v>
      </c>
    </row>
    <row r="1324" spans="1:16" x14ac:dyDescent="0.2">
      <c r="A1324" s="45">
        <v>1333</v>
      </c>
      <c r="B1324" s="85">
        <v>78.64</v>
      </c>
      <c r="C1324" s="40">
        <f>'soust.uk.JMK př.č.2'!$O$111+'soust.uk.JMK př.č.2'!$P$111</f>
        <v>13021</v>
      </c>
      <c r="D1324" s="40">
        <f>'soust.uk.JMK př.č.2'!$L$111</f>
        <v>74</v>
      </c>
      <c r="E1324" s="40">
        <f t="shared" si="60"/>
        <v>2756</v>
      </c>
      <c r="F1324" s="40">
        <f t="shared" si="61"/>
        <v>1987</v>
      </c>
      <c r="G1324" s="78"/>
      <c r="H1324" s="80"/>
      <c r="I1324" s="89"/>
      <c r="J1324" s="89"/>
      <c r="K1324" s="47"/>
      <c r="L1324" s="51"/>
      <c r="M1324" s="51"/>
      <c r="N1324" s="51"/>
      <c r="O1324" s="51"/>
      <c r="P1324" s="40">
        <f t="shared" si="62"/>
        <v>695</v>
      </c>
    </row>
    <row r="1325" spans="1:16" x14ac:dyDescent="0.2">
      <c r="A1325" s="45">
        <v>1334</v>
      </c>
      <c r="B1325" s="85">
        <v>78.650000000000006</v>
      </c>
      <c r="C1325" s="40">
        <f>'soust.uk.JMK př.č.2'!$O$111+'soust.uk.JMK př.č.2'!$P$111</f>
        <v>13021</v>
      </c>
      <c r="D1325" s="40">
        <f>'soust.uk.JMK př.č.2'!$L$111</f>
        <v>74</v>
      </c>
      <c r="E1325" s="40">
        <f t="shared" si="60"/>
        <v>2756</v>
      </c>
      <c r="F1325" s="40">
        <f t="shared" si="61"/>
        <v>1987</v>
      </c>
      <c r="G1325" s="78"/>
      <c r="H1325" s="80"/>
      <c r="I1325" s="89"/>
      <c r="J1325" s="89"/>
      <c r="K1325" s="47"/>
      <c r="L1325" s="51"/>
      <c r="M1325" s="51"/>
      <c r="N1325" s="51"/>
      <c r="O1325" s="51"/>
      <c r="P1325" s="40">
        <f t="shared" si="62"/>
        <v>695</v>
      </c>
    </row>
    <row r="1326" spans="1:16" x14ac:dyDescent="0.2">
      <c r="A1326" s="45">
        <v>1335</v>
      </c>
      <c r="B1326" s="85">
        <v>78.66</v>
      </c>
      <c r="C1326" s="40">
        <f>'soust.uk.JMK př.č.2'!$O$111+'soust.uk.JMK př.č.2'!$P$111</f>
        <v>13021</v>
      </c>
      <c r="D1326" s="40">
        <f>'soust.uk.JMK př.č.2'!$L$111</f>
        <v>74</v>
      </c>
      <c r="E1326" s="40">
        <f t="shared" si="60"/>
        <v>2755</v>
      </c>
      <c r="F1326" s="40">
        <f t="shared" si="61"/>
        <v>1986</v>
      </c>
      <c r="G1326" s="78"/>
      <c r="H1326" s="80"/>
      <c r="I1326" s="89"/>
      <c r="J1326" s="89"/>
      <c r="K1326" s="47"/>
      <c r="L1326" s="51"/>
      <c r="M1326" s="51"/>
      <c r="N1326" s="51"/>
      <c r="O1326" s="51"/>
      <c r="P1326" s="40">
        <f t="shared" si="62"/>
        <v>695</v>
      </c>
    </row>
    <row r="1327" spans="1:16" x14ac:dyDescent="0.2">
      <c r="A1327" s="45">
        <v>1336</v>
      </c>
      <c r="B1327" s="85">
        <v>78.67</v>
      </c>
      <c r="C1327" s="40">
        <f>'soust.uk.JMK př.č.2'!$O$111+'soust.uk.JMK př.č.2'!$P$111</f>
        <v>13021</v>
      </c>
      <c r="D1327" s="40">
        <f>'soust.uk.JMK př.č.2'!$L$111</f>
        <v>74</v>
      </c>
      <c r="E1327" s="40">
        <f t="shared" si="60"/>
        <v>2755</v>
      </c>
      <c r="F1327" s="40">
        <f t="shared" si="61"/>
        <v>1986</v>
      </c>
      <c r="G1327" s="78"/>
      <c r="H1327" s="80"/>
      <c r="I1327" s="89"/>
      <c r="J1327" s="89"/>
      <c r="K1327" s="47"/>
      <c r="L1327" s="51"/>
      <c r="M1327" s="51"/>
      <c r="N1327" s="51"/>
      <c r="O1327" s="51"/>
      <c r="P1327" s="40">
        <f t="shared" si="62"/>
        <v>695</v>
      </c>
    </row>
    <row r="1328" spans="1:16" x14ac:dyDescent="0.2">
      <c r="A1328" s="45">
        <v>1337</v>
      </c>
      <c r="B1328" s="85">
        <v>78.67</v>
      </c>
      <c r="C1328" s="40">
        <f>'soust.uk.JMK př.č.2'!$O$111+'soust.uk.JMK př.č.2'!$P$111</f>
        <v>13021</v>
      </c>
      <c r="D1328" s="40">
        <f>'soust.uk.JMK př.č.2'!$L$111</f>
        <v>74</v>
      </c>
      <c r="E1328" s="40">
        <f t="shared" si="60"/>
        <v>2755</v>
      </c>
      <c r="F1328" s="40">
        <f t="shared" si="61"/>
        <v>1986</v>
      </c>
      <c r="G1328" s="78"/>
      <c r="H1328" s="80"/>
      <c r="I1328" s="89"/>
      <c r="J1328" s="89"/>
      <c r="K1328" s="47"/>
      <c r="L1328" s="51"/>
      <c r="M1328" s="51"/>
      <c r="N1328" s="51"/>
      <c r="O1328" s="51"/>
      <c r="P1328" s="40">
        <f t="shared" si="62"/>
        <v>695</v>
      </c>
    </row>
    <row r="1329" spans="1:16" x14ac:dyDescent="0.2">
      <c r="A1329" s="45">
        <v>1338</v>
      </c>
      <c r="B1329" s="85">
        <v>78.680000000000007</v>
      </c>
      <c r="C1329" s="40">
        <f>'soust.uk.JMK př.č.2'!$O$111+'soust.uk.JMK př.č.2'!$P$111</f>
        <v>13021</v>
      </c>
      <c r="D1329" s="40">
        <f>'soust.uk.JMK př.č.2'!$L$111</f>
        <v>74</v>
      </c>
      <c r="E1329" s="40">
        <f t="shared" si="60"/>
        <v>2755</v>
      </c>
      <c r="F1329" s="40">
        <f t="shared" si="61"/>
        <v>1986</v>
      </c>
      <c r="G1329" s="78"/>
      <c r="H1329" s="80"/>
      <c r="I1329" s="89"/>
      <c r="J1329" s="89"/>
      <c r="K1329" s="47"/>
      <c r="L1329" s="51"/>
      <c r="M1329" s="51"/>
      <c r="N1329" s="51"/>
      <c r="O1329" s="51"/>
      <c r="P1329" s="40">
        <f t="shared" si="62"/>
        <v>695</v>
      </c>
    </row>
    <row r="1330" spans="1:16" x14ac:dyDescent="0.2">
      <c r="A1330" s="45">
        <v>1339</v>
      </c>
      <c r="B1330" s="85">
        <v>78.69</v>
      </c>
      <c r="C1330" s="40">
        <f>'soust.uk.JMK př.č.2'!$O$111+'soust.uk.JMK př.č.2'!$P$111</f>
        <v>13021</v>
      </c>
      <c r="D1330" s="40">
        <f>'soust.uk.JMK př.č.2'!$L$111</f>
        <v>74</v>
      </c>
      <c r="E1330" s="40">
        <f t="shared" si="60"/>
        <v>2755</v>
      </c>
      <c r="F1330" s="40">
        <f t="shared" si="61"/>
        <v>1986</v>
      </c>
      <c r="G1330" s="78"/>
      <c r="H1330" s="80"/>
      <c r="I1330" s="89"/>
      <c r="J1330" s="89"/>
      <c r="K1330" s="47"/>
      <c r="L1330" s="51"/>
      <c r="M1330" s="51"/>
      <c r="N1330" s="51"/>
      <c r="O1330" s="51"/>
      <c r="P1330" s="40">
        <f t="shared" si="62"/>
        <v>695</v>
      </c>
    </row>
    <row r="1331" spans="1:16" x14ac:dyDescent="0.2">
      <c r="A1331" s="45">
        <v>1340</v>
      </c>
      <c r="B1331" s="85">
        <v>78.7</v>
      </c>
      <c r="C1331" s="40">
        <f>'soust.uk.JMK př.č.2'!$O$111+'soust.uk.JMK př.č.2'!$P$111</f>
        <v>13021</v>
      </c>
      <c r="D1331" s="40">
        <f>'soust.uk.JMK př.č.2'!$L$111</f>
        <v>74</v>
      </c>
      <c r="E1331" s="40">
        <f t="shared" si="60"/>
        <v>2754</v>
      </c>
      <c r="F1331" s="40">
        <f t="shared" si="61"/>
        <v>1985</v>
      </c>
      <c r="G1331" s="78"/>
      <c r="H1331" s="80"/>
      <c r="I1331" s="89"/>
      <c r="J1331" s="89"/>
      <c r="K1331" s="47"/>
      <c r="L1331" s="51"/>
      <c r="M1331" s="51"/>
      <c r="N1331" s="51"/>
      <c r="O1331" s="51"/>
      <c r="P1331" s="40">
        <f t="shared" si="62"/>
        <v>695</v>
      </c>
    </row>
    <row r="1332" spans="1:16" x14ac:dyDescent="0.2">
      <c r="A1332" s="45">
        <v>1341</v>
      </c>
      <c r="B1332" s="85">
        <v>78.709999999999994</v>
      </c>
      <c r="C1332" s="40">
        <f>'soust.uk.JMK př.č.2'!$O$111+'soust.uk.JMK př.č.2'!$P$111</f>
        <v>13021</v>
      </c>
      <c r="D1332" s="40">
        <f>'soust.uk.JMK př.č.2'!$L$111</f>
        <v>74</v>
      </c>
      <c r="E1332" s="40">
        <f t="shared" si="60"/>
        <v>2754</v>
      </c>
      <c r="F1332" s="40">
        <f t="shared" si="61"/>
        <v>1985</v>
      </c>
      <c r="G1332" s="78"/>
      <c r="H1332" s="80"/>
      <c r="I1332" s="89"/>
      <c r="J1332" s="89"/>
      <c r="K1332" s="47"/>
      <c r="L1332" s="51"/>
      <c r="M1332" s="51"/>
      <c r="N1332" s="51"/>
      <c r="O1332" s="51"/>
      <c r="P1332" s="40">
        <f t="shared" si="62"/>
        <v>695</v>
      </c>
    </row>
    <row r="1333" spans="1:16" x14ac:dyDescent="0.2">
      <c r="A1333" s="45">
        <v>1342</v>
      </c>
      <c r="B1333" s="85">
        <v>78.709999999999994</v>
      </c>
      <c r="C1333" s="40">
        <f>'soust.uk.JMK př.č.2'!$O$111+'soust.uk.JMK př.č.2'!$P$111</f>
        <v>13021</v>
      </c>
      <c r="D1333" s="40">
        <f>'soust.uk.JMK př.č.2'!$L$111</f>
        <v>74</v>
      </c>
      <c r="E1333" s="40">
        <f t="shared" si="60"/>
        <v>2754</v>
      </c>
      <c r="F1333" s="40">
        <f t="shared" si="61"/>
        <v>1985</v>
      </c>
      <c r="G1333" s="78"/>
      <c r="H1333" s="80"/>
      <c r="I1333" s="89"/>
      <c r="J1333" s="89"/>
      <c r="K1333" s="47"/>
      <c r="L1333" s="51"/>
      <c r="M1333" s="51"/>
      <c r="N1333" s="51"/>
      <c r="O1333" s="51"/>
      <c r="P1333" s="40">
        <f t="shared" si="62"/>
        <v>695</v>
      </c>
    </row>
    <row r="1334" spans="1:16" x14ac:dyDescent="0.2">
      <c r="A1334" s="45">
        <v>1343</v>
      </c>
      <c r="B1334" s="85">
        <v>78.72</v>
      </c>
      <c r="C1334" s="40">
        <f>'soust.uk.JMK př.č.2'!$O$111+'soust.uk.JMK př.č.2'!$P$111</f>
        <v>13021</v>
      </c>
      <c r="D1334" s="40">
        <f>'soust.uk.JMK př.č.2'!$L$111</f>
        <v>74</v>
      </c>
      <c r="E1334" s="40">
        <f t="shared" si="60"/>
        <v>2754</v>
      </c>
      <c r="F1334" s="40">
        <f t="shared" si="61"/>
        <v>1985</v>
      </c>
      <c r="G1334" s="78"/>
      <c r="H1334" s="80"/>
      <c r="I1334" s="89"/>
      <c r="J1334" s="89"/>
      <c r="K1334" s="47"/>
      <c r="L1334" s="51"/>
      <c r="M1334" s="51"/>
      <c r="N1334" s="51"/>
      <c r="O1334" s="51"/>
      <c r="P1334" s="40">
        <f t="shared" si="62"/>
        <v>695</v>
      </c>
    </row>
    <row r="1335" spans="1:16" x14ac:dyDescent="0.2">
      <c r="A1335" s="45">
        <v>1344</v>
      </c>
      <c r="B1335" s="85">
        <v>78.73</v>
      </c>
      <c r="C1335" s="40">
        <f>'soust.uk.JMK př.č.2'!$O$111+'soust.uk.JMK př.č.2'!$P$111</f>
        <v>13021</v>
      </c>
      <c r="D1335" s="40">
        <f>'soust.uk.JMK př.č.2'!$L$111</f>
        <v>74</v>
      </c>
      <c r="E1335" s="40">
        <f t="shared" si="60"/>
        <v>2754</v>
      </c>
      <c r="F1335" s="40">
        <f t="shared" si="61"/>
        <v>1985</v>
      </c>
      <c r="G1335" s="78"/>
      <c r="H1335" s="80"/>
      <c r="I1335" s="89"/>
      <c r="J1335" s="89"/>
      <c r="K1335" s="47"/>
      <c r="L1335" s="51"/>
      <c r="M1335" s="51"/>
      <c r="N1335" s="51"/>
      <c r="O1335" s="51"/>
      <c r="P1335" s="40">
        <f t="shared" si="62"/>
        <v>695</v>
      </c>
    </row>
    <row r="1336" spans="1:16" x14ac:dyDescent="0.2">
      <c r="A1336" s="45">
        <v>1345</v>
      </c>
      <c r="B1336" s="85">
        <v>78.739999999999995</v>
      </c>
      <c r="C1336" s="40">
        <f>'soust.uk.JMK př.č.2'!$O$111+'soust.uk.JMK př.č.2'!$P$111</f>
        <v>13021</v>
      </c>
      <c r="D1336" s="40">
        <f>'soust.uk.JMK př.č.2'!$L$111</f>
        <v>74</v>
      </c>
      <c r="E1336" s="40">
        <f t="shared" si="60"/>
        <v>2752</v>
      </c>
      <c r="F1336" s="40">
        <f t="shared" si="61"/>
        <v>1984</v>
      </c>
      <c r="G1336" s="78"/>
      <c r="H1336" s="80"/>
      <c r="I1336" s="89"/>
      <c r="J1336" s="89"/>
      <c r="K1336" s="47"/>
      <c r="L1336" s="51"/>
      <c r="M1336" s="51"/>
      <c r="N1336" s="51"/>
      <c r="O1336" s="51"/>
      <c r="P1336" s="40">
        <f t="shared" si="62"/>
        <v>694</v>
      </c>
    </row>
    <row r="1337" spans="1:16" x14ac:dyDescent="0.2">
      <c r="A1337" s="45">
        <v>1346</v>
      </c>
      <c r="B1337" s="85">
        <v>78.75</v>
      </c>
      <c r="C1337" s="40">
        <f>'soust.uk.JMK př.č.2'!$O$111+'soust.uk.JMK př.č.2'!$P$111</f>
        <v>13021</v>
      </c>
      <c r="D1337" s="40">
        <f>'soust.uk.JMK př.č.2'!$L$111</f>
        <v>74</v>
      </c>
      <c r="E1337" s="40">
        <f t="shared" si="60"/>
        <v>2752</v>
      </c>
      <c r="F1337" s="40">
        <f t="shared" si="61"/>
        <v>1984</v>
      </c>
      <c r="G1337" s="78"/>
      <c r="H1337" s="80"/>
      <c r="I1337" s="89"/>
      <c r="J1337" s="89"/>
      <c r="K1337" s="47"/>
      <c r="L1337" s="51"/>
      <c r="M1337" s="51"/>
      <c r="N1337" s="51"/>
      <c r="O1337" s="51"/>
      <c r="P1337" s="40">
        <f t="shared" si="62"/>
        <v>694</v>
      </c>
    </row>
    <row r="1338" spans="1:16" x14ac:dyDescent="0.2">
      <c r="A1338" s="45">
        <v>1347</v>
      </c>
      <c r="B1338" s="85">
        <v>78.75</v>
      </c>
      <c r="C1338" s="40">
        <f>'soust.uk.JMK př.č.2'!$O$111+'soust.uk.JMK př.č.2'!$P$111</f>
        <v>13021</v>
      </c>
      <c r="D1338" s="40">
        <f>'soust.uk.JMK př.č.2'!$L$111</f>
        <v>74</v>
      </c>
      <c r="E1338" s="40">
        <f t="shared" si="60"/>
        <v>2752</v>
      </c>
      <c r="F1338" s="40">
        <f t="shared" si="61"/>
        <v>1984</v>
      </c>
      <c r="G1338" s="78"/>
      <c r="H1338" s="80"/>
      <c r="I1338" s="89"/>
      <c r="J1338" s="89"/>
      <c r="K1338" s="47"/>
      <c r="L1338" s="51"/>
      <c r="M1338" s="51"/>
      <c r="N1338" s="51"/>
      <c r="O1338" s="51"/>
      <c r="P1338" s="40">
        <f t="shared" si="62"/>
        <v>694</v>
      </c>
    </row>
    <row r="1339" spans="1:16" x14ac:dyDescent="0.2">
      <c r="A1339" s="45">
        <v>1348</v>
      </c>
      <c r="B1339" s="85">
        <v>78.760000000000005</v>
      </c>
      <c r="C1339" s="40">
        <f>'soust.uk.JMK př.č.2'!$O$111+'soust.uk.JMK př.č.2'!$P$111</f>
        <v>13021</v>
      </c>
      <c r="D1339" s="40">
        <f>'soust.uk.JMK př.č.2'!$L$111</f>
        <v>74</v>
      </c>
      <c r="E1339" s="40">
        <f t="shared" si="60"/>
        <v>2752</v>
      </c>
      <c r="F1339" s="40">
        <f t="shared" si="61"/>
        <v>1984</v>
      </c>
      <c r="G1339" s="78"/>
      <c r="H1339" s="80"/>
      <c r="I1339" s="89"/>
      <c r="J1339" s="89"/>
      <c r="K1339" s="47"/>
      <c r="L1339" s="51"/>
      <c r="M1339" s="51"/>
      <c r="N1339" s="51"/>
      <c r="O1339" s="51"/>
      <c r="P1339" s="40">
        <f t="shared" si="62"/>
        <v>694</v>
      </c>
    </row>
    <row r="1340" spans="1:16" x14ac:dyDescent="0.2">
      <c r="A1340" s="45">
        <v>1349</v>
      </c>
      <c r="B1340" s="85">
        <v>78.77</v>
      </c>
      <c r="C1340" s="40">
        <f>'soust.uk.JMK př.č.2'!$O$111+'soust.uk.JMK př.č.2'!$P$111</f>
        <v>13021</v>
      </c>
      <c r="D1340" s="40">
        <f>'soust.uk.JMK př.č.2'!$L$111</f>
        <v>74</v>
      </c>
      <c r="E1340" s="40">
        <f t="shared" si="60"/>
        <v>2752</v>
      </c>
      <c r="F1340" s="40">
        <f t="shared" si="61"/>
        <v>1984</v>
      </c>
      <c r="G1340" s="78"/>
      <c r="H1340" s="80"/>
      <c r="I1340" s="89"/>
      <c r="J1340" s="89"/>
      <c r="K1340" s="47"/>
      <c r="L1340" s="51"/>
      <c r="M1340" s="51"/>
      <c r="N1340" s="51"/>
      <c r="O1340" s="51"/>
      <c r="P1340" s="40">
        <f t="shared" si="62"/>
        <v>694</v>
      </c>
    </row>
    <row r="1341" spans="1:16" x14ac:dyDescent="0.2">
      <c r="A1341" s="45">
        <v>1350</v>
      </c>
      <c r="B1341" s="85">
        <v>78.78</v>
      </c>
      <c r="C1341" s="40">
        <f>'soust.uk.JMK př.č.2'!$O$111+'soust.uk.JMK př.č.2'!$P$111</f>
        <v>13021</v>
      </c>
      <c r="D1341" s="40">
        <f>'soust.uk.JMK př.č.2'!$L$111</f>
        <v>74</v>
      </c>
      <c r="E1341" s="40">
        <f t="shared" si="60"/>
        <v>2751</v>
      </c>
      <c r="F1341" s="40">
        <f t="shared" si="61"/>
        <v>1983</v>
      </c>
      <c r="G1341" s="78"/>
      <c r="H1341" s="80"/>
      <c r="I1341" s="89"/>
      <c r="J1341" s="89"/>
      <c r="K1341" s="47"/>
      <c r="L1341" s="51"/>
      <c r="M1341" s="51"/>
      <c r="N1341" s="51"/>
      <c r="O1341" s="51"/>
      <c r="P1341" s="40">
        <f t="shared" si="62"/>
        <v>694</v>
      </c>
    </row>
    <row r="1342" spans="1:16" x14ac:dyDescent="0.2">
      <c r="A1342" s="45">
        <v>1351</v>
      </c>
      <c r="B1342" s="85">
        <v>78.790000000000006</v>
      </c>
      <c r="C1342" s="40">
        <f>'soust.uk.JMK př.č.2'!$O$111+'soust.uk.JMK př.č.2'!$P$111</f>
        <v>13021</v>
      </c>
      <c r="D1342" s="40">
        <f>'soust.uk.JMK př.č.2'!$L$111</f>
        <v>74</v>
      </c>
      <c r="E1342" s="40">
        <f t="shared" si="60"/>
        <v>2751</v>
      </c>
      <c r="F1342" s="40">
        <f t="shared" si="61"/>
        <v>1983</v>
      </c>
      <c r="G1342" s="78"/>
      <c r="H1342" s="80"/>
      <c r="I1342" s="89"/>
      <c r="J1342" s="89"/>
      <c r="K1342" s="47"/>
      <c r="L1342" s="51"/>
      <c r="M1342" s="51"/>
      <c r="N1342" s="51"/>
      <c r="O1342" s="51"/>
      <c r="P1342" s="40">
        <f t="shared" si="62"/>
        <v>694</v>
      </c>
    </row>
    <row r="1343" spans="1:16" x14ac:dyDescent="0.2">
      <c r="A1343" s="45">
        <v>1352</v>
      </c>
      <c r="B1343" s="85">
        <v>78.790000000000006</v>
      </c>
      <c r="C1343" s="40">
        <f>'soust.uk.JMK př.č.2'!$O$111+'soust.uk.JMK př.č.2'!$P$111</f>
        <v>13021</v>
      </c>
      <c r="D1343" s="40">
        <f>'soust.uk.JMK př.č.2'!$L$111</f>
        <v>74</v>
      </c>
      <c r="E1343" s="40">
        <f t="shared" si="60"/>
        <v>2751</v>
      </c>
      <c r="F1343" s="40">
        <f t="shared" si="61"/>
        <v>1983</v>
      </c>
      <c r="G1343" s="78"/>
      <c r="H1343" s="80"/>
      <c r="I1343" s="89"/>
      <c r="J1343" s="89"/>
      <c r="K1343" s="47"/>
      <c r="L1343" s="51"/>
      <c r="M1343" s="51"/>
      <c r="N1343" s="51"/>
      <c r="O1343" s="51"/>
      <c r="P1343" s="40">
        <f t="shared" si="62"/>
        <v>694</v>
      </c>
    </row>
    <row r="1344" spans="1:16" x14ac:dyDescent="0.2">
      <c r="A1344" s="45">
        <v>1353</v>
      </c>
      <c r="B1344" s="85">
        <v>78.8</v>
      </c>
      <c r="C1344" s="40">
        <f>'soust.uk.JMK př.č.2'!$O$111+'soust.uk.JMK př.č.2'!$P$111</f>
        <v>13021</v>
      </c>
      <c r="D1344" s="40">
        <f>'soust.uk.JMK př.č.2'!$L$111</f>
        <v>74</v>
      </c>
      <c r="E1344" s="40">
        <f t="shared" si="60"/>
        <v>2751</v>
      </c>
      <c r="F1344" s="40">
        <f t="shared" si="61"/>
        <v>1983</v>
      </c>
      <c r="G1344" s="78"/>
      <c r="H1344" s="80"/>
      <c r="I1344" s="89"/>
      <c r="J1344" s="89"/>
      <c r="K1344" s="47"/>
      <c r="L1344" s="51"/>
      <c r="M1344" s="51"/>
      <c r="N1344" s="51"/>
      <c r="O1344" s="51"/>
      <c r="P1344" s="40">
        <f t="shared" si="62"/>
        <v>694</v>
      </c>
    </row>
    <row r="1345" spans="1:16" x14ac:dyDescent="0.2">
      <c r="A1345" s="45">
        <v>1354</v>
      </c>
      <c r="B1345" s="85">
        <v>78.81</v>
      </c>
      <c r="C1345" s="40">
        <f>'soust.uk.JMK př.č.2'!$O$111+'soust.uk.JMK př.č.2'!$P$111</f>
        <v>13021</v>
      </c>
      <c r="D1345" s="40">
        <f>'soust.uk.JMK př.č.2'!$L$111</f>
        <v>74</v>
      </c>
      <c r="E1345" s="40">
        <f t="shared" si="60"/>
        <v>2751</v>
      </c>
      <c r="F1345" s="40">
        <f t="shared" si="61"/>
        <v>1983</v>
      </c>
      <c r="G1345" s="78"/>
      <c r="H1345" s="80"/>
      <c r="I1345" s="89"/>
      <c r="J1345" s="89"/>
      <c r="K1345" s="47"/>
      <c r="L1345" s="51"/>
      <c r="M1345" s="51"/>
      <c r="N1345" s="51"/>
      <c r="O1345" s="51"/>
      <c r="P1345" s="40">
        <f t="shared" si="62"/>
        <v>694</v>
      </c>
    </row>
    <row r="1346" spans="1:16" x14ac:dyDescent="0.2">
      <c r="A1346" s="45">
        <v>1355</v>
      </c>
      <c r="B1346" s="85">
        <v>78.819999999999993</v>
      </c>
      <c r="C1346" s="40">
        <f>'soust.uk.JMK př.č.2'!$O$111+'soust.uk.JMK př.č.2'!$P$111</f>
        <v>13021</v>
      </c>
      <c r="D1346" s="40">
        <f>'soust.uk.JMK př.č.2'!$L$111</f>
        <v>74</v>
      </c>
      <c r="E1346" s="40">
        <f t="shared" si="60"/>
        <v>2750</v>
      </c>
      <c r="F1346" s="40">
        <f t="shared" si="61"/>
        <v>1982</v>
      </c>
      <c r="G1346" s="78"/>
      <c r="H1346" s="80"/>
      <c r="I1346" s="89"/>
      <c r="J1346" s="89"/>
      <c r="K1346" s="47"/>
      <c r="L1346" s="51"/>
      <c r="M1346" s="51"/>
      <c r="N1346" s="51"/>
      <c r="O1346" s="51"/>
      <c r="P1346" s="40">
        <f t="shared" si="62"/>
        <v>694</v>
      </c>
    </row>
    <row r="1347" spans="1:16" x14ac:dyDescent="0.2">
      <c r="A1347" s="45">
        <v>1356</v>
      </c>
      <c r="B1347" s="85">
        <v>78.83</v>
      </c>
      <c r="C1347" s="40">
        <f>'soust.uk.JMK př.č.2'!$O$111+'soust.uk.JMK př.č.2'!$P$111</f>
        <v>13021</v>
      </c>
      <c r="D1347" s="40">
        <f>'soust.uk.JMK př.č.2'!$L$111</f>
        <v>74</v>
      </c>
      <c r="E1347" s="40">
        <f t="shared" si="60"/>
        <v>2750</v>
      </c>
      <c r="F1347" s="40">
        <f t="shared" si="61"/>
        <v>1982</v>
      </c>
      <c r="G1347" s="78"/>
      <c r="H1347" s="80"/>
      <c r="I1347" s="89"/>
      <c r="J1347" s="89"/>
      <c r="K1347" s="47"/>
      <c r="L1347" s="51"/>
      <c r="M1347" s="51"/>
      <c r="N1347" s="51"/>
      <c r="O1347" s="51"/>
      <c r="P1347" s="40">
        <f t="shared" si="62"/>
        <v>694</v>
      </c>
    </row>
    <row r="1348" spans="1:16" x14ac:dyDescent="0.2">
      <c r="A1348" s="45">
        <v>1357</v>
      </c>
      <c r="B1348" s="85">
        <v>78.83</v>
      </c>
      <c r="C1348" s="40">
        <f>'soust.uk.JMK př.č.2'!$O$111+'soust.uk.JMK př.č.2'!$P$111</f>
        <v>13021</v>
      </c>
      <c r="D1348" s="40">
        <f>'soust.uk.JMK př.č.2'!$L$111</f>
        <v>74</v>
      </c>
      <c r="E1348" s="40">
        <f t="shared" si="60"/>
        <v>2750</v>
      </c>
      <c r="F1348" s="40">
        <f t="shared" si="61"/>
        <v>1982</v>
      </c>
      <c r="G1348" s="78"/>
      <c r="H1348" s="80"/>
      <c r="I1348" s="89"/>
      <c r="J1348" s="89"/>
      <c r="K1348" s="47"/>
      <c r="L1348" s="51"/>
      <c r="M1348" s="51"/>
      <c r="N1348" s="51"/>
      <c r="O1348" s="51"/>
      <c r="P1348" s="40">
        <f t="shared" si="62"/>
        <v>694</v>
      </c>
    </row>
    <row r="1349" spans="1:16" x14ac:dyDescent="0.2">
      <c r="A1349" s="45">
        <v>1358</v>
      </c>
      <c r="B1349" s="85">
        <v>78.84</v>
      </c>
      <c r="C1349" s="40">
        <f>'soust.uk.JMK př.č.2'!$O$111+'soust.uk.JMK př.č.2'!$P$111</f>
        <v>13021</v>
      </c>
      <c r="D1349" s="40">
        <f>'soust.uk.JMK př.č.2'!$L$111</f>
        <v>74</v>
      </c>
      <c r="E1349" s="40">
        <f t="shared" ref="E1349:E1412" si="63">SUM(F1349,P1349,D1349)</f>
        <v>2750</v>
      </c>
      <c r="F1349" s="40">
        <f t="shared" si="61"/>
        <v>1982</v>
      </c>
      <c r="G1349" s="78"/>
      <c r="H1349" s="80"/>
      <c r="I1349" s="89"/>
      <c r="J1349" s="89"/>
      <c r="K1349" s="47"/>
      <c r="L1349" s="51"/>
      <c r="M1349" s="51"/>
      <c r="N1349" s="51"/>
      <c r="O1349" s="51"/>
      <c r="P1349" s="40">
        <f t="shared" si="62"/>
        <v>694</v>
      </c>
    </row>
    <row r="1350" spans="1:16" x14ac:dyDescent="0.2">
      <c r="A1350" s="45">
        <v>1359</v>
      </c>
      <c r="B1350" s="85">
        <v>78.849999999999994</v>
      </c>
      <c r="C1350" s="40">
        <f>'soust.uk.JMK př.č.2'!$O$111+'soust.uk.JMK př.č.2'!$P$111</f>
        <v>13021</v>
      </c>
      <c r="D1350" s="40">
        <f>'soust.uk.JMK př.č.2'!$L$111</f>
        <v>74</v>
      </c>
      <c r="E1350" s="40">
        <f t="shared" si="63"/>
        <v>2750</v>
      </c>
      <c r="F1350" s="40">
        <f t="shared" ref="F1350:F1413" si="64">ROUND(1/B1350*C1350*12,0)</f>
        <v>1982</v>
      </c>
      <c r="G1350" s="78"/>
      <c r="H1350" s="80"/>
      <c r="I1350" s="89"/>
      <c r="J1350" s="89"/>
      <c r="K1350" s="47"/>
      <c r="L1350" s="51"/>
      <c r="M1350" s="51"/>
      <c r="N1350" s="51"/>
      <c r="O1350" s="51"/>
      <c r="P1350" s="40">
        <f t="shared" ref="P1350:P1413" si="65">ROUND((F1350*35%),0)</f>
        <v>694</v>
      </c>
    </row>
    <row r="1351" spans="1:16" x14ac:dyDescent="0.2">
      <c r="A1351" s="45">
        <v>1360</v>
      </c>
      <c r="B1351" s="85">
        <v>78.86</v>
      </c>
      <c r="C1351" s="40">
        <f>'soust.uk.JMK př.č.2'!$O$111+'soust.uk.JMK př.č.2'!$P$111</f>
        <v>13021</v>
      </c>
      <c r="D1351" s="40">
        <f>'soust.uk.JMK př.č.2'!$L$111</f>
        <v>74</v>
      </c>
      <c r="E1351" s="40">
        <f t="shared" si="63"/>
        <v>2748</v>
      </c>
      <c r="F1351" s="40">
        <f t="shared" si="64"/>
        <v>1981</v>
      </c>
      <c r="G1351" s="78"/>
      <c r="H1351" s="80"/>
      <c r="I1351" s="89"/>
      <c r="J1351" s="89"/>
      <c r="K1351" s="47"/>
      <c r="L1351" s="51"/>
      <c r="M1351" s="51"/>
      <c r="N1351" s="51"/>
      <c r="O1351" s="51"/>
      <c r="P1351" s="40">
        <f t="shared" si="65"/>
        <v>693</v>
      </c>
    </row>
    <row r="1352" spans="1:16" x14ac:dyDescent="0.2">
      <c r="A1352" s="45">
        <v>1361</v>
      </c>
      <c r="B1352" s="85">
        <v>78.86</v>
      </c>
      <c r="C1352" s="40">
        <f>'soust.uk.JMK př.č.2'!$O$111+'soust.uk.JMK př.č.2'!$P$111</f>
        <v>13021</v>
      </c>
      <c r="D1352" s="40">
        <f>'soust.uk.JMK př.č.2'!$L$111</f>
        <v>74</v>
      </c>
      <c r="E1352" s="40">
        <f t="shared" si="63"/>
        <v>2748</v>
      </c>
      <c r="F1352" s="40">
        <f t="shared" si="64"/>
        <v>1981</v>
      </c>
      <c r="G1352" s="78"/>
      <c r="H1352" s="80"/>
      <c r="I1352" s="89"/>
      <c r="J1352" s="89"/>
      <c r="K1352" s="47"/>
      <c r="L1352" s="51"/>
      <c r="M1352" s="51"/>
      <c r="N1352" s="51"/>
      <c r="O1352" s="51"/>
      <c r="P1352" s="40">
        <f t="shared" si="65"/>
        <v>693</v>
      </c>
    </row>
    <row r="1353" spans="1:16" x14ac:dyDescent="0.2">
      <c r="A1353" s="45">
        <v>1362</v>
      </c>
      <c r="B1353" s="85">
        <v>78.87</v>
      </c>
      <c r="C1353" s="40">
        <f>'soust.uk.JMK př.č.2'!$O$111+'soust.uk.JMK př.č.2'!$P$111</f>
        <v>13021</v>
      </c>
      <c r="D1353" s="40">
        <f>'soust.uk.JMK př.č.2'!$L$111</f>
        <v>74</v>
      </c>
      <c r="E1353" s="40">
        <f t="shared" si="63"/>
        <v>2748</v>
      </c>
      <c r="F1353" s="40">
        <f t="shared" si="64"/>
        <v>1981</v>
      </c>
      <c r="G1353" s="78"/>
      <c r="H1353" s="80"/>
      <c r="I1353" s="89"/>
      <c r="J1353" s="89"/>
      <c r="K1353" s="47"/>
      <c r="L1353" s="51"/>
      <c r="M1353" s="51"/>
      <c r="N1353" s="51"/>
      <c r="O1353" s="51"/>
      <c r="P1353" s="40">
        <f t="shared" si="65"/>
        <v>693</v>
      </c>
    </row>
    <row r="1354" spans="1:16" x14ac:dyDescent="0.2">
      <c r="A1354" s="45">
        <v>1363</v>
      </c>
      <c r="B1354" s="85">
        <v>78.88</v>
      </c>
      <c r="C1354" s="40">
        <f>'soust.uk.JMK př.č.2'!$O$111+'soust.uk.JMK př.č.2'!$P$111</f>
        <v>13021</v>
      </c>
      <c r="D1354" s="40">
        <f>'soust.uk.JMK př.č.2'!$L$111</f>
        <v>74</v>
      </c>
      <c r="E1354" s="40">
        <f t="shared" si="63"/>
        <v>2748</v>
      </c>
      <c r="F1354" s="40">
        <f t="shared" si="64"/>
        <v>1981</v>
      </c>
      <c r="G1354" s="78"/>
      <c r="H1354" s="80"/>
      <c r="I1354" s="89"/>
      <c r="J1354" s="89"/>
      <c r="K1354" s="47"/>
      <c r="L1354" s="51"/>
      <c r="M1354" s="51"/>
      <c r="N1354" s="51"/>
      <c r="O1354" s="51"/>
      <c r="P1354" s="40">
        <f t="shared" si="65"/>
        <v>693</v>
      </c>
    </row>
    <row r="1355" spans="1:16" x14ac:dyDescent="0.2">
      <c r="A1355" s="45">
        <v>1364</v>
      </c>
      <c r="B1355" s="85">
        <v>78.89</v>
      </c>
      <c r="C1355" s="40">
        <f>'soust.uk.JMK př.č.2'!$O$111+'soust.uk.JMK př.č.2'!$P$111</f>
        <v>13021</v>
      </c>
      <c r="D1355" s="40">
        <f>'soust.uk.JMK př.č.2'!$L$111</f>
        <v>74</v>
      </c>
      <c r="E1355" s="40">
        <f t="shared" si="63"/>
        <v>2748</v>
      </c>
      <c r="F1355" s="40">
        <f t="shared" si="64"/>
        <v>1981</v>
      </c>
      <c r="G1355" s="78"/>
      <c r="H1355" s="80"/>
      <c r="I1355" s="89"/>
      <c r="J1355" s="89"/>
      <c r="K1355" s="47"/>
      <c r="L1355" s="51"/>
      <c r="M1355" s="51"/>
      <c r="N1355" s="51"/>
      <c r="O1355" s="51"/>
      <c r="P1355" s="40">
        <f t="shared" si="65"/>
        <v>693</v>
      </c>
    </row>
    <row r="1356" spans="1:16" x14ac:dyDescent="0.2">
      <c r="A1356" s="45">
        <v>1365</v>
      </c>
      <c r="B1356" s="85">
        <v>78.900000000000006</v>
      </c>
      <c r="C1356" s="40">
        <f>'soust.uk.JMK př.č.2'!$O$111+'soust.uk.JMK př.č.2'!$P$111</f>
        <v>13021</v>
      </c>
      <c r="D1356" s="40">
        <f>'soust.uk.JMK př.č.2'!$L$111</f>
        <v>74</v>
      </c>
      <c r="E1356" s="40">
        <f t="shared" si="63"/>
        <v>2747</v>
      </c>
      <c r="F1356" s="40">
        <f t="shared" si="64"/>
        <v>1980</v>
      </c>
      <c r="G1356" s="78"/>
      <c r="H1356" s="80"/>
      <c r="I1356" s="89"/>
      <c r="J1356" s="89"/>
      <c r="K1356" s="47"/>
      <c r="L1356" s="51"/>
      <c r="M1356" s="51"/>
      <c r="N1356" s="51"/>
      <c r="O1356" s="51"/>
      <c r="P1356" s="40">
        <f t="shared" si="65"/>
        <v>693</v>
      </c>
    </row>
    <row r="1357" spans="1:16" x14ac:dyDescent="0.2">
      <c r="A1357" s="45">
        <v>1366</v>
      </c>
      <c r="B1357" s="85">
        <v>78.900000000000006</v>
      </c>
      <c r="C1357" s="40">
        <f>'soust.uk.JMK př.č.2'!$O$111+'soust.uk.JMK př.č.2'!$P$111</f>
        <v>13021</v>
      </c>
      <c r="D1357" s="40">
        <f>'soust.uk.JMK př.č.2'!$L$111</f>
        <v>74</v>
      </c>
      <c r="E1357" s="40">
        <f t="shared" si="63"/>
        <v>2747</v>
      </c>
      <c r="F1357" s="40">
        <f t="shared" si="64"/>
        <v>1980</v>
      </c>
      <c r="G1357" s="78"/>
      <c r="H1357" s="80"/>
      <c r="I1357" s="89"/>
      <c r="J1357" s="89"/>
      <c r="K1357" s="47"/>
      <c r="L1357" s="51"/>
      <c r="M1357" s="51"/>
      <c r="N1357" s="51"/>
      <c r="O1357" s="51"/>
      <c r="P1357" s="40">
        <f t="shared" si="65"/>
        <v>693</v>
      </c>
    </row>
    <row r="1358" spans="1:16" x14ac:dyDescent="0.2">
      <c r="A1358" s="45">
        <v>1367</v>
      </c>
      <c r="B1358" s="85">
        <v>78.91</v>
      </c>
      <c r="C1358" s="40">
        <f>'soust.uk.JMK př.č.2'!$O$111+'soust.uk.JMK př.č.2'!$P$111</f>
        <v>13021</v>
      </c>
      <c r="D1358" s="40">
        <f>'soust.uk.JMK př.č.2'!$L$111</f>
        <v>74</v>
      </c>
      <c r="E1358" s="40">
        <f t="shared" si="63"/>
        <v>2747</v>
      </c>
      <c r="F1358" s="40">
        <f t="shared" si="64"/>
        <v>1980</v>
      </c>
      <c r="G1358" s="78"/>
      <c r="H1358" s="80"/>
      <c r="I1358" s="89"/>
      <c r="J1358" s="89"/>
      <c r="K1358" s="47"/>
      <c r="L1358" s="51"/>
      <c r="M1358" s="51"/>
      <c r="N1358" s="51"/>
      <c r="O1358" s="51"/>
      <c r="P1358" s="40">
        <f t="shared" si="65"/>
        <v>693</v>
      </c>
    </row>
    <row r="1359" spans="1:16" x14ac:dyDescent="0.2">
      <c r="A1359" s="45">
        <v>1368</v>
      </c>
      <c r="B1359" s="85">
        <v>78.92</v>
      </c>
      <c r="C1359" s="40">
        <f>'soust.uk.JMK př.č.2'!$O$111+'soust.uk.JMK př.č.2'!$P$111</f>
        <v>13021</v>
      </c>
      <c r="D1359" s="40">
        <f>'soust.uk.JMK př.č.2'!$L$111</f>
        <v>74</v>
      </c>
      <c r="E1359" s="40">
        <f t="shared" si="63"/>
        <v>2747</v>
      </c>
      <c r="F1359" s="40">
        <f t="shared" si="64"/>
        <v>1980</v>
      </c>
      <c r="G1359" s="78"/>
      <c r="H1359" s="80"/>
      <c r="I1359" s="89"/>
      <c r="J1359" s="89"/>
      <c r="K1359" s="47"/>
      <c r="L1359" s="51"/>
      <c r="M1359" s="51"/>
      <c r="N1359" s="51"/>
      <c r="O1359" s="51"/>
      <c r="P1359" s="40">
        <f t="shared" si="65"/>
        <v>693</v>
      </c>
    </row>
    <row r="1360" spans="1:16" x14ac:dyDescent="0.2">
      <c r="A1360" s="45">
        <v>1369</v>
      </c>
      <c r="B1360" s="85">
        <v>78.930000000000007</v>
      </c>
      <c r="C1360" s="40">
        <f>'soust.uk.JMK př.č.2'!$O$111+'soust.uk.JMK př.č.2'!$P$111</f>
        <v>13021</v>
      </c>
      <c r="D1360" s="40">
        <f>'soust.uk.JMK př.č.2'!$L$111</f>
        <v>74</v>
      </c>
      <c r="E1360" s="40">
        <f t="shared" si="63"/>
        <v>2747</v>
      </c>
      <c r="F1360" s="40">
        <f t="shared" si="64"/>
        <v>1980</v>
      </c>
      <c r="G1360" s="78"/>
      <c r="H1360" s="80"/>
      <c r="I1360" s="89"/>
      <c r="J1360" s="89"/>
      <c r="K1360" s="47"/>
      <c r="L1360" s="51"/>
      <c r="M1360" s="51"/>
      <c r="N1360" s="51"/>
      <c r="O1360" s="51"/>
      <c r="P1360" s="40">
        <f t="shared" si="65"/>
        <v>693</v>
      </c>
    </row>
    <row r="1361" spans="1:16" x14ac:dyDescent="0.2">
      <c r="A1361" s="45">
        <v>1370</v>
      </c>
      <c r="B1361" s="85">
        <v>78.930000000000007</v>
      </c>
      <c r="C1361" s="40">
        <f>'soust.uk.JMK př.č.2'!$O$111+'soust.uk.JMK př.č.2'!$P$111</f>
        <v>13021</v>
      </c>
      <c r="D1361" s="40">
        <f>'soust.uk.JMK př.č.2'!$L$111</f>
        <v>74</v>
      </c>
      <c r="E1361" s="40">
        <f t="shared" si="63"/>
        <v>2747</v>
      </c>
      <c r="F1361" s="40">
        <f t="shared" si="64"/>
        <v>1980</v>
      </c>
      <c r="G1361" s="78"/>
      <c r="H1361" s="80"/>
      <c r="I1361" s="89"/>
      <c r="J1361" s="89"/>
      <c r="K1361" s="47"/>
      <c r="L1361" s="51"/>
      <c r="M1361" s="51"/>
      <c r="N1361" s="51"/>
      <c r="O1361" s="51"/>
      <c r="P1361" s="40">
        <f t="shared" si="65"/>
        <v>693</v>
      </c>
    </row>
    <row r="1362" spans="1:16" x14ac:dyDescent="0.2">
      <c r="A1362" s="45">
        <v>1371</v>
      </c>
      <c r="B1362" s="85">
        <v>78.94</v>
      </c>
      <c r="C1362" s="40">
        <f>'soust.uk.JMK př.č.2'!$O$111+'soust.uk.JMK př.č.2'!$P$111</f>
        <v>13021</v>
      </c>
      <c r="D1362" s="40">
        <f>'soust.uk.JMK př.č.2'!$L$111</f>
        <v>74</v>
      </c>
      <c r="E1362" s="40">
        <f t="shared" si="63"/>
        <v>2746</v>
      </c>
      <c r="F1362" s="40">
        <f t="shared" si="64"/>
        <v>1979</v>
      </c>
      <c r="G1362" s="78"/>
      <c r="H1362" s="80"/>
      <c r="I1362" s="89"/>
      <c r="J1362" s="89"/>
      <c r="K1362" s="47"/>
      <c r="L1362" s="51"/>
      <c r="M1362" s="51"/>
      <c r="N1362" s="51"/>
      <c r="O1362" s="51"/>
      <c r="P1362" s="40">
        <f t="shared" si="65"/>
        <v>693</v>
      </c>
    </row>
    <row r="1363" spans="1:16" x14ac:dyDescent="0.2">
      <c r="A1363" s="45">
        <v>1372</v>
      </c>
      <c r="B1363" s="85">
        <v>78.95</v>
      </c>
      <c r="C1363" s="40">
        <f>'soust.uk.JMK př.č.2'!$O$111+'soust.uk.JMK př.č.2'!$P$111</f>
        <v>13021</v>
      </c>
      <c r="D1363" s="40">
        <f>'soust.uk.JMK př.č.2'!$L$111</f>
        <v>74</v>
      </c>
      <c r="E1363" s="40">
        <f t="shared" si="63"/>
        <v>2746</v>
      </c>
      <c r="F1363" s="40">
        <f t="shared" si="64"/>
        <v>1979</v>
      </c>
      <c r="G1363" s="78"/>
      <c r="H1363" s="80"/>
      <c r="I1363" s="89"/>
      <c r="J1363" s="89"/>
      <c r="K1363" s="47"/>
      <c r="L1363" s="51"/>
      <c r="M1363" s="51"/>
      <c r="N1363" s="51"/>
      <c r="O1363" s="51"/>
      <c r="P1363" s="40">
        <f t="shared" si="65"/>
        <v>693</v>
      </c>
    </row>
    <row r="1364" spans="1:16" x14ac:dyDescent="0.2">
      <c r="A1364" s="45">
        <v>1373</v>
      </c>
      <c r="B1364" s="85">
        <v>78.959999999999994</v>
      </c>
      <c r="C1364" s="40">
        <f>'soust.uk.JMK př.č.2'!$O$111+'soust.uk.JMK př.č.2'!$P$111</f>
        <v>13021</v>
      </c>
      <c r="D1364" s="40">
        <f>'soust.uk.JMK př.č.2'!$L$111</f>
        <v>74</v>
      </c>
      <c r="E1364" s="40">
        <f t="shared" si="63"/>
        <v>2746</v>
      </c>
      <c r="F1364" s="40">
        <f t="shared" si="64"/>
        <v>1979</v>
      </c>
      <c r="G1364" s="78"/>
      <c r="H1364" s="80"/>
      <c r="I1364" s="89"/>
      <c r="J1364" s="89"/>
      <c r="K1364" s="47"/>
      <c r="L1364" s="51"/>
      <c r="M1364" s="51"/>
      <c r="N1364" s="51"/>
      <c r="O1364" s="51"/>
      <c r="P1364" s="40">
        <f t="shared" si="65"/>
        <v>693</v>
      </c>
    </row>
    <row r="1365" spans="1:16" x14ac:dyDescent="0.2">
      <c r="A1365" s="45">
        <v>1374</v>
      </c>
      <c r="B1365" s="85">
        <v>78.959999999999994</v>
      </c>
      <c r="C1365" s="40">
        <f>'soust.uk.JMK př.č.2'!$O$111+'soust.uk.JMK př.č.2'!$P$111</f>
        <v>13021</v>
      </c>
      <c r="D1365" s="40">
        <f>'soust.uk.JMK př.č.2'!$L$111</f>
        <v>74</v>
      </c>
      <c r="E1365" s="40">
        <f t="shared" si="63"/>
        <v>2746</v>
      </c>
      <c r="F1365" s="40">
        <f t="shared" si="64"/>
        <v>1979</v>
      </c>
      <c r="G1365" s="78"/>
      <c r="H1365" s="80"/>
      <c r="I1365" s="89"/>
      <c r="J1365" s="89"/>
      <c r="K1365" s="47"/>
      <c r="L1365" s="51"/>
      <c r="M1365" s="51"/>
      <c r="N1365" s="51"/>
      <c r="O1365" s="51"/>
      <c r="P1365" s="40">
        <f t="shared" si="65"/>
        <v>693</v>
      </c>
    </row>
    <row r="1366" spans="1:16" x14ac:dyDescent="0.2">
      <c r="A1366" s="45">
        <v>1375</v>
      </c>
      <c r="B1366" s="85">
        <v>78.97</v>
      </c>
      <c r="C1366" s="40">
        <f>'soust.uk.JMK př.č.2'!$O$111+'soust.uk.JMK př.č.2'!$P$111</f>
        <v>13021</v>
      </c>
      <c r="D1366" s="40">
        <f>'soust.uk.JMK př.č.2'!$L$111</f>
        <v>74</v>
      </c>
      <c r="E1366" s="40">
        <f t="shared" si="63"/>
        <v>2746</v>
      </c>
      <c r="F1366" s="40">
        <f t="shared" si="64"/>
        <v>1979</v>
      </c>
      <c r="G1366" s="78"/>
      <c r="H1366" s="80"/>
      <c r="I1366" s="89"/>
      <c r="J1366" s="89"/>
      <c r="K1366" s="47"/>
      <c r="L1366" s="51"/>
      <c r="M1366" s="51"/>
      <c r="N1366" s="51"/>
      <c r="O1366" s="51"/>
      <c r="P1366" s="40">
        <f t="shared" si="65"/>
        <v>693</v>
      </c>
    </row>
    <row r="1367" spans="1:16" x14ac:dyDescent="0.2">
      <c r="A1367" s="45">
        <v>1376</v>
      </c>
      <c r="B1367" s="85">
        <v>78.98</v>
      </c>
      <c r="C1367" s="40">
        <f>'soust.uk.JMK př.č.2'!$O$111+'soust.uk.JMK př.č.2'!$P$111</f>
        <v>13021</v>
      </c>
      <c r="D1367" s="40">
        <f>'soust.uk.JMK př.č.2'!$L$111</f>
        <v>74</v>
      </c>
      <c r="E1367" s="40">
        <f t="shared" si="63"/>
        <v>2744</v>
      </c>
      <c r="F1367" s="40">
        <f t="shared" si="64"/>
        <v>1978</v>
      </c>
      <c r="G1367" s="78"/>
      <c r="H1367" s="80"/>
      <c r="I1367" s="89"/>
      <c r="J1367" s="89"/>
      <c r="K1367" s="47"/>
      <c r="L1367" s="51"/>
      <c r="M1367" s="51"/>
      <c r="N1367" s="51"/>
      <c r="O1367" s="51"/>
      <c r="P1367" s="40">
        <f t="shared" si="65"/>
        <v>692</v>
      </c>
    </row>
    <row r="1368" spans="1:16" x14ac:dyDescent="0.2">
      <c r="A1368" s="45">
        <v>1377</v>
      </c>
      <c r="B1368" s="85">
        <v>78.989999999999995</v>
      </c>
      <c r="C1368" s="40">
        <f>'soust.uk.JMK př.č.2'!$O$111+'soust.uk.JMK př.č.2'!$P$111</f>
        <v>13021</v>
      </c>
      <c r="D1368" s="40">
        <f>'soust.uk.JMK př.č.2'!$L$111</f>
        <v>74</v>
      </c>
      <c r="E1368" s="40">
        <f t="shared" si="63"/>
        <v>2744</v>
      </c>
      <c r="F1368" s="40">
        <f t="shared" si="64"/>
        <v>1978</v>
      </c>
      <c r="G1368" s="78"/>
      <c r="H1368" s="80"/>
      <c r="I1368" s="89"/>
      <c r="J1368" s="89"/>
      <c r="K1368" s="47"/>
      <c r="L1368" s="51"/>
      <c r="M1368" s="51"/>
      <c r="N1368" s="51"/>
      <c r="O1368" s="51"/>
      <c r="P1368" s="40">
        <f t="shared" si="65"/>
        <v>692</v>
      </c>
    </row>
    <row r="1369" spans="1:16" x14ac:dyDescent="0.2">
      <c r="A1369" s="45">
        <v>1378</v>
      </c>
      <c r="B1369" s="85">
        <v>78.989999999999995</v>
      </c>
      <c r="C1369" s="40">
        <f>'soust.uk.JMK př.č.2'!$O$111+'soust.uk.JMK př.č.2'!$P$111</f>
        <v>13021</v>
      </c>
      <c r="D1369" s="40">
        <f>'soust.uk.JMK př.č.2'!$L$111</f>
        <v>74</v>
      </c>
      <c r="E1369" s="40">
        <f t="shared" si="63"/>
        <v>2744</v>
      </c>
      <c r="F1369" s="40">
        <f t="shared" si="64"/>
        <v>1978</v>
      </c>
      <c r="G1369" s="78"/>
      <c r="H1369" s="80"/>
      <c r="I1369" s="89"/>
      <c r="J1369" s="89"/>
      <c r="K1369" s="47"/>
      <c r="L1369" s="51"/>
      <c r="M1369" s="51"/>
      <c r="N1369" s="51"/>
      <c r="O1369" s="51"/>
      <c r="P1369" s="40">
        <f t="shared" si="65"/>
        <v>692</v>
      </c>
    </row>
    <row r="1370" spans="1:16" x14ac:dyDescent="0.2">
      <c r="A1370" s="45">
        <v>1379</v>
      </c>
      <c r="B1370" s="85">
        <v>79</v>
      </c>
      <c r="C1370" s="40">
        <f>'soust.uk.JMK př.č.2'!$O$111+'soust.uk.JMK př.č.2'!$P$111</f>
        <v>13021</v>
      </c>
      <c r="D1370" s="40">
        <f>'soust.uk.JMK př.č.2'!$L$111</f>
        <v>74</v>
      </c>
      <c r="E1370" s="40">
        <f t="shared" si="63"/>
        <v>2744</v>
      </c>
      <c r="F1370" s="40">
        <f t="shared" si="64"/>
        <v>1978</v>
      </c>
      <c r="G1370" s="78"/>
      <c r="H1370" s="80"/>
      <c r="I1370" s="89"/>
      <c r="J1370" s="89"/>
      <c r="K1370" s="47"/>
      <c r="L1370" s="51"/>
      <c r="M1370" s="51"/>
      <c r="N1370" s="51"/>
      <c r="O1370" s="51"/>
      <c r="P1370" s="40">
        <f t="shared" si="65"/>
        <v>692</v>
      </c>
    </row>
    <row r="1371" spans="1:16" x14ac:dyDescent="0.2">
      <c r="A1371" s="45">
        <v>1380</v>
      </c>
      <c r="B1371" s="85">
        <v>79.010000000000005</v>
      </c>
      <c r="C1371" s="40">
        <f>'soust.uk.JMK př.č.2'!$O$111+'soust.uk.JMK př.č.2'!$P$111</f>
        <v>13021</v>
      </c>
      <c r="D1371" s="40">
        <f>'soust.uk.JMK př.č.2'!$L$111</f>
        <v>74</v>
      </c>
      <c r="E1371" s="40">
        <f t="shared" si="63"/>
        <v>2744</v>
      </c>
      <c r="F1371" s="40">
        <f t="shared" si="64"/>
        <v>1978</v>
      </c>
      <c r="G1371" s="78"/>
      <c r="H1371" s="80"/>
      <c r="I1371" s="89"/>
      <c r="J1371" s="89"/>
      <c r="K1371" s="47"/>
      <c r="L1371" s="51"/>
      <c r="M1371" s="51"/>
      <c r="N1371" s="51"/>
      <c r="O1371" s="51"/>
      <c r="P1371" s="40">
        <f t="shared" si="65"/>
        <v>692</v>
      </c>
    </row>
    <row r="1372" spans="1:16" x14ac:dyDescent="0.2">
      <c r="A1372" s="45">
        <v>1381</v>
      </c>
      <c r="B1372" s="85">
        <v>79.02</v>
      </c>
      <c r="C1372" s="40">
        <f>'soust.uk.JMK př.č.2'!$O$111+'soust.uk.JMK př.č.2'!$P$111</f>
        <v>13021</v>
      </c>
      <c r="D1372" s="40">
        <f>'soust.uk.JMK př.č.2'!$L$111</f>
        <v>74</v>
      </c>
      <c r="E1372" s="40">
        <f t="shared" si="63"/>
        <v>2743</v>
      </c>
      <c r="F1372" s="40">
        <f t="shared" si="64"/>
        <v>1977</v>
      </c>
      <c r="G1372" s="78"/>
      <c r="H1372" s="80"/>
      <c r="I1372" s="89"/>
      <c r="J1372" s="89"/>
      <c r="K1372" s="47"/>
      <c r="L1372" s="51"/>
      <c r="M1372" s="51"/>
      <c r="N1372" s="51"/>
      <c r="O1372" s="51"/>
      <c r="P1372" s="40">
        <f t="shared" si="65"/>
        <v>692</v>
      </c>
    </row>
    <row r="1373" spans="1:16" x14ac:dyDescent="0.2">
      <c r="A1373" s="45">
        <v>1382</v>
      </c>
      <c r="B1373" s="85">
        <v>79.02</v>
      </c>
      <c r="C1373" s="40">
        <f>'soust.uk.JMK př.č.2'!$O$111+'soust.uk.JMK př.č.2'!$P$111</f>
        <v>13021</v>
      </c>
      <c r="D1373" s="40">
        <f>'soust.uk.JMK př.č.2'!$L$111</f>
        <v>74</v>
      </c>
      <c r="E1373" s="40">
        <f t="shared" si="63"/>
        <v>2743</v>
      </c>
      <c r="F1373" s="40">
        <f t="shared" si="64"/>
        <v>1977</v>
      </c>
      <c r="G1373" s="78"/>
      <c r="H1373" s="80"/>
      <c r="I1373" s="89"/>
      <c r="J1373" s="89"/>
      <c r="K1373" s="47"/>
      <c r="L1373" s="51"/>
      <c r="M1373" s="51"/>
      <c r="N1373" s="51"/>
      <c r="O1373" s="51"/>
      <c r="P1373" s="40">
        <f t="shared" si="65"/>
        <v>692</v>
      </c>
    </row>
    <row r="1374" spans="1:16" x14ac:dyDescent="0.2">
      <c r="A1374" s="45">
        <v>1383</v>
      </c>
      <c r="B1374" s="85">
        <v>79.03</v>
      </c>
      <c r="C1374" s="40">
        <f>'soust.uk.JMK př.č.2'!$O$111+'soust.uk.JMK př.č.2'!$P$111</f>
        <v>13021</v>
      </c>
      <c r="D1374" s="40">
        <f>'soust.uk.JMK př.č.2'!$L$111</f>
        <v>74</v>
      </c>
      <c r="E1374" s="40">
        <f t="shared" si="63"/>
        <v>2743</v>
      </c>
      <c r="F1374" s="40">
        <f t="shared" si="64"/>
        <v>1977</v>
      </c>
      <c r="G1374" s="78"/>
      <c r="H1374" s="80"/>
      <c r="I1374" s="89"/>
      <c r="J1374" s="89"/>
      <c r="K1374" s="47"/>
      <c r="L1374" s="51"/>
      <c r="M1374" s="51"/>
      <c r="N1374" s="51"/>
      <c r="O1374" s="51"/>
      <c r="P1374" s="40">
        <f t="shared" si="65"/>
        <v>692</v>
      </c>
    </row>
    <row r="1375" spans="1:16" x14ac:dyDescent="0.2">
      <c r="A1375" s="45">
        <v>1384</v>
      </c>
      <c r="B1375" s="85">
        <v>79.040000000000006</v>
      </c>
      <c r="C1375" s="40">
        <f>'soust.uk.JMK př.č.2'!$O$111+'soust.uk.JMK př.č.2'!$P$111</f>
        <v>13021</v>
      </c>
      <c r="D1375" s="40">
        <f>'soust.uk.JMK př.č.2'!$L$111</f>
        <v>74</v>
      </c>
      <c r="E1375" s="40">
        <f t="shared" si="63"/>
        <v>2743</v>
      </c>
      <c r="F1375" s="40">
        <f t="shared" si="64"/>
        <v>1977</v>
      </c>
      <c r="G1375" s="78"/>
      <c r="H1375" s="80"/>
      <c r="I1375" s="89"/>
      <c r="J1375" s="89"/>
      <c r="K1375" s="47"/>
      <c r="L1375" s="51"/>
      <c r="M1375" s="51"/>
      <c r="N1375" s="51"/>
      <c r="O1375" s="51"/>
      <c r="P1375" s="40">
        <f t="shared" si="65"/>
        <v>692</v>
      </c>
    </row>
    <row r="1376" spans="1:16" x14ac:dyDescent="0.2">
      <c r="A1376" s="45">
        <v>1385</v>
      </c>
      <c r="B1376" s="85">
        <v>79.05</v>
      </c>
      <c r="C1376" s="40">
        <f>'soust.uk.JMK př.č.2'!$O$111+'soust.uk.JMK př.č.2'!$P$111</f>
        <v>13021</v>
      </c>
      <c r="D1376" s="40">
        <f>'soust.uk.JMK př.č.2'!$L$111</f>
        <v>74</v>
      </c>
      <c r="E1376" s="40">
        <f t="shared" si="63"/>
        <v>2743</v>
      </c>
      <c r="F1376" s="40">
        <f t="shared" si="64"/>
        <v>1977</v>
      </c>
      <c r="G1376" s="78"/>
      <c r="H1376" s="80"/>
      <c r="I1376" s="89"/>
      <c r="J1376" s="89"/>
      <c r="K1376" s="47"/>
      <c r="L1376" s="51"/>
      <c r="M1376" s="51"/>
      <c r="N1376" s="51"/>
      <c r="O1376" s="51"/>
      <c r="P1376" s="40">
        <f t="shared" si="65"/>
        <v>692</v>
      </c>
    </row>
    <row r="1377" spans="1:16" x14ac:dyDescent="0.2">
      <c r="A1377" s="45">
        <v>1386</v>
      </c>
      <c r="B1377" s="85">
        <v>79.05</v>
      </c>
      <c r="C1377" s="40">
        <f>'soust.uk.JMK př.č.2'!$O$111+'soust.uk.JMK př.č.2'!$P$111</f>
        <v>13021</v>
      </c>
      <c r="D1377" s="40">
        <f>'soust.uk.JMK př.č.2'!$L$111</f>
        <v>74</v>
      </c>
      <c r="E1377" s="40">
        <f t="shared" si="63"/>
        <v>2743</v>
      </c>
      <c r="F1377" s="40">
        <f t="shared" si="64"/>
        <v>1977</v>
      </c>
      <c r="G1377" s="78"/>
      <c r="H1377" s="80"/>
      <c r="I1377" s="89"/>
      <c r="J1377" s="89"/>
      <c r="K1377" s="47"/>
      <c r="L1377" s="51"/>
      <c r="M1377" s="51"/>
      <c r="N1377" s="51"/>
      <c r="O1377" s="51"/>
      <c r="P1377" s="40">
        <f t="shared" si="65"/>
        <v>692</v>
      </c>
    </row>
    <row r="1378" spans="1:16" x14ac:dyDescent="0.2">
      <c r="A1378" s="45">
        <v>1387</v>
      </c>
      <c r="B1378" s="85">
        <v>79.06</v>
      </c>
      <c r="C1378" s="40">
        <f>'soust.uk.JMK př.č.2'!$O$111+'soust.uk.JMK př.č.2'!$P$111</f>
        <v>13021</v>
      </c>
      <c r="D1378" s="40">
        <f>'soust.uk.JMK př.č.2'!$L$111</f>
        <v>74</v>
      </c>
      <c r="E1378" s="40">
        <f t="shared" si="63"/>
        <v>2742</v>
      </c>
      <c r="F1378" s="40">
        <f t="shared" si="64"/>
        <v>1976</v>
      </c>
      <c r="G1378" s="78"/>
      <c r="H1378" s="80"/>
      <c r="I1378" s="89"/>
      <c r="J1378" s="89"/>
      <c r="K1378" s="47"/>
      <c r="L1378" s="51"/>
      <c r="M1378" s="51"/>
      <c r="N1378" s="51"/>
      <c r="O1378" s="51"/>
      <c r="P1378" s="40">
        <f t="shared" si="65"/>
        <v>692</v>
      </c>
    </row>
    <row r="1379" spans="1:16" x14ac:dyDescent="0.2">
      <c r="A1379" s="45">
        <v>1388</v>
      </c>
      <c r="B1379" s="85">
        <v>79.069999999999993</v>
      </c>
      <c r="C1379" s="40">
        <f>'soust.uk.JMK př.č.2'!$O$111+'soust.uk.JMK př.č.2'!$P$111</f>
        <v>13021</v>
      </c>
      <c r="D1379" s="40">
        <f>'soust.uk.JMK př.č.2'!$L$111</f>
        <v>74</v>
      </c>
      <c r="E1379" s="40">
        <f t="shared" si="63"/>
        <v>2742</v>
      </c>
      <c r="F1379" s="40">
        <f t="shared" si="64"/>
        <v>1976</v>
      </c>
      <c r="G1379" s="78"/>
      <c r="H1379" s="80"/>
      <c r="I1379" s="89"/>
      <c r="J1379" s="89"/>
      <c r="K1379" s="47"/>
      <c r="L1379" s="51"/>
      <c r="M1379" s="51"/>
      <c r="N1379" s="51"/>
      <c r="O1379" s="51"/>
      <c r="P1379" s="40">
        <f t="shared" si="65"/>
        <v>692</v>
      </c>
    </row>
    <row r="1380" spans="1:16" x14ac:dyDescent="0.2">
      <c r="A1380" s="45">
        <v>1389</v>
      </c>
      <c r="B1380" s="85">
        <v>79.069999999999993</v>
      </c>
      <c r="C1380" s="40">
        <f>'soust.uk.JMK př.č.2'!$O$111+'soust.uk.JMK př.č.2'!$P$111</f>
        <v>13021</v>
      </c>
      <c r="D1380" s="40">
        <f>'soust.uk.JMK př.č.2'!$L$111</f>
        <v>74</v>
      </c>
      <c r="E1380" s="40">
        <f t="shared" si="63"/>
        <v>2742</v>
      </c>
      <c r="F1380" s="40">
        <f t="shared" si="64"/>
        <v>1976</v>
      </c>
      <c r="G1380" s="78"/>
      <c r="H1380" s="80"/>
      <c r="I1380" s="89"/>
      <c r="J1380" s="89"/>
      <c r="K1380" s="47"/>
      <c r="L1380" s="51"/>
      <c r="M1380" s="51"/>
      <c r="N1380" s="51"/>
      <c r="O1380" s="51"/>
      <c r="P1380" s="40">
        <f t="shared" si="65"/>
        <v>692</v>
      </c>
    </row>
    <row r="1381" spans="1:16" x14ac:dyDescent="0.2">
      <c r="A1381" s="45">
        <v>1390</v>
      </c>
      <c r="B1381" s="85">
        <v>79.08</v>
      </c>
      <c r="C1381" s="40">
        <f>'soust.uk.JMK př.č.2'!$O$111+'soust.uk.JMK př.č.2'!$P$111</f>
        <v>13021</v>
      </c>
      <c r="D1381" s="40">
        <f>'soust.uk.JMK př.č.2'!$L$111</f>
        <v>74</v>
      </c>
      <c r="E1381" s="40">
        <f t="shared" si="63"/>
        <v>2742</v>
      </c>
      <c r="F1381" s="40">
        <f t="shared" si="64"/>
        <v>1976</v>
      </c>
      <c r="G1381" s="78"/>
      <c r="H1381" s="80"/>
      <c r="I1381" s="89"/>
      <c r="J1381" s="89"/>
      <c r="K1381" s="47"/>
      <c r="L1381" s="51"/>
      <c r="M1381" s="51"/>
      <c r="N1381" s="51"/>
      <c r="O1381" s="51"/>
      <c r="P1381" s="40">
        <f t="shared" si="65"/>
        <v>692</v>
      </c>
    </row>
    <row r="1382" spans="1:16" x14ac:dyDescent="0.2">
      <c r="A1382" s="45">
        <v>1391</v>
      </c>
      <c r="B1382" s="85">
        <v>79.09</v>
      </c>
      <c r="C1382" s="40">
        <f>'soust.uk.JMK př.č.2'!$O$111+'soust.uk.JMK př.č.2'!$P$111</f>
        <v>13021</v>
      </c>
      <c r="D1382" s="40">
        <f>'soust.uk.JMK př.č.2'!$L$111</f>
        <v>74</v>
      </c>
      <c r="E1382" s="40">
        <f t="shared" si="63"/>
        <v>2742</v>
      </c>
      <c r="F1382" s="40">
        <f t="shared" si="64"/>
        <v>1976</v>
      </c>
      <c r="G1382" s="78"/>
      <c r="H1382" s="80"/>
      <c r="I1382" s="89"/>
      <c r="J1382" s="89"/>
      <c r="K1382" s="47"/>
      <c r="L1382" s="51"/>
      <c r="M1382" s="51"/>
      <c r="N1382" s="51"/>
      <c r="O1382" s="51"/>
      <c r="P1382" s="40">
        <f t="shared" si="65"/>
        <v>692</v>
      </c>
    </row>
    <row r="1383" spans="1:16" x14ac:dyDescent="0.2">
      <c r="A1383" s="45">
        <v>1392</v>
      </c>
      <c r="B1383" s="85">
        <v>79.099999999999994</v>
      </c>
      <c r="C1383" s="40">
        <f>'soust.uk.JMK př.č.2'!$O$111+'soust.uk.JMK př.č.2'!$P$111</f>
        <v>13021</v>
      </c>
      <c r="D1383" s="40">
        <f>'soust.uk.JMK př.č.2'!$L$111</f>
        <v>74</v>
      </c>
      <c r="E1383" s="40">
        <f t="shared" si="63"/>
        <v>2740</v>
      </c>
      <c r="F1383" s="40">
        <f t="shared" si="64"/>
        <v>1975</v>
      </c>
      <c r="G1383" s="78"/>
      <c r="H1383" s="80"/>
      <c r="I1383" s="89"/>
      <c r="J1383" s="89"/>
      <c r="K1383" s="47"/>
      <c r="L1383" s="51"/>
      <c r="M1383" s="51"/>
      <c r="N1383" s="51"/>
      <c r="O1383" s="51"/>
      <c r="P1383" s="40">
        <f t="shared" si="65"/>
        <v>691</v>
      </c>
    </row>
    <row r="1384" spans="1:16" x14ac:dyDescent="0.2">
      <c r="A1384" s="45">
        <v>1393</v>
      </c>
      <c r="B1384" s="85">
        <v>79.099999999999994</v>
      </c>
      <c r="C1384" s="40">
        <f>'soust.uk.JMK př.č.2'!$O$111+'soust.uk.JMK př.č.2'!$P$111</f>
        <v>13021</v>
      </c>
      <c r="D1384" s="40">
        <f>'soust.uk.JMK př.č.2'!$L$111</f>
        <v>74</v>
      </c>
      <c r="E1384" s="40">
        <f t="shared" si="63"/>
        <v>2740</v>
      </c>
      <c r="F1384" s="40">
        <f t="shared" si="64"/>
        <v>1975</v>
      </c>
      <c r="G1384" s="78"/>
      <c r="H1384" s="80"/>
      <c r="I1384" s="89"/>
      <c r="J1384" s="89"/>
      <c r="K1384" s="47"/>
      <c r="L1384" s="51"/>
      <c r="M1384" s="51"/>
      <c r="N1384" s="51"/>
      <c r="O1384" s="51"/>
      <c r="P1384" s="40">
        <f t="shared" si="65"/>
        <v>691</v>
      </c>
    </row>
    <row r="1385" spans="1:16" x14ac:dyDescent="0.2">
      <c r="A1385" s="45">
        <v>1394</v>
      </c>
      <c r="B1385" s="85">
        <v>79.11</v>
      </c>
      <c r="C1385" s="40">
        <f>'soust.uk.JMK př.č.2'!$O$111+'soust.uk.JMK př.č.2'!$P$111</f>
        <v>13021</v>
      </c>
      <c r="D1385" s="40">
        <f>'soust.uk.JMK př.č.2'!$L$111</f>
        <v>74</v>
      </c>
      <c r="E1385" s="40">
        <f t="shared" si="63"/>
        <v>2740</v>
      </c>
      <c r="F1385" s="40">
        <f t="shared" si="64"/>
        <v>1975</v>
      </c>
      <c r="G1385" s="78"/>
      <c r="H1385" s="80"/>
      <c r="I1385" s="89"/>
      <c r="J1385" s="89"/>
      <c r="K1385" s="47"/>
      <c r="L1385" s="51"/>
      <c r="M1385" s="51"/>
      <c r="N1385" s="51"/>
      <c r="O1385" s="51"/>
      <c r="P1385" s="40">
        <f t="shared" si="65"/>
        <v>691</v>
      </c>
    </row>
    <row r="1386" spans="1:16" x14ac:dyDescent="0.2">
      <c r="A1386" s="45">
        <v>1395</v>
      </c>
      <c r="B1386" s="85">
        <v>79.12</v>
      </c>
      <c r="C1386" s="40">
        <f>'soust.uk.JMK př.č.2'!$O$111+'soust.uk.JMK př.č.2'!$P$111</f>
        <v>13021</v>
      </c>
      <c r="D1386" s="40">
        <f>'soust.uk.JMK př.č.2'!$L$111</f>
        <v>74</v>
      </c>
      <c r="E1386" s="40">
        <f t="shared" si="63"/>
        <v>2740</v>
      </c>
      <c r="F1386" s="40">
        <f t="shared" si="64"/>
        <v>1975</v>
      </c>
      <c r="G1386" s="78"/>
      <c r="H1386" s="80"/>
      <c r="I1386" s="89"/>
      <c r="J1386" s="89"/>
      <c r="K1386" s="47"/>
      <c r="L1386" s="51"/>
      <c r="M1386" s="51"/>
      <c r="N1386" s="51"/>
      <c r="O1386" s="51"/>
      <c r="P1386" s="40">
        <f t="shared" si="65"/>
        <v>691</v>
      </c>
    </row>
    <row r="1387" spans="1:16" x14ac:dyDescent="0.2">
      <c r="A1387" s="45">
        <v>1396</v>
      </c>
      <c r="B1387" s="85">
        <v>79.13</v>
      </c>
      <c r="C1387" s="40">
        <f>'soust.uk.JMK př.č.2'!$O$111+'soust.uk.JMK př.č.2'!$P$111</f>
        <v>13021</v>
      </c>
      <c r="D1387" s="40">
        <f>'soust.uk.JMK př.č.2'!$L$111</f>
        <v>74</v>
      </c>
      <c r="E1387" s="40">
        <f t="shared" si="63"/>
        <v>2740</v>
      </c>
      <c r="F1387" s="40">
        <f t="shared" si="64"/>
        <v>1975</v>
      </c>
      <c r="G1387" s="78"/>
      <c r="H1387" s="80"/>
      <c r="I1387" s="89"/>
      <c r="J1387" s="89"/>
      <c r="K1387" s="47"/>
      <c r="L1387" s="51"/>
      <c r="M1387" s="51"/>
      <c r="N1387" s="51"/>
      <c r="O1387" s="51"/>
      <c r="P1387" s="40">
        <f t="shared" si="65"/>
        <v>691</v>
      </c>
    </row>
    <row r="1388" spans="1:16" x14ac:dyDescent="0.2">
      <c r="A1388" s="45">
        <v>1397</v>
      </c>
      <c r="B1388" s="85">
        <v>79.13</v>
      </c>
      <c r="C1388" s="40">
        <f>'soust.uk.JMK př.č.2'!$O$111+'soust.uk.JMK př.č.2'!$P$111</f>
        <v>13021</v>
      </c>
      <c r="D1388" s="40">
        <f>'soust.uk.JMK př.č.2'!$L$111</f>
        <v>74</v>
      </c>
      <c r="E1388" s="40">
        <f t="shared" si="63"/>
        <v>2740</v>
      </c>
      <c r="F1388" s="40">
        <f t="shared" si="64"/>
        <v>1975</v>
      </c>
      <c r="G1388" s="78"/>
      <c r="H1388" s="80"/>
      <c r="I1388" s="89"/>
      <c r="J1388" s="89"/>
      <c r="K1388" s="47"/>
      <c r="L1388" s="51"/>
      <c r="M1388" s="51"/>
      <c r="N1388" s="51"/>
      <c r="O1388" s="51"/>
      <c r="P1388" s="40">
        <f t="shared" si="65"/>
        <v>691</v>
      </c>
    </row>
    <row r="1389" spans="1:16" x14ac:dyDescent="0.2">
      <c r="A1389" s="45">
        <v>1398</v>
      </c>
      <c r="B1389" s="85">
        <v>79.14</v>
      </c>
      <c r="C1389" s="40">
        <f>'soust.uk.JMK př.č.2'!$O$111+'soust.uk.JMK př.č.2'!$P$111</f>
        <v>13021</v>
      </c>
      <c r="D1389" s="40">
        <f>'soust.uk.JMK př.č.2'!$L$111</f>
        <v>74</v>
      </c>
      <c r="E1389" s="40">
        <f t="shared" si="63"/>
        <v>2739</v>
      </c>
      <c r="F1389" s="40">
        <f t="shared" si="64"/>
        <v>1974</v>
      </c>
      <c r="G1389" s="78"/>
      <c r="H1389" s="80"/>
      <c r="I1389" s="89"/>
      <c r="J1389" s="89"/>
      <c r="K1389" s="47"/>
      <c r="L1389" s="51"/>
      <c r="M1389" s="51"/>
      <c r="N1389" s="51"/>
      <c r="O1389" s="51"/>
      <c r="P1389" s="40">
        <f t="shared" si="65"/>
        <v>691</v>
      </c>
    </row>
    <row r="1390" spans="1:16" x14ac:dyDescent="0.2">
      <c r="A1390" s="45">
        <v>1399</v>
      </c>
      <c r="B1390" s="85">
        <v>79.150000000000006</v>
      </c>
      <c r="C1390" s="40">
        <f>'soust.uk.JMK př.č.2'!$O$111+'soust.uk.JMK př.č.2'!$P$111</f>
        <v>13021</v>
      </c>
      <c r="D1390" s="40">
        <f>'soust.uk.JMK př.č.2'!$L$111</f>
        <v>74</v>
      </c>
      <c r="E1390" s="40">
        <f t="shared" si="63"/>
        <v>2739</v>
      </c>
      <c r="F1390" s="40">
        <f t="shared" si="64"/>
        <v>1974</v>
      </c>
      <c r="G1390" s="78"/>
      <c r="H1390" s="80"/>
      <c r="I1390" s="89"/>
      <c r="J1390" s="89"/>
      <c r="K1390" s="47"/>
      <c r="L1390" s="51"/>
      <c r="M1390" s="51"/>
      <c r="N1390" s="51"/>
      <c r="O1390" s="51"/>
      <c r="P1390" s="40">
        <f t="shared" si="65"/>
        <v>691</v>
      </c>
    </row>
    <row r="1391" spans="1:16" x14ac:dyDescent="0.2">
      <c r="A1391" s="45">
        <v>1400</v>
      </c>
      <c r="B1391" s="85">
        <v>79.150000000000006</v>
      </c>
      <c r="C1391" s="40">
        <f>'soust.uk.JMK př.č.2'!$O$111+'soust.uk.JMK př.č.2'!$P$111</f>
        <v>13021</v>
      </c>
      <c r="D1391" s="40">
        <f>'soust.uk.JMK př.č.2'!$L$111</f>
        <v>74</v>
      </c>
      <c r="E1391" s="40">
        <f t="shared" si="63"/>
        <v>2739</v>
      </c>
      <c r="F1391" s="40">
        <f t="shared" si="64"/>
        <v>1974</v>
      </c>
      <c r="G1391" s="78"/>
      <c r="H1391" s="80"/>
      <c r="I1391" s="89"/>
      <c r="J1391" s="89"/>
      <c r="K1391" s="47"/>
      <c r="L1391" s="51"/>
      <c r="M1391" s="51"/>
      <c r="N1391" s="51"/>
      <c r="O1391" s="51"/>
      <c r="P1391" s="40">
        <f t="shared" si="65"/>
        <v>691</v>
      </c>
    </row>
    <row r="1392" spans="1:16" x14ac:dyDescent="0.2">
      <c r="A1392" s="45">
        <v>1401</v>
      </c>
      <c r="B1392" s="85">
        <v>79.16</v>
      </c>
      <c r="C1392" s="40">
        <f>'soust.uk.JMK př.č.2'!$O$111+'soust.uk.JMK př.č.2'!$P$111</f>
        <v>13021</v>
      </c>
      <c r="D1392" s="40">
        <f>'soust.uk.JMK př.č.2'!$L$111</f>
        <v>74</v>
      </c>
      <c r="E1392" s="40">
        <f t="shared" si="63"/>
        <v>2739</v>
      </c>
      <c r="F1392" s="40">
        <f t="shared" si="64"/>
        <v>1974</v>
      </c>
      <c r="G1392" s="78"/>
      <c r="H1392" s="80"/>
      <c r="I1392" s="89"/>
      <c r="J1392" s="89"/>
      <c r="K1392" s="47"/>
      <c r="L1392" s="51"/>
      <c r="M1392" s="51"/>
      <c r="N1392" s="51"/>
      <c r="O1392" s="51"/>
      <c r="P1392" s="40">
        <f t="shared" si="65"/>
        <v>691</v>
      </c>
    </row>
    <row r="1393" spans="1:16" x14ac:dyDescent="0.2">
      <c r="A1393" s="45">
        <v>1402</v>
      </c>
      <c r="B1393" s="85">
        <v>79.17</v>
      </c>
      <c r="C1393" s="40">
        <f>'soust.uk.JMK př.č.2'!$O$111+'soust.uk.JMK př.č.2'!$P$111</f>
        <v>13021</v>
      </c>
      <c r="D1393" s="40">
        <f>'soust.uk.JMK př.č.2'!$L$111</f>
        <v>74</v>
      </c>
      <c r="E1393" s="40">
        <f t="shared" si="63"/>
        <v>2739</v>
      </c>
      <c r="F1393" s="40">
        <f t="shared" si="64"/>
        <v>1974</v>
      </c>
      <c r="G1393" s="78"/>
      <c r="H1393" s="80"/>
      <c r="I1393" s="89"/>
      <c r="J1393" s="89"/>
      <c r="K1393" s="47"/>
      <c r="L1393" s="51"/>
      <c r="M1393" s="51"/>
      <c r="N1393" s="51"/>
      <c r="O1393" s="51"/>
      <c r="P1393" s="40">
        <f t="shared" si="65"/>
        <v>691</v>
      </c>
    </row>
    <row r="1394" spans="1:16" x14ac:dyDescent="0.2">
      <c r="A1394" s="45">
        <v>1403</v>
      </c>
      <c r="B1394" s="85">
        <v>79.17</v>
      </c>
      <c r="C1394" s="40">
        <f>'soust.uk.JMK př.č.2'!$O$111+'soust.uk.JMK př.č.2'!$P$111</f>
        <v>13021</v>
      </c>
      <c r="D1394" s="40">
        <f>'soust.uk.JMK př.č.2'!$L$111</f>
        <v>74</v>
      </c>
      <c r="E1394" s="40">
        <f t="shared" si="63"/>
        <v>2739</v>
      </c>
      <c r="F1394" s="40">
        <f t="shared" si="64"/>
        <v>1974</v>
      </c>
      <c r="G1394" s="78"/>
      <c r="H1394" s="80"/>
      <c r="I1394" s="89"/>
      <c r="J1394" s="89"/>
      <c r="K1394" s="47"/>
      <c r="L1394" s="51"/>
      <c r="M1394" s="51"/>
      <c r="N1394" s="51"/>
      <c r="O1394" s="51"/>
      <c r="P1394" s="40">
        <f t="shared" si="65"/>
        <v>691</v>
      </c>
    </row>
    <row r="1395" spans="1:16" x14ac:dyDescent="0.2">
      <c r="A1395" s="45">
        <v>1404</v>
      </c>
      <c r="B1395" s="85">
        <v>79.180000000000007</v>
      </c>
      <c r="C1395" s="40">
        <f>'soust.uk.JMK př.č.2'!$O$111+'soust.uk.JMK př.č.2'!$P$111</f>
        <v>13021</v>
      </c>
      <c r="D1395" s="40">
        <f>'soust.uk.JMK př.č.2'!$L$111</f>
        <v>74</v>
      </c>
      <c r="E1395" s="40">
        <f t="shared" si="63"/>
        <v>2738</v>
      </c>
      <c r="F1395" s="40">
        <f t="shared" si="64"/>
        <v>1973</v>
      </c>
      <c r="G1395" s="78"/>
      <c r="H1395" s="80"/>
      <c r="I1395" s="89"/>
      <c r="J1395" s="89"/>
      <c r="K1395" s="47"/>
      <c r="L1395" s="51"/>
      <c r="M1395" s="51"/>
      <c r="N1395" s="51"/>
      <c r="O1395" s="51"/>
      <c r="P1395" s="40">
        <f t="shared" si="65"/>
        <v>691</v>
      </c>
    </row>
    <row r="1396" spans="1:16" x14ac:dyDescent="0.2">
      <c r="A1396" s="45">
        <v>1405</v>
      </c>
      <c r="B1396" s="85">
        <v>79.19</v>
      </c>
      <c r="C1396" s="40">
        <f>'soust.uk.JMK př.č.2'!$O$111+'soust.uk.JMK př.č.2'!$P$111</f>
        <v>13021</v>
      </c>
      <c r="D1396" s="40">
        <f>'soust.uk.JMK př.č.2'!$L$111</f>
        <v>74</v>
      </c>
      <c r="E1396" s="40">
        <f t="shared" si="63"/>
        <v>2738</v>
      </c>
      <c r="F1396" s="40">
        <f t="shared" si="64"/>
        <v>1973</v>
      </c>
      <c r="G1396" s="78"/>
      <c r="H1396" s="80"/>
      <c r="I1396" s="89"/>
      <c r="J1396" s="89"/>
      <c r="K1396" s="47"/>
      <c r="L1396" s="51"/>
      <c r="M1396" s="51"/>
      <c r="N1396" s="51"/>
      <c r="O1396" s="51"/>
      <c r="P1396" s="40">
        <f t="shared" si="65"/>
        <v>691</v>
      </c>
    </row>
    <row r="1397" spans="1:16" x14ac:dyDescent="0.2">
      <c r="A1397" s="45">
        <v>1406</v>
      </c>
      <c r="B1397" s="85">
        <v>79.2</v>
      </c>
      <c r="C1397" s="40">
        <f>'soust.uk.JMK př.č.2'!$O$111+'soust.uk.JMK př.č.2'!$P$111</f>
        <v>13021</v>
      </c>
      <c r="D1397" s="40">
        <f>'soust.uk.JMK př.č.2'!$L$111</f>
        <v>74</v>
      </c>
      <c r="E1397" s="40">
        <f t="shared" si="63"/>
        <v>2738</v>
      </c>
      <c r="F1397" s="40">
        <f t="shared" si="64"/>
        <v>1973</v>
      </c>
      <c r="G1397" s="78"/>
      <c r="H1397" s="80"/>
      <c r="I1397" s="89"/>
      <c r="J1397" s="89"/>
      <c r="K1397" s="47"/>
      <c r="L1397" s="51"/>
      <c r="M1397" s="51"/>
      <c r="N1397" s="51"/>
      <c r="O1397" s="51"/>
      <c r="P1397" s="40">
        <f t="shared" si="65"/>
        <v>691</v>
      </c>
    </row>
    <row r="1398" spans="1:16" x14ac:dyDescent="0.2">
      <c r="A1398" s="45">
        <v>1407</v>
      </c>
      <c r="B1398" s="85">
        <v>79.2</v>
      </c>
      <c r="C1398" s="40">
        <f>'soust.uk.JMK př.č.2'!$O$111+'soust.uk.JMK př.č.2'!$P$111</f>
        <v>13021</v>
      </c>
      <c r="D1398" s="40">
        <f>'soust.uk.JMK př.č.2'!$L$111</f>
        <v>74</v>
      </c>
      <c r="E1398" s="40">
        <f t="shared" si="63"/>
        <v>2738</v>
      </c>
      <c r="F1398" s="40">
        <f t="shared" si="64"/>
        <v>1973</v>
      </c>
      <c r="G1398" s="78"/>
      <c r="H1398" s="80"/>
      <c r="I1398" s="89"/>
      <c r="J1398" s="89"/>
      <c r="K1398" s="47"/>
      <c r="L1398" s="51"/>
      <c r="M1398" s="51"/>
      <c r="N1398" s="51"/>
      <c r="O1398" s="51"/>
      <c r="P1398" s="40">
        <f t="shared" si="65"/>
        <v>691</v>
      </c>
    </row>
    <row r="1399" spans="1:16" x14ac:dyDescent="0.2">
      <c r="A1399" s="45">
        <v>1408</v>
      </c>
      <c r="B1399" s="85">
        <v>79.209999999999994</v>
      </c>
      <c r="C1399" s="40">
        <f>'soust.uk.JMK př.č.2'!$O$111+'soust.uk.JMK př.č.2'!$P$111</f>
        <v>13021</v>
      </c>
      <c r="D1399" s="40">
        <f>'soust.uk.JMK př.č.2'!$L$111</f>
        <v>74</v>
      </c>
      <c r="E1399" s="40">
        <f t="shared" si="63"/>
        <v>2738</v>
      </c>
      <c r="F1399" s="40">
        <f t="shared" si="64"/>
        <v>1973</v>
      </c>
      <c r="G1399" s="78"/>
      <c r="H1399" s="80"/>
      <c r="I1399" s="89"/>
      <c r="J1399" s="89"/>
      <c r="K1399" s="47"/>
      <c r="L1399" s="51"/>
      <c r="M1399" s="51"/>
      <c r="N1399" s="51"/>
      <c r="O1399" s="51"/>
      <c r="P1399" s="40">
        <f t="shared" si="65"/>
        <v>691</v>
      </c>
    </row>
    <row r="1400" spans="1:16" x14ac:dyDescent="0.2">
      <c r="A1400" s="45">
        <v>1409</v>
      </c>
      <c r="B1400" s="85">
        <v>79.22</v>
      </c>
      <c r="C1400" s="40">
        <f>'soust.uk.JMK př.č.2'!$O$111+'soust.uk.JMK př.č.2'!$P$111</f>
        <v>13021</v>
      </c>
      <c r="D1400" s="40">
        <f>'soust.uk.JMK př.č.2'!$L$111</f>
        <v>74</v>
      </c>
      <c r="E1400" s="40">
        <f t="shared" si="63"/>
        <v>2736</v>
      </c>
      <c r="F1400" s="40">
        <f t="shared" si="64"/>
        <v>1972</v>
      </c>
      <c r="G1400" s="78"/>
      <c r="H1400" s="80"/>
      <c r="I1400" s="89"/>
      <c r="J1400" s="89"/>
      <c r="K1400" s="47"/>
      <c r="L1400" s="51"/>
      <c r="M1400" s="51"/>
      <c r="N1400" s="51"/>
      <c r="O1400" s="51"/>
      <c r="P1400" s="40">
        <f t="shared" si="65"/>
        <v>690</v>
      </c>
    </row>
    <row r="1401" spans="1:16" x14ac:dyDescent="0.2">
      <c r="A1401" s="45">
        <v>1410</v>
      </c>
      <c r="B1401" s="85">
        <v>79.22</v>
      </c>
      <c r="C1401" s="40">
        <f>'soust.uk.JMK př.č.2'!$O$111+'soust.uk.JMK př.č.2'!$P$111</f>
        <v>13021</v>
      </c>
      <c r="D1401" s="40">
        <f>'soust.uk.JMK př.č.2'!$L$111</f>
        <v>74</v>
      </c>
      <c r="E1401" s="40">
        <f t="shared" si="63"/>
        <v>2736</v>
      </c>
      <c r="F1401" s="40">
        <f t="shared" si="64"/>
        <v>1972</v>
      </c>
      <c r="G1401" s="78"/>
      <c r="H1401" s="80"/>
      <c r="I1401" s="89"/>
      <c r="J1401" s="89"/>
      <c r="K1401" s="47"/>
      <c r="L1401" s="51"/>
      <c r="M1401" s="51"/>
      <c r="N1401" s="51"/>
      <c r="O1401" s="51"/>
      <c r="P1401" s="40">
        <f t="shared" si="65"/>
        <v>690</v>
      </c>
    </row>
    <row r="1402" spans="1:16" x14ac:dyDescent="0.2">
      <c r="A1402" s="45">
        <v>1411</v>
      </c>
      <c r="B1402" s="85">
        <v>79.23</v>
      </c>
      <c r="C1402" s="40">
        <f>'soust.uk.JMK př.č.2'!$O$111+'soust.uk.JMK př.č.2'!$P$111</f>
        <v>13021</v>
      </c>
      <c r="D1402" s="40">
        <f>'soust.uk.JMK př.č.2'!$L$111</f>
        <v>74</v>
      </c>
      <c r="E1402" s="40">
        <f t="shared" si="63"/>
        <v>2736</v>
      </c>
      <c r="F1402" s="40">
        <f t="shared" si="64"/>
        <v>1972</v>
      </c>
      <c r="G1402" s="78"/>
      <c r="H1402" s="80"/>
      <c r="I1402" s="89"/>
      <c r="J1402" s="89"/>
      <c r="K1402" s="47"/>
      <c r="L1402" s="51"/>
      <c r="M1402" s="51"/>
      <c r="N1402" s="51"/>
      <c r="O1402" s="51"/>
      <c r="P1402" s="40">
        <f t="shared" si="65"/>
        <v>690</v>
      </c>
    </row>
    <row r="1403" spans="1:16" x14ac:dyDescent="0.2">
      <c r="A1403" s="45">
        <v>1412</v>
      </c>
      <c r="B1403" s="85">
        <v>79.239999999999995</v>
      </c>
      <c r="C1403" s="40">
        <f>'soust.uk.JMK př.č.2'!$O$111+'soust.uk.JMK př.č.2'!$P$111</f>
        <v>13021</v>
      </c>
      <c r="D1403" s="40">
        <f>'soust.uk.JMK př.č.2'!$L$111</f>
        <v>74</v>
      </c>
      <c r="E1403" s="40">
        <f t="shared" si="63"/>
        <v>2736</v>
      </c>
      <c r="F1403" s="40">
        <f t="shared" si="64"/>
        <v>1972</v>
      </c>
      <c r="G1403" s="78"/>
      <c r="H1403" s="80"/>
      <c r="I1403" s="89"/>
      <c r="J1403" s="89"/>
      <c r="K1403" s="47"/>
      <c r="L1403" s="51"/>
      <c r="M1403" s="51"/>
      <c r="N1403" s="51"/>
      <c r="O1403" s="51"/>
      <c r="P1403" s="40">
        <f t="shared" si="65"/>
        <v>690</v>
      </c>
    </row>
    <row r="1404" spans="1:16" x14ac:dyDescent="0.2">
      <c r="A1404" s="45">
        <v>1413</v>
      </c>
      <c r="B1404" s="85">
        <v>79.239999999999995</v>
      </c>
      <c r="C1404" s="40">
        <f>'soust.uk.JMK př.č.2'!$O$111+'soust.uk.JMK př.č.2'!$P$111</f>
        <v>13021</v>
      </c>
      <c r="D1404" s="40">
        <f>'soust.uk.JMK př.č.2'!$L$111</f>
        <v>74</v>
      </c>
      <c r="E1404" s="40">
        <f t="shared" si="63"/>
        <v>2736</v>
      </c>
      <c r="F1404" s="40">
        <f t="shared" si="64"/>
        <v>1972</v>
      </c>
      <c r="G1404" s="78"/>
      <c r="H1404" s="80"/>
      <c r="I1404" s="89"/>
      <c r="J1404" s="89"/>
      <c r="K1404" s="47"/>
      <c r="L1404" s="51"/>
      <c r="M1404" s="51"/>
      <c r="N1404" s="51"/>
      <c r="O1404" s="51"/>
      <c r="P1404" s="40">
        <f t="shared" si="65"/>
        <v>690</v>
      </c>
    </row>
    <row r="1405" spans="1:16" x14ac:dyDescent="0.2">
      <c r="A1405" s="45">
        <v>1414</v>
      </c>
      <c r="B1405" s="85">
        <v>79.25</v>
      </c>
      <c r="C1405" s="40">
        <f>'soust.uk.JMK př.č.2'!$O$111+'soust.uk.JMK př.č.2'!$P$111</f>
        <v>13021</v>
      </c>
      <c r="D1405" s="40">
        <f>'soust.uk.JMK př.č.2'!$L$111</f>
        <v>74</v>
      </c>
      <c r="E1405" s="40">
        <f t="shared" si="63"/>
        <v>2736</v>
      </c>
      <c r="F1405" s="40">
        <f t="shared" si="64"/>
        <v>1972</v>
      </c>
      <c r="G1405" s="78"/>
      <c r="H1405" s="80"/>
      <c r="I1405" s="89"/>
      <c r="J1405" s="89"/>
      <c r="K1405" s="47"/>
      <c r="L1405" s="51"/>
      <c r="M1405" s="51"/>
      <c r="N1405" s="51"/>
      <c r="O1405" s="51"/>
      <c r="P1405" s="40">
        <f t="shared" si="65"/>
        <v>690</v>
      </c>
    </row>
    <row r="1406" spans="1:16" x14ac:dyDescent="0.2">
      <c r="A1406" s="45">
        <v>1415</v>
      </c>
      <c r="B1406" s="85">
        <v>79.260000000000005</v>
      </c>
      <c r="C1406" s="40">
        <f>'soust.uk.JMK př.č.2'!$O$111+'soust.uk.JMK př.č.2'!$P$111</f>
        <v>13021</v>
      </c>
      <c r="D1406" s="40">
        <f>'soust.uk.JMK př.č.2'!$L$111</f>
        <v>74</v>
      </c>
      <c r="E1406" s="40">
        <f t="shared" si="63"/>
        <v>2735</v>
      </c>
      <c r="F1406" s="40">
        <f t="shared" si="64"/>
        <v>1971</v>
      </c>
      <c r="G1406" s="78"/>
      <c r="H1406" s="80"/>
      <c r="I1406" s="89"/>
      <c r="J1406" s="89"/>
      <c r="K1406" s="47"/>
      <c r="L1406" s="51"/>
      <c r="M1406" s="51"/>
      <c r="N1406" s="51"/>
      <c r="O1406" s="51"/>
      <c r="P1406" s="40">
        <f t="shared" si="65"/>
        <v>690</v>
      </c>
    </row>
    <row r="1407" spans="1:16" x14ac:dyDescent="0.2">
      <c r="A1407" s="45">
        <v>1416</v>
      </c>
      <c r="B1407" s="85">
        <v>79.260000000000005</v>
      </c>
      <c r="C1407" s="40">
        <f>'soust.uk.JMK př.č.2'!$O$111+'soust.uk.JMK př.č.2'!$P$111</f>
        <v>13021</v>
      </c>
      <c r="D1407" s="40">
        <f>'soust.uk.JMK př.č.2'!$L$111</f>
        <v>74</v>
      </c>
      <c r="E1407" s="40">
        <f t="shared" si="63"/>
        <v>2735</v>
      </c>
      <c r="F1407" s="40">
        <f t="shared" si="64"/>
        <v>1971</v>
      </c>
      <c r="G1407" s="78"/>
      <c r="H1407" s="80"/>
      <c r="I1407" s="89"/>
      <c r="J1407" s="89"/>
      <c r="K1407" s="47"/>
      <c r="L1407" s="51"/>
      <c r="M1407" s="51"/>
      <c r="N1407" s="51"/>
      <c r="O1407" s="51"/>
      <c r="P1407" s="40">
        <f t="shared" si="65"/>
        <v>690</v>
      </c>
    </row>
    <row r="1408" spans="1:16" x14ac:dyDescent="0.2">
      <c r="A1408" s="45">
        <v>1417</v>
      </c>
      <c r="B1408" s="85">
        <v>79.27</v>
      </c>
      <c r="C1408" s="40">
        <f>'soust.uk.JMK př.č.2'!$O$111+'soust.uk.JMK př.č.2'!$P$111</f>
        <v>13021</v>
      </c>
      <c r="D1408" s="40">
        <f>'soust.uk.JMK př.č.2'!$L$111</f>
        <v>74</v>
      </c>
      <c r="E1408" s="40">
        <f t="shared" si="63"/>
        <v>2735</v>
      </c>
      <c r="F1408" s="40">
        <f t="shared" si="64"/>
        <v>1971</v>
      </c>
      <c r="G1408" s="78"/>
      <c r="H1408" s="80"/>
      <c r="I1408" s="89"/>
      <c r="J1408" s="89"/>
      <c r="K1408" s="47"/>
      <c r="L1408" s="51"/>
      <c r="M1408" s="51"/>
      <c r="N1408" s="51"/>
      <c r="O1408" s="51"/>
      <c r="P1408" s="40">
        <f t="shared" si="65"/>
        <v>690</v>
      </c>
    </row>
    <row r="1409" spans="1:16" x14ac:dyDescent="0.2">
      <c r="A1409" s="45">
        <v>1418</v>
      </c>
      <c r="B1409" s="85">
        <v>79.28</v>
      </c>
      <c r="C1409" s="40">
        <f>'soust.uk.JMK př.č.2'!$O$111+'soust.uk.JMK př.č.2'!$P$111</f>
        <v>13021</v>
      </c>
      <c r="D1409" s="40">
        <f>'soust.uk.JMK př.č.2'!$L$111</f>
        <v>74</v>
      </c>
      <c r="E1409" s="40">
        <f t="shared" si="63"/>
        <v>2735</v>
      </c>
      <c r="F1409" s="40">
        <f t="shared" si="64"/>
        <v>1971</v>
      </c>
      <c r="G1409" s="78"/>
      <c r="H1409" s="80"/>
      <c r="I1409" s="89"/>
      <c r="J1409" s="89"/>
      <c r="K1409" s="47"/>
      <c r="L1409" s="51"/>
      <c r="M1409" s="51"/>
      <c r="N1409" s="51"/>
      <c r="O1409" s="51"/>
      <c r="P1409" s="40">
        <f t="shared" si="65"/>
        <v>690</v>
      </c>
    </row>
    <row r="1410" spans="1:16" x14ac:dyDescent="0.2">
      <c r="A1410" s="45">
        <v>1419</v>
      </c>
      <c r="B1410" s="85">
        <v>79.290000000000006</v>
      </c>
      <c r="C1410" s="40">
        <f>'soust.uk.JMK př.č.2'!$O$111+'soust.uk.JMK př.č.2'!$P$111</f>
        <v>13021</v>
      </c>
      <c r="D1410" s="40">
        <f>'soust.uk.JMK př.č.2'!$L$111</f>
        <v>74</v>
      </c>
      <c r="E1410" s="40">
        <f t="shared" si="63"/>
        <v>2735</v>
      </c>
      <c r="F1410" s="40">
        <f t="shared" si="64"/>
        <v>1971</v>
      </c>
      <c r="G1410" s="78"/>
      <c r="H1410" s="80"/>
      <c r="I1410" s="89"/>
      <c r="J1410" s="89"/>
      <c r="K1410" s="47"/>
      <c r="L1410" s="51"/>
      <c r="M1410" s="51"/>
      <c r="N1410" s="51"/>
      <c r="O1410" s="51"/>
      <c r="P1410" s="40">
        <f t="shared" si="65"/>
        <v>690</v>
      </c>
    </row>
    <row r="1411" spans="1:16" x14ac:dyDescent="0.2">
      <c r="A1411" s="45">
        <v>1420</v>
      </c>
      <c r="B1411" s="85">
        <v>79.290000000000006</v>
      </c>
      <c r="C1411" s="40">
        <f>'soust.uk.JMK př.č.2'!$O$111+'soust.uk.JMK př.č.2'!$P$111</f>
        <v>13021</v>
      </c>
      <c r="D1411" s="40">
        <f>'soust.uk.JMK př.č.2'!$L$111</f>
        <v>74</v>
      </c>
      <c r="E1411" s="40">
        <f t="shared" si="63"/>
        <v>2735</v>
      </c>
      <c r="F1411" s="40">
        <f t="shared" si="64"/>
        <v>1971</v>
      </c>
      <c r="G1411" s="78"/>
      <c r="H1411" s="80"/>
      <c r="I1411" s="89"/>
      <c r="J1411" s="89"/>
      <c r="K1411" s="47"/>
      <c r="L1411" s="51"/>
      <c r="M1411" s="51"/>
      <c r="N1411" s="51"/>
      <c r="O1411" s="51"/>
      <c r="P1411" s="40">
        <f t="shared" si="65"/>
        <v>690</v>
      </c>
    </row>
    <row r="1412" spans="1:16" x14ac:dyDescent="0.2">
      <c r="A1412" s="45">
        <v>1421</v>
      </c>
      <c r="B1412" s="85">
        <v>79.3</v>
      </c>
      <c r="C1412" s="40">
        <f>'soust.uk.JMK př.č.2'!$O$111+'soust.uk.JMK př.č.2'!$P$111</f>
        <v>13021</v>
      </c>
      <c r="D1412" s="40">
        <f>'soust.uk.JMK př.č.2'!$L$111</f>
        <v>74</v>
      </c>
      <c r="E1412" s="40">
        <f t="shared" si="63"/>
        <v>2734</v>
      </c>
      <c r="F1412" s="40">
        <f t="shared" si="64"/>
        <v>1970</v>
      </c>
      <c r="G1412" s="78"/>
      <c r="H1412" s="80"/>
      <c r="I1412" s="89"/>
      <c r="J1412" s="89"/>
      <c r="K1412" s="47"/>
      <c r="L1412" s="51"/>
      <c r="M1412" s="51"/>
      <c r="N1412" s="51"/>
      <c r="O1412" s="51"/>
      <c r="P1412" s="40">
        <f t="shared" si="65"/>
        <v>690</v>
      </c>
    </row>
    <row r="1413" spans="1:16" x14ac:dyDescent="0.2">
      <c r="A1413" s="45">
        <v>1422</v>
      </c>
      <c r="B1413" s="85">
        <v>79.31</v>
      </c>
      <c r="C1413" s="40">
        <f>'soust.uk.JMK př.č.2'!$O$111+'soust.uk.JMK př.č.2'!$P$111</f>
        <v>13021</v>
      </c>
      <c r="D1413" s="40">
        <f>'soust.uk.JMK př.č.2'!$L$111</f>
        <v>74</v>
      </c>
      <c r="E1413" s="40">
        <f t="shared" ref="E1413:E1476" si="66">SUM(F1413,P1413,D1413)</f>
        <v>2734</v>
      </c>
      <c r="F1413" s="40">
        <f t="shared" si="64"/>
        <v>1970</v>
      </c>
      <c r="G1413" s="78"/>
      <c r="H1413" s="80"/>
      <c r="I1413" s="89"/>
      <c r="J1413" s="89"/>
      <c r="K1413" s="47"/>
      <c r="L1413" s="51"/>
      <c r="M1413" s="51"/>
      <c r="N1413" s="51"/>
      <c r="O1413" s="51"/>
      <c r="P1413" s="40">
        <f t="shared" si="65"/>
        <v>690</v>
      </c>
    </row>
    <row r="1414" spans="1:16" x14ac:dyDescent="0.2">
      <c r="A1414" s="45">
        <v>1423</v>
      </c>
      <c r="B1414" s="85">
        <v>79.31</v>
      </c>
      <c r="C1414" s="40">
        <f>'soust.uk.JMK př.č.2'!$O$111+'soust.uk.JMK př.č.2'!$P$111</f>
        <v>13021</v>
      </c>
      <c r="D1414" s="40">
        <f>'soust.uk.JMK př.č.2'!$L$111</f>
        <v>74</v>
      </c>
      <c r="E1414" s="40">
        <f t="shared" si="66"/>
        <v>2734</v>
      </c>
      <c r="F1414" s="40">
        <f t="shared" ref="F1414:F1477" si="67">ROUND(1/B1414*C1414*12,0)</f>
        <v>1970</v>
      </c>
      <c r="G1414" s="78"/>
      <c r="H1414" s="80"/>
      <c r="I1414" s="89"/>
      <c r="J1414" s="89"/>
      <c r="K1414" s="47"/>
      <c r="L1414" s="51"/>
      <c r="M1414" s="51"/>
      <c r="N1414" s="51"/>
      <c r="O1414" s="51"/>
      <c r="P1414" s="40">
        <f t="shared" ref="P1414:P1477" si="68">ROUND((F1414*35%),0)</f>
        <v>690</v>
      </c>
    </row>
    <row r="1415" spans="1:16" x14ac:dyDescent="0.2">
      <c r="A1415" s="45">
        <v>1424</v>
      </c>
      <c r="B1415" s="85">
        <v>79.319999999999993</v>
      </c>
      <c r="C1415" s="40">
        <f>'soust.uk.JMK př.č.2'!$O$111+'soust.uk.JMK př.č.2'!$P$111</f>
        <v>13021</v>
      </c>
      <c r="D1415" s="40">
        <f>'soust.uk.JMK př.č.2'!$L$111</f>
        <v>74</v>
      </c>
      <c r="E1415" s="40">
        <f t="shared" si="66"/>
        <v>2734</v>
      </c>
      <c r="F1415" s="40">
        <f t="shared" si="67"/>
        <v>1970</v>
      </c>
      <c r="G1415" s="78"/>
      <c r="H1415" s="80"/>
      <c r="I1415" s="89"/>
      <c r="J1415" s="89"/>
      <c r="K1415" s="47"/>
      <c r="L1415" s="51"/>
      <c r="M1415" s="51"/>
      <c r="N1415" s="51"/>
      <c r="O1415" s="51"/>
      <c r="P1415" s="40">
        <f t="shared" si="68"/>
        <v>690</v>
      </c>
    </row>
    <row r="1416" spans="1:16" x14ac:dyDescent="0.2">
      <c r="A1416" s="45">
        <v>1425</v>
      </c>
      <c r="B1416" s="85">
        <v>79.33</v>
      </c>
      <c r="C1416" s="40">
        <f>'soust.uk.JMK př.č.2'!$O$111+'soust.uk.JMK př.č.2'!$P$111</f>
        <v>13021</v>
      </c>
      <c r="D1416" s="40">
        <f>'soust.uk.JMK př.č.2'!$L$111</f>
        <v>74</v>
      </c>
      <c r="E1416" s="40">
        <f t="shared" si="66"/>
        <v>2734</v>
      </c>
      <c r="F1416" s="40">
        <f t="shared" si="67"/>
        <v>1970</v>
      </c>
      <c r="G1416" s="78"/>
      <c r="H1416" s="80"/>
      <c r="I1416" s="89"/>
      <c r="J1416" s="89"/>
      <c r="K1416" s="47"/>
      <c r="L1416" s="51"/>
      <c r="M1416" s="51"/>
      <c r="N1416" s="51"/>
      <c r="O1416" s="51"/>
      <c r="P1416" s="40">
        <f t="shared" si="68"/>
        <v>690</v>
      </c>
    </row>
    <row r="1417" spans="1:16" x14ac:dyDescent="0.2">
      <c r="A1417" s="45">
        <v>1426</v>
      </c>
      <c r="B1417" s="85">
        <v>79.33</v>
      </c>
      <c r="C1417" s="40">
        <f>'soust.uk.JMK př.č.2'!$O$111+'soust.uk.JMK př.č.2'!$P$111</f>
        <v>13021</v>
      </c>
      <c r="D1417" s="40">
        <f>'soust.uk.JMK př.č.2'!$L$111</f>
        <v>74</v>
      </c>
      <c r="E1417" s="40">
        <f t="shared" si="66"/>
        <v>2734</v>
      </c>
      <c r="F1417" s="40">
        <f t="shared" si="67"/>
        <v>1970</v>
      </c>
      <c r="G1417" s="78"/>
      <c r="H1417" s="80"/>
      <c r="I1417" s="89"/>
      <c r="J1417" s="89"/>
      <c r="K1417" s="47"/>
      <c r="L1417" s="51"/>
      <c r="M1417" s="51"/>
      <c r="N1417" s="51"/>
      <c r="O1417" s="51"/>
      <c r="P1417" s="40">
        <f t="shared" si="68"/>
        <v>690</v>
      </c>
    </row>
    <row r="1418" spans="1:16" x14ac:dyDescent="0.2">
      <c r="A1418" s="45">
        <v>1427</v>
      </c>
      <c r="B1418" s="85">
        <v>79.34</v>
      </c>
      <c r="C1418" s="40">
        <f>'soust.uk.JMK př.č.2'!$O$111+'soust.uk.JMK př.č.2'!$P$111</f>
        <v>13021</v>
      </c>
      <c r="D1418" s="40">
        <f>'soust.uk.JMK př.č.2'!$L$111</f>
        <v>74</v>
      </c>
      <c r="E1418" s="40">
        <f t="shared" si="66"/>
        <v>2732</v>
      </c>
      <c r="F1418" s="40">
        <f t="shared" si="67"/>
        <v>1969</v>
      </c>
      <c r="G1418" s="78"/>
      <c r="H1418" s="80"/>
      <c r="I1418" s="89"/>
      <c r="J1418" s="89"/>
      <c r="K1418" s="47"/>
      <c r="L1418" s="51"/>
      <c r="M1418" s="51"/>
      <c r="N1418" s="51"/>
      <c r="O1418" s="51"/>
      <c r="P1418" s="40">
        <f t="shared" si="68"/>
        <v>689</v>
      </c>
    </row>
    <row r="1419" spans="1:16" x14ac:dyDescent="0.2">
      <c r="A1419" s="45">
        <v>1428</v>
      </c>
      <c r="B1419" s="85">
        <v>79.349999999999994</v>
      </c>
      <c r="C1419" s="40">
        <f>'soust.uk.JMK př.č.2'!$O$111+'soust.uk.JMK př.č.2'!$P$111</f>
        <v>13021</v>
      </c>
      <c r="D1419" s="40">
        <f>'soust.uk.JMK př.č.2'!$L$111</f>
        <v>74</v>
      </c>
      <c r="E1419" s="40">
        <f t="shared" si="66"/>
        <v>2732</v>
      </c>
      <c r="F1419" s="40">
        <f t="shared" si="67"/>
        <v>1969</v>
      </c>
      <c r="G1419" s="78"/>
      <c r="H1419" s="80"/>
      <c r="I1419" s="89"/>
      <c r="J1419" s="89"/>
      <c r="K1419" s="47"/>
      <c r="L1419" s="51"/>
      <c r="M1419" s="51"/>
      <c r="N1419" s="51"/>
      <c r="O1419" s="51"/>
      <c r="P1419" s="40">
        <f t="shared" si="68"/>
        <v>689</v>
      </c>
    </row>
    <row r="1420" spans="1:16" x14ac:dyDescent="0.2">
      <c r="A1420" s="45">
        <v>1429</v>
      </c>
      <c r="B1420" s="85">
        <v>79.349999999999994</v>
      </c>
      <c r="C1420" s="40">
        <f>'soust.uk.JMK př.č.2'!$O$111+'soust.uk.JMK př.č.2'!$P$111</f>
        <v>13021</v>
      </c>
      <c r="D1420" s="40">
        <f>'soust.uk.JMK př.č.2'!$L$111</f>
        <v>74</v>
      </c>
      <c r="E1420" s="40">
        <f t="shared" si="66"/>
        <v>2732</v>
      </c>
      <c r="F1420" s="40">
        <f t="shared" si="67"/>
        <v>1969</v>
      </c>
      <c r="G1420" s="78"/>
      <c r="H1420" s="80"/>
      <c r="I1420" s="89"/>
      <c r="J1420" s="89"/>
      <c r="K1420" s="47"/>
      <c r="L1420" s="51"/>
      <c r="M1420" s="51"/>
      <c r="N1420" s="51"/>
      <c r="O1420" s="51"/>
      <c r="P1420" s="40">
        <f t="shared" si="68"/>
        <v>689</v>
      </c>
    </row>
    <row r="1421" spans="1:16" x14ac:dyDescent="0.2">
      <c r="A1421" s="45">
        <v>1430</v>
      </c>
      <c r="B1421" s="85">
        <v>79.36</v>
      </c>
      <c r="C1421" s="40">
        <f>'soust.uk.JMK př.č.2'!$O$111+'soust.uk.JMK př.č.2'!$P$111</f>
        <v>13021</v>
      </c>
      <c r="D1421" s="40">
        <f>'soust.uk.JMK př.č.2'!$L$111</f>
        <v>74</v>
      </c>
      <c r="E1421" s="40">
        <f t="shared" si="66"/>
        <v>2732</v>
      </c>
      <c r="F1421" s="40">
        <f t="shared" si="67"/>
        <v>1969</v>
      </c>
      <c r="G1421" s="78"/>
      <c r="H1421" s="80"/>
      <c r="I1421" s="89"/>
      <c r="J1421" s="89"/>
      <c r="K1421" s="47"/>
      <c r="L1421" s="51"/>
      <c r="M1421" s="51"/>
      <c r="N1421" s="51"/>
      <c r="O1421" s="51"/>
      <c r="P1421" s="40">
        <f t="shared" si="68"/>
        <v>689</v>
      </c>
    </row>
    <row r="1422" spans="1:16" x14ac:dyDescent="0.2">
      <c r="A1422" s="45">
        <v>1431</v>
      </c>
      <c r="B1422" s="85">
        <v>79.36</v>
      </c>
      <c r="C1422" s="40">
        <f>'soust.uk.JMK př.č.2'!$O$111+'soust.uk.JMK př.č.2'!$P$111</f>
        <v>13021</v>
      </c>
      <c r="D1422" s="40">
        <f>'soust.uk.JMK př.č.2'!$L$111</f>
        <v>74</v>
      </c>
      <c r="E1422" s="40">
        <f t="shared" si="66"/>
        <v>2732</v>
      </c>
      <c r="F1422" s="40">
        <f t="shared" si="67"/>
        <v>1969</v>
      </c>
      <c r="G1422" s="78"/>
      <c r="H1422" s="80"/>
      <c r="I1422" s="89"/>
      <c r="J1422" s="89"/>
      <c r="K1422" s="47"/>
      <c r="L1422" s="51"/>
      <c r="M1422" s="51"/>
      <c r="N1422" s="51"/>
      <c r="O1422" s="51"/>
      <c r="P1422" s="40">
        <f t="shared" si="68"/>
        <v>689</v>
      </c>
    </row>
    <row r="1423" spans="1:16" x14ac:dyDescent="0.2">
      <c r="A1423" s="45">
        <v>1432</v>
      </c>
      <c r="B1423" s="85">
        <v>79.37</v>
      </c>
      <c r="C1423" s="40">
        <f>'soust.uk.JMK př.č.2'!$O$111+'soust.uk.JMK př.č.2'!$P$111</f>
        <v>13021</v>
      </c>
      <c r="D1423" s="40">
        <f>'soust.uk.JMK př.č.2'!$L$111</f>
        <v>74</v>
      </c>
      <c r="E1423" s="40">
        <f t="shared" si="66"/>
        <v>2732</v>
      </c>
      <c r="F1423" s="40">
        <f t="shared" si="67"/>
        <v>1969</v>
      </c>
      <c r="G1423" s="78"/>
      <c r="H1423" s="80"/>
      <c r="I1423" s="89"/>
      <c r="J1423" s="89"/>
      <c r="K1423" s="47"/>
      <c r="L1423" s="51"/>
      <c r="M1423" s="51"/>
      <c r="N1423" s="51"/>
      <c r="O1423" s="51"/>
      <c r="P1423" s="40">
        <f t="shared" si="68"/>
        <v>689</v>
      </c>
    </row>
    <row r="1424" spans="1:16" x14ac:dyDescent="0.2">
      <c r="A1424" s="45">
        <v>1433</v>
      </c>
      <c r="B1424" s="85">
        <v>79.38</v>
      </c>
      <c r="C1424" s="40">
        <f>'soust.uk.JMK př.č.2'!$O$111+'soust.uk.JMK př.č.2'!$P$111</f>
        <v>13021</v>
      </c>
      <c r="D1424" s="40">
        <f>'soust.uk.JMK př.č.2'!$L$111</f>
        <v>74</v>
      </c>
      <c r="E1424" s="40">
        <f t="shared" si="66"/>
        <v>2731</v>
      </c>
      <c r="F1424" s="40">
        <f t="shared" si="67"/>
        <v>1968</v>
      </c>
      <c r="G1424" s="78"/>
      <c r="H1424" s="80"/>
      <c r="I1424" s="89"/>
      <c r="J1424" s="89"/>
      <c r="K1424" s="47"/>
      <c r="L1424" s="51"/>
      <c r="M1424" s="51"/>
      <c r="N1424" s="51"/>
      <c r="O1424" s="51"/>
      <c r="P1424" s="40">
        <f t="shared" si="68"/>
        <v>689</v>
      </c>
    </row>
    <row r="1425" spans="1:16" x14ac:dyDescent="0.2">
      <c r="A1425" s="45">
        <v>1434</v>
      </c>
      <c r="B1425" s="85">
        <v>79.38</v>
      </c>
      <c r="C1425" s="40">
        <f>'soust.uk.JMK př.č.2'!$O$111+'soust.uk.JMK př.č.2'!$P$111</f>
        <v>13021</v>
      </c>
      <c r="D1425" s="40">
        <f>'soust.uk.JMK př.č.2'!$L$111</f>
        <v>74</v>
      </c>
      <c r="E1425" s="40">
        <f t="shared" si="66"/>
        <v>2731</v>
      </c>
      <c r="F1425" s="40">
        <f t="shared" si="67"/>
        <v>1968</v>
      </c>
      <c r="G1425" s="78"/>
      <c r="H1425" s="80"/>
      <c r="I1425" s="89"/>
      <c r="J1425" s="89"/>
      <c r="K1425" s="47"/>
      <c r="L1425" s="51"/>
      <c r="M1425" s="51"/>
      <c r="N1425" s="51"/>
      <c r="O1425" s="51"/>
      <c r="P1425" s="40">
        <f t="shared" si="68"/>
        <v>689</v>
      </c>
    </row>
    <row r="1426" spans="1:16" x14ac:dyDescent="0.2">
      <c r="A1426" s="45">
        <v>1435</v>
      </c>
      <c r="B1426" s="85">
        <v>79.39</v>
      </c>
      <c r="C1426" s="40">
        <f>'soust.uk.JMK př.č.2'!$O$111+'soust.uk.JMK př.č.2'!$P$111</f>
        <v>13021</v>
      </c>
      <c r="D1426" s="40">
        <f>'soust.uk.JMK př.č.2'!$L$111</f>
        <v>74</v>
      </c>
      <c r="E1426" s="40">
        <f t="shared" si="66"/>
        <v>2731</v>
      </c>
      <c r="F1426" s="40">
        <f t="shared" si="67"/>
        <v>1968</v>
      </c>
      <c r="G1426" s="78"/>
      <c r="H1426" s="80"/>
      <c r="I1426" s="89"/>
      <c r="J1426" s="89"/>
      <c r="K1426" s="47"/>
      <c r="L1426" s="51"/>
      <c r="M1426" s="51"/>
      <c r="N1426" s="51"/>
      <c r="O1426" s="51"/>
      <c r="P1426" s="40">
        <f t="shared" si="68"/>
        <v>689</v>
      </c>
    </row>
    <row r="1427" spans="1:16" x14ac:dyDescent="0.2">
      <c r="A1427" s="45">
        <v>1436</v>
      </c>
      <c r="B1427" s="85">
        <v>79.400000000000006</v>
      </c>
      <c r="C1427" s="40">
        <f>'soust.uk.JMK př.č.2'!$O$111+'soust.uk.JMK př.č.2'!$P$111</f>
        <v>13021</v>
      </c>
      <c r="D1427" s="40">
        <f>'soust.uk.JMK př.č.2'!$L$111</f>
        <v>74</v>
      </c>
      <c r="E1427" s="40">
        <f t="shared" si="66"/>
        <v>2731</v>
      </c>
      <c r="F1427" s="40">
        <f t="shared" si="67"/>
        <v>1968</v>
      </c>
      <c r="G1427" s="78"/>
      <c r="H1427" s="80"/>
      <c r="I1427" s="89"/>
      <c r="J1427" s="89"/>
      <c r="K1427" s="47"/>
      <c r="L1427" s="51"/>
      <c r="M1427" s="51"/>
      <c r="N1427" s="51"/>
      <c r="O1427" s="51"/>
      <c r="P1427" s="40">
        <f t="shared" si="68"/>
        <v>689</v>
      </c>
    </row>
    <row r="1428" spans="1:16" x14ac:dyDescent="0.2">
      <c r="A1428" s="45">
        <v>1437</v>
      </c>
      <c r="B1428" s="85">
        <v>79.400000000000006</v>
      </c>
      <c r="C1428" s="40">
        <f>'soust.uk.JMK př.č.2'!$O$111+'soust.uk.JMK př.č.2'!$P$111</f>
        <v>13021</v>
      </c>
      <c r="D1428" s="40">
        <f>'soust.uk.JMK př.č.2'!$L$111</f>
        <v>74</v>
      </c>
      <c r="E1428" s="40">
        <f t="shared" si="66"/>
        <v>2731</v>
      </c>
      <c r="F1428" s="40">
        <f t="shared" si="67"/>
        <v>1968</v>
      </c>
      <c r="G1428" s="78"/>
      <c r="H1428" s="80"/>
      <c r="I1428" s="89"/>
      <c r="J1428" s="89"/>
      <c r="K1428" s="47"/>
      <c r="L1428" s="51"/>
      <c r="M1428" s="51"/>
      <c r="N1428" s="51"/>
      <c r="O1428" s="51"/>
      <c r="P1428" s="40">
        <f t="shared" si="68"/>
        <v>689</v>
      </c>
    </row>
    <row r="1429" spans="1:16" x14ac:dyDescent="0.2">
      <c r="A1429" s="45">
        <v>1438</v>
      </c>
      <c r="B1429" s="85">
        <v>79.41</v>
      </c>
      <c r="C1429" s="40">
        <f>'soust.uk.JMK př.č.2'!$O$111+'soust.uk.JMK př.č.2'!$P$111</f>
        <v>13021</v>
      </c>
      <c r="D1429" s="40">
        <f>'soust.uk.JMK př.č.2'!$L$111</f>
        <v>74</v>
      </c>
      <c r="E1429" s="40">
        <f t="shared" si="66"/>
        <v>2731</v>
      </c>
      <c r="F1429" s="40">
        <f t="shared" si="67"/>
        <v>1968</v>
      </c>
      <c r="G1429" s="78"/>
      <c r="H1429" s="80"/>
      <c r="I1429" s="89"/>
      <c r="J1429" s="89"/>
      <c r="K1429" s="47"/>
      <c r="L1429" s="51"/>
      <c r="M1429" s="51"/>
      <c r="N1429" s="51"/>
      <c r="O1429" s="51"/>
      <c r="P1429" s="40">
        <f t="shared" si="68"/>
        <v>689</v>
      </c>
    </row>
    <row r="1430" spans="1:16" x14ac:dyDescent="0.2">
      <c r="A1430" s="45">
        <v>1439</v>
      </c>
      <c r="B1430" s="85">
        <v>79.42</v>
      </c>
      <c r="C1430" s="40">
        <f>'soust.uk.JMK př.č.2'!$O$111+'soust.uk.JMK př.č.2'!$P$111</f>
        <v>13021</v>
      </c>
      <c r="D1430" s="40">
        <f>'soust.uk.JMK př.č.2'!$L$111</f>
        <v>74</v>
      </c>
      <c r="E1430" s="40">
        <f t="shared" si="66"/>
        <v>2729</v>
      </c>
      <c r="F1430" s="40">
        <f t="shared" si="67"/>
        <v>1967</v>
      </c>
      <c r="G1430" s="78"/>
      <c r="H1430" s="80"/>
      <c r="I1430" s="89"/>
      <c r="J1430" s="89"/>
      <c r="K1430" s="47"/>
      <c r="L1430" s="51"/>
      <c r="M1430" s="51"/>
      <c r="N1430" s="51"/>
      <c r="O1430" s="51"/>
      <c r="P1430" s="40">
        <f t="shared" si="68"/>
        <v>688</v>
      </c>
    </row>
    <row r="1431" spans="1:16" x14ac:dyDescent="0.2">
      <c r="A1431" s="45">
        <v>1440</v>
      </c>
      <c r="B1431" s="85">
        <v>79.42</v>
      </c>
      <c r="C1431" s="40">
        <f>'soust.uk.JMK př.č.2'!$O$111+'soust.uk.JMK př.č.2'!$P$111</f>
        <v>13021</v>
      </c>
      <c r="D1431" s="40">
        <f>'soust.uk.JMK př.č.2'!$L$111</f>
        <v>74</v>
      </c>
      <c r="E1431" s="40">
        <f t="shared" si="66"/>
        <v>2729</v>
      </c>
      <c r="F1431" s="40">
        <f t="shared" si="67"/>
        <v>1967</v>
      </c>
      <c r="G1431" s="78"/>
      <c r="H1431" s="80"/>
      <c r="I1431" s="89"/>
      <c r="J1431" s="89"/>
      <c r="K1431" s="47"/>
      <c r="L1431" s="51"/>
      <c r="M1431" s="51"/>
      <c r="N1431" s="51"/>
      <c r="O1431" s="51"/>
      <c r="P1431" s="40">
        <f t="shared" si="68"/>
        <v>688</v>
      </c>
    </row>
    <row r="1432" spans="1:16" x14ac:dyDescent="0.2">
      <c r="A1432" s="45">
        <v>1441</v>
      </c>
      <c r="B1432" s="85">
        <v>79.430000000000007</v>
      </c>
      <c r="C1432" s="40">
        <f>'soust.uk.JMK př.č.2'!$O$111+'soust.uk.JMK př.č.2'!$P$111</f>
        <v>13021</v>
      </c>
      <c r="D1432" s="40">
        <f>'soust.uk.JMK př.č.2'!$L$111</f>
        <v>74</v>
      </c>
      <c r="E1432" s="40">
        <f t="shared" si="66"/>
        <v>2729</v>
      </c>
      <c r="F1432" s="40">
        <f t="shared" si="67"/>
        <v>1967</v>
      </c>
      <c r="G1432" s="78"/>
      <c r="H1432" s="80"/>
      <c r="I1432" s="89"/>
      <c r="J1432" s="89"/>
      <c r="K1432" s="47"/>
      <c r="L1432" s="51"/>
      <c r="M1432" s="51"/>
      <c r="N1432" s="51"/>
      <c r="O1432" s="51"/>
      <c r="P1432" s="40">
        <f t="shared" si="68"/>
        <v>688</v>
      </c>
    </row>
    <row r="1433" spans="1:16" x14ac:dyDescent="0.2">
      <c r="A1433" s="45">
        <v>1442</v>
      </c>
      <c r="B1433" s="85">
        <v>79.44</v>
      </c>
      <c r="C1433" s="40">
        <f>'soust.uk.JMK př.č.2'!$O$111+'soust.uk.JMK př.č.2'!$P$111</f>
        <v>13021</v>
      </c>
      <c r="D1433" s="40">
        <f>'soust.uk.JMK př.č.2'!$L$111</f>
        <v>74</v>
      </c>
      <c r="E1433" s="40">
        <f t="shared" si="66"/>
        <v>2729</v>
      </c>
      <c r="F1433" s="40">
        <f t="shared" si="67"/>
        <v>1967</v>
      </c>
      <c r="G1433" s="78"/>
      <c r="H1433" s="80"/>
      <c r="I1433" s="89"/>
      <c r="J1433" s="89"/>
      <c r="K1433" s="47"/>
      <c r="L1433" s="51"/>
      <c r="M1433" s="51"/>
      <c r="N1433" s="51"/>
      <c r="O1433" s="51"/>
      <c r="P1433" s="40">
        <f t="shared" si="68"/>
        <v>688</v>
      </c>
    </row>
    <row r="1434" spans="1:16" x14ac:dyDescent="0.2">
      <c r="A1434" s="45">
        <v>1443</v>
      </c>
      <c r="B1434" s="85">
        <v>79.44</v>
      </c>
      <c r="C1434" s="40">
        <f>'soust.uk.JMK př.č.2'!$O$111+'soust.uk.JMK př.č.2'!$P$111</f>
        <v>13021</v>
      </c>
      <c r="D1434" s="40">
        <f>'soust.uk.JMK př.č.2'!$L$111</f>
        <v>74</v>
      </c>
      <c r="E1434" s="40">
        <f t="shared" si="66"/>
        <v>2729</v>
      </c>
      <c r="F1434" s="40">
        <f t="shared" si="67"/>
        <v>1967</v>
      </c>
      <c r="G1434" s="78"/>
      <c r="H1434" s="80"/>
      <c r="I1434" s="89"/>
      <c r="J1434" s="89"/>
      <c r="K1434" s="47"/>
      <c r="L1434" s="51"/>
      <c r="M1434" s="51"/>
      <c r="N1434" s="51"/>
      <c r="O1434" s="51"/>
      <c r="P1434" s="40">
        <f t="shared" si="68"/>
        <v>688</v>
      </c>
    </row>
    <row r="1435" spans="1:16" x14ac:dyDescent="0.2">
      <c r="A1435" s="45">
        <v>1444</v>
      </c>
      <c r="B1435" s="85">
        <v>79.45</v>
      </c>
      <c r="C1435" s="40">
        <f>'soust.uk.JMK př.č.2'!$O$111+'soust.uk.JMK př.č.2'!$P$111</f>
        <v>13021</v>
      </c>
      <c r="D1435" s="40">
        <f>'soust.uk.JMK př.č.2'!$L$111</f>
        <v>74</v>
      </c>
      <c r="E1435" s="40">
        <f t="shared" si="66"/>
        <v>2729</v>
      </c>
      <c r="F1435" s="40">
        <f t="shared" si="67"/>
        <v>1967</v>
      </c>
      <c r="G1435" s="78"/>
      <c r="H1435" s="80"/>
      <c r="I1435" s="89"/>
      <c r="J1435" s="89"/>
      <c r="K1435" s="47"/>
      <c r="L1435" s="51"/>
      <c r="M1435" s="51"/>
      <c r="N1435" s="51"/>
      <c r="O1435" s="51"/>
      <c r="P1435" s="40">
        <f t="shared" si="68"/>
        <v>688</v>
      </c>
    </row>
    <row r="1436" spans="1:16" x14ac:dyDescent="0.2">
      <c r="A1436" s="45">
        <v>1445</v>
      </c>
      <c r="B1436" s="85">
        <v>79.45</v>
      </c>
      <c r="C1436" s="40">
        <f>'soust.uk.JMK př.č.2'!$O$111+'soust.uk.JMK př.č.2'!$P$111</f>
        <v>13021</v>
      </c>
      <c r="D1436" s="40">
        <f>'soust.uk.JMK př.č.2'!$L$111</f>
        <v>74</v>
      </c>
      <c r="E1436" s="40">
        <f t="shared" si="66"/>
        <v>2729</v>
      </c>
      <c r="F1436" s="40">
        <f t="shared" si="67"/>
        <v>1967</v>
      </c>
      <c r="G1436" s="78"/>
      <c r="H1436" s="80"/>
      <c r="I1436" s="89"/>
      <c r="J1436" s="89"/>
      <c r="K1436" s="47"/>
      <c r="L1436" s="51"/>
      <c r="M1436" s="51"/>
      <c r="N1436" s="51"/>
      <c r="O1436" s="51"/>
      <c r="P1436" s="40">
        <f t="shared" si="68"/>
        <v>688</v>
      </c>
    </row>
    <row r="1437" spans="1:16" x14ac:dyDescent="0.2">
      <c r="A1437" s="45">
        <v>1446</v>
      </c>
      <c r="B1437" s="85">
        <v>79.459999999999994</v>
      </c>
      <c r="C1437" s="40">
        <f>'soust.uk.JMK př.č.2'!$O$111+'soust.uk.JMK př.č.2'!$P$111</f>
        <v>13021</v>
      </c>
      <c r="D1437" s="40">
        <f>'soust.uk.JMK př.č.2'!$L$111</f>
        <v>74</v>
      </c>
      <c r="E1437" s="40">
        <f t="shared" si="66"/>
        <v>2728</v>
      </c>
      <c r="F1437" s="40">
        <f t="shared" si="67"/>
        <v>1966</v>
      </c>
      <c r="G1437" s="78"/>
      <c r="H1437" s="80"/>
      <c r="I1437" s="89"/>
      <c r="J1437" s="89"/>
      <c r="K1437" s="47"/>
      <c r="L1437" s="51"/>
      <c r="M1437" s="51"/>
      <c r="N1437" s="51"/>
      <c r="O1437" s="51"/>
      <c r="P1437" s="40">
        <f t="shared" si="68"/>
        <v>688</v>
      </c>
    </row>
    <row r="1438" spans="1:16" x14ac:dyDescent="0.2">
      <c r="A1438" s="45">
        <v>1447</v>
      </c>
      <c r="B1438" s="85">
        <v>79.47</v>
      </c>
      <c r="C1438" s="40">
        <f>'soust.uk.JMK př.č.2'!$O$111+'soust.uk.JMK př.č.2'!$P$111</f>
        <v>13021</v>
      </c>
      <c r="D1438" s="40">
        <f>'soust.uk.JMK př.č.2'!$L$111</f>
        <v>74</v>
      </c>
      <c r="E1438" s="40">
        <f t="shared" si="66"/>
        <v>2728</v>
      </c>
      <c r="F1438" s="40">
        <f t="shared" si="67"/>
        <v>1966</v>
      </c>
      <c r="G1438" s="78"/>
      <c r="H1438" s="80"/>
      <c r="I1438" s="89"/>
      <c r="J1438" s="89"/>
      <c r="K1438" s="47"/>
      <c r="L1438" s="51"/>
      <c r="M1438" s="51"/>
      <c r="N1438" s="51"/>
      <c r="O1438" s="51"/>
      <c r="P1438" s="40">
        <f t="shared" si="68"/>
        <v>688</v>
      </c>
    </row>
    <row r="1439" spans="1:16" x14ac:dyDescent="0.2">
      <c r="A1439" s="45">
        <v>1448</v>
      </c>
      <c r="B1439" s="85">
        <v>79.47</v>
      </c>
      <c r="C1439" s="40">
        <f>'soust.uk.JMK př.č.2'!$O$111+'soust.uk.JMK př.č.2'!$P$111</f>
        <v>13021</v>
      </c>
      <c r="D1439" s="40">
        <f>'soust.uk.JMK př.č.2'!$L$111</f>
        <v>74</v>
      </c>
      <c r="E1439" s="40">
        <f t="shared" si="66"/>
        <v>2728</v>
      </c>
      <c r="F1439" s="40">
        <f t="shared" si="67"/>
        <v>1966</v>
      </c>
      <c r="G1439" s="78"/>
      <c r="H1439" s="80"/>
      <c r="I1439" s="89"/>
      <c r="J1439" s="89"/>
      <c r="K1439" s="47"/>
      <c r="L1439" s="51"/>
      <c r="M1439" s="51"/>
      <c r="N1439" s="51"/>
      <c r="O1439" s="51"/>
      <c r="P1439" s="40">
        <f t="shared" si="68"/>
        <v>688</v>
      </c>
    </row>
    <row r="1440" spans="1:16" x14ac:dyDescent="0.2">
      <c r="A1440" s="45">
        <v>1449</v>
      </c>
      <c r="B1440" s="85">
        <v>79.48</v>
      </c>
      <c r="C1440" s="40">
        <f>'soust.uk.JMK př.č.2'!$O$111+'soust.uk.JMK př.č.2'!$P$111</f>
        <v>13021</v>
      </c>
      <c r="D1440" s="40">
        <f>'soust.uk.JMK př.č.2'!$L$111</f>
        <v>74</v>
      </c>
      <c r="E1440" s="40">
        <f t="shared" si="66"/>
        <v>2728</v>
      </c>
      <c r="F1440" s="40">
        <f t="shared" si="67"/>
        <v>1966</v>
      </c>
      <c r="G1440" s="78"/>
      <c r="H1440" s="80"/>
      <c r="I1440" s="89"/>
      <c r="J1440" s="89"/>
      <c r="K1440" s="47"/>
      <c r="L1440" s="51"/>
      <c r="M1440" s="51"/>
      <c r="N1440" s="51"/>
      <c r="O1440" s="51"/>
      <c r="P1440" s="40">
        <f t="shared" si="68"/>
        <v>688</v>
      </c>
    </row>
    <row r="1441" spans="1:16" x14ac:dyDescent="0.2">
      <c r="A1441" s="45">
        <v>1450</v>
      </c>
      <c r="B1441" s="85">
        <v>79.489999999999995</v>
      </c>
      <c r="C1441" s="40">
        <f>'soust.uk.JMK př.č.2'!$O$111+'soust.uk.JMK př.č.2'!$P$111</f>
        <v>13021</v>
      </c>
      <c r="D1441" s="40">
        <f>'soust.uk.JMK př.č.2'!$L$111</f>
        <v>74</v>
      </c>
      <c r="E1441" s="40">
        <f t="shared" si="66"/>
        <v>2728</v>
      </c>
      <c r="F1441" s="40">
        <f t="shared" si="67"/>
        <v>1966</v>
      </c>
      <c r="G1441" s="78"/>
      <c r="H1441" s="80"/>
      <c r="I1441" s="89"/>
      <c r="J1441" s="89"/>
      <c r="K1441" s="47"/>
      <c r="L1441" s="51"/>
      <c r="M1441" s="51"/>
      <c r="N1441" s="51"/>
      <c r="O1441" s="51"/>
      <c r="P1441" s="40">
        <f t="shared" si="68"/>
        <v>688</v>
      </c>
    </row>
    <row r="1442" spans="1:16" x14ac:dyDescent="0.2">
      <c r="A1442" s="45">
        <v>1451</v>
      </c>
      <c r="B1442" s="85">
        <v>79.489999999999995</v>
      </c>
      <c r="C1442" s="40">
        <f>'soust.uk.JMK př.č.2'!$O$111+'soust.uk.JMK př.č.2'!$P$111</f>
        <v>13021</v>
      </c>
      <c r="D1442" s="40">
        <f>'soust.uk.JMK př.č.2'!$L$111</f>
        <v>74</v>
      </c>
      <c r="E1442" s="40">
        <f t="shared" si="66"/>
        <v>2728</v>
      </c>
      <c r="F1442" s="40">
        <f t="shared" si="67"/>
        <v>1966</v>
      </c>
      <c r="G1442" s="78"/>
      <c r="H1442" s="80"/>
      <c r="I1442" s="89"/>
      <c r="J1442" s="89"/>
      <c r="K1442" s="47"/>
      <c r="L1442" s="51"/>
      <c r="M1442" s="51"/>
      <c r="N1442" s="51"/>
      <c r="O1442" s="51"/>
      <c r="P1442" s="40">
        <f t="shared" si="68"/>
        <v>688</v>
      </c>
    </row>
    <row r="1443" spans="1:16" x14ac:dyDescent="0.2">
      <c r="A1443" s="45">
        <v>1452</v>
      </c>
      <c r="B1443" s="85">
        <v>79.5</v>
      </c>
      <c r="C1443" s="40">
        <f>'soust.uk.JMK př.č.2'!$O$111+'soust.uk.JMK př.č.2'!$P$111</f>
        <v>13021</v>
      </c>
      <c r="D1443" s="40">
        <f>'soust.uk.JMK př.č.2'!$L$111</f>
        <v>74</v>
      </c>
      <c r="E1443" s="40">
        <f t="shared" si="66"/>
        <v>2727</v>
      </c>
      <c r="F1443" s="40">
        <f t="shared" si="67"/>
        <v>1965</v>
      </c>
      <c r="G1443" s="78"/>
      <c r="H1443" s="80"/>
      <c r="I1443" s="89"/>
      <c r="J1443" s="89"/>
      <c r="K1443" s="47"/>
      <c r="L1443" s="51"/>
      <c r="M1443" s="51"/>
      <c r="N1443" s="51"/>
      <c r="O1443" s="51"/>
      <c r="P1443" s="40">
        <f t="shared" si="68"/>
        <v>688</v>
      </c>
    </row>
    <row r="1444" spans="1:16" x14ac:dyDescent="0.2">
      <c r="A1444" s="45">
        <v>1453</v>
      </c>
      <c r="B1444" s="85">
        <v>79.5</v>
      </c>
      <c r="C1444" s="40">
        <f>'soust.uk.JMK př.č.2'!$O$111+'soust.uk.JMK př.č.2'!$P$111</f>
        <v>13021</v>
      </c>
      <c r="D1444" s="40">
        <f>'soust.uk.JMK př.č.2'!$L$111</f>
        <v>74</v>
      </c>
      <c r="E1444" s="40">
        <f t="shared" si="66"/>
        <v>2727</v>
      </c>
      <c r="F1444" s="40">
        <f t="shared" si="67"/>
        <v>1965</v>
      </c>
      <c r="G1444" s="78"/>
      <c r="H1444" s="80"/>
      <c r="I1444" s="89"/>
      <c r="J1444" s="89"/>
      <c r="K1444" s="47"/>
      <c r="L1444" s="51"/>
      <c r="M1444" s="51"/>
      <c r="N1444" s="51"/>
      <c r="O1444" s="51"/>
      <c r="P1444" s="40">
        <f t="shared" si="68"/>
        <v>688</v>
      </c>
    </row>
    <row r="1445" spans="1:16" x14ac:dyDescent="0.2">
      <c r="A1445" s="45">
        <v>1454</v>
      </c>
      <c r="B1445" s="85">
        <v>79.510000000000005</v>
      </c>
      <c r="C1445" s="40">
        <f>'soust.uk.JMK př.č.2'!$O$111+'soust.uk.JMK př.č.2'!$P$111</f>
        <v>13021</v>
      </c>
      <c r="D1445" s="40">
        <f>'soust.uk.JMK př.č.2'!$L$111</f>
        <v>74</v>
      </c>
      <c r="E1445" s="40">
        <f t="shared" si="66"/>
        <v>2727</v>
      </c>
      <c r="F1445" s="40">
        <f t="shared" si="67"/>
        <v>1965</v>
      </c>
      <c r="G1445" s="78"/>
      <c r="H1445" s="80"/>
      <c r="I1445" s="89"/>
      <c r="J1445" s="89"/>
      <c r="K1445" s="47"/>
      <c r="L1445" s="51"/>
      <c r="M1445" s="51"/>
      <c r="N1445" s="51"/>
      <c r="O1445" s="51"/>
      <c r="P1445" s="40">
        <f t="shared" si="68"/>
        <v>688</v>
      </c>
    </row>
    <row r="1446" spans="1:16" x14ac:dyDescent="0.2">
      <c r="A1446" s="45">
        <v>1455</v>
      </c>
      <c r="B1446" s="85">
        <v>79.52</v>
      </c>
      <c r="C1446" s="40">
        <f>'soust.uk.JMK př.č.2'!$O$111+'soust.uk.JMK př.č.2'!$P$111</f>
        <v>13021</v>
      </c>
      <c r="D1446" s="40">
        <f>'soust.uk.JMK př.č.2'!$L$111</f>
        <v>74</v>
      </c>
      <c r="E1446" s="40">
        <f t="shared" si="66"/>
        <v>2727</v>
      </c>
      <c r="F1446" s="40">
        <f t="shared" si="67"/>
        <v>1965</v>
      </c>
      <c r="G1446" s="78"/>
      <c r="H1446" s="80"/>
      <c r="I1446" s="89"/>
      <c r="J1446" s="89"/>
      <c r="K1446" s="47"/>
      <c r="L1446" s="51"/>
      <c r="M1446" s="51"/>
      <c r="N1446" s="51"/>
      <c r="O1446" s="51"/>
      <c r="P1446" s="40">
        <f t="shared" si="68"/>
        <v>688</v>
      </c>
    </row>
    <row r="1447" spans="1:16" x14ac:dyDescent="0.2">
      <c r="A1447" s="45">
        <v>1456</v>
      </c>
      <c r="B1447" s="85">
        <v>79.52</v>
      </c>
      <c r="C1447" s="40">
        <f>'soust.uk.JMK př.č.2'!$O$111+'soust.uk.JMK př.č.2'!$P$111</f>
        <v>13021</v>
      </c>
      <c r="D1447" s="40">
        <f>'soust.uk.JMK př.č.2'!$L$111</f>
        <v>74</v>
      </c>
      <c r="E1447" s="40">
        <f t="shared" si="66"/>
        <v>2727</v>
      </c>
      <c r="F1447" s="40">
        <f t="shared" si="67"/>
        <v>1965</v>
      </c>
      <c r="G1447" s="78"/>
      <c r="H1447" s="80"/>
      <c r="I1447" s="89"/>
      <c r="J1447" s="89"/>
      <c r="K1447" s="47"/>
      <c r="L1447" s="51"/>
      <c r="M1447" s="51"/>
      <c r="N1447" s="51"/>
      <c r="O1447" s="51"/>
      <c r="P1447" s="40">
        <f t="shared" si="68"/>
        <v>688</v>
      </c>
    </row>
    <row r="1448" spans="1:16" x14ac:dyDescent="0.2">
      <c r="A1448" s="45">
        <v>1457</v>
      </c>
      <c r="B1448" s="85">
        <v>79.53</v>
      </c>
      <c r="C1448" s="40">
        <f>'soust.uk.JMK př.č.2'!$O$111+'soust.uk.JMK př.č.2'!$P$111</f>
        <v>13021</v>
      </c>
      <c r="D1448" s="40">
        <f>'soust.uk.JMK př.č.2'!$L$111</f>
        <v>74</v>
      </c>
      <c r="E1448" s="40">
        <f t="shared" si="66"/>
        <v>2727</v>
      </c>
      <c r="F1448" s="40">
        <f t="shared" si="67"/>
        <v>1965</v>
      </c>
      <c r="G1448" s="78"/>
      <c r="H1448" s="80"/>
      <c r="I1448" s="89"/>
      <c r="J1448" s="89"/>
      <c r="K1448" s="47"/>
      <c r="L1448" s="51"/>
      <c r="M1448" s="51"/>
      <c r="N1448" s="51"/>
      <c r="O1448" s="51"/>
      <c r="P1448" s="40">
        <f t="shared" si="68"/>
        <v>688</v>
      </c>
    </row>
    <row r="1449" spans="1:16" x14ac:dyDescent="0.2">
      <c r="A1449" s="45">
        <v>1458</v>
      </c>
      <c r="B1449" s="85">
        <v>79.53</v>
      </c>
      <c r="C1449" s="40">
        <f>'soust.uk.JMK př.č.2'!$O$111+'soust.uk.JMK př.č.2'!$P$111</f>
        <v>13021</v>
      </c>
      <c r="D1449" s="40">
        <f>'soust.uk.JMK př.č.2'!$L$111</f>
        <v>74</v>
      </c>
      <c r="E1449" s="40">
        <f t="shared" si="66"/>
        <v>2727</v>
      </c>
      <c r="F1449" s="40">
        <f t="shared" si="67"/>
        <v>1965</v>
      </c>
      <c r="G1449" s="78"/>
      <c r="H1449" s="80"/>
      <c r="I1449" s="89"/>
      <c r="J1449" s="89"/>
      <c r="K1449" s="47"/>
      <c r="L1449" s="51"/>
      <c r="M1449" s="51"/>
      <c r="N1449" s="51"/>
      <c r="O1449" s="51"/>
      <c r="P1449" s="40">
        <f t="shared" si="68"/>
        <v>688</v>
      </c>
    </row>
    <row r="1450" spans="1:16" x14ac:dyDescent="0.2">
      <c r="A1450" s="45">
        <v>1459</v>
      </c>
      <c r="B1450" s="85">
        <v>79.540000000000006</v>
      </c>
      <c r="C1450" s="40">
        <f>'soust.uk.JMK př.č.2'!$O$111+'soust.uk.JMK př.č.2'!$P$111</f>
        <v>13021</v>
      </c>
      <c r="D1450" s="40">
        <f>'soust.uk.JMK př.č.2'!$L$111</f>
        <v>74</v>
      </c>
      <c r="E1450" s="40">
        <f t="shared" si="66"/>
        <v>2725</v>
      </c>
      <c r="F1450" s="40">
        <f t="shared" si="67"/>
        <v>1964</v>
      </c>
      <c r="G1450" s="78"/>
      <c r="H1450" s="80"/>
      <c r="I1450" s="89"/>
      <c r="J1450" s="89"/>
      <c r="K1450" s="47"/>
      <c r="L1450" s="51"/>
      <c r="M1450" s="51"/>
      <c r="N1450" s="51"/>
      <c r="O1450" s="51"/>
      <c r="P1450" s="40">
        <f t="shared" si="68"/>
        <v>687</v>
      </c>
    </row>
    <row r="1451" spans="1:16" x14ac:dyDescent="0.2">
      <c r="A1451" s="45">
        <v>1460</v>
      </c>
      <c r="B1451" s="85">
        <v>79.55</v>
      </c>
      <c r="C1451" s="40">
        <f>'soust.uk.JMK př.č.2'!$O$111+'soust.uk.JMK př.č.2'!$P$111</f>
        <v>13021</v>
      </c>
      <c r="D1451" s="40">
        <f>'soust.uk.JMK př.č.2'!$L$111</f>
        <v>74</v>
      </c>
      <c r="E1451" s="40">
        <f t="shared" si="66"/>
        <v>2725</v>
      </c>
      <c r="F1451" s="40">
        <f t="shared" si="67"/>
        <v>1964</v>
      </c>
      <c r="G1451" s="78"/>
      <c r="H1451" s="80"/>
      <c r="I1451" s="89"/>
      <c r="J1451" s="89"/>
      <c r="K1451" s="47"/>
      <c r="L1451" s="51"/>
      <c r="M1451" s="51"/>
      <c r="N1451" s="51"/>
      <c r="O1451" s="51"/>
      <c r="P1451" s="40">
        <f t="shared" si="68"/>
        <v>687</v>
      </c>
    </row>
    <row r="1452" spans="1:16" x14ac:dyDescent="0.2">
      <c r="A1452" s="45">
        <v>1461</v>
      </c>
      <c r="B1452" s="85">
        <v>79.55</v>
      </c>
      <c r="C1452" s="40">
        <f>'soust.uk.JMK př.č.2'!$O$111+'soust.uk.JMK př.č.2'!$P$111</f>
        <v>13021</v>
      </c>
      <c r="D1452" s="40">
        <f>'soust.uk.JMK př.č.2'!$L$111</f>
        <v>74</v>
      </c>
      <c r="E1452" s="40">
        <f t="shared" si="66"/>
        <v>2725</v>
      </c>
      <c r="F1452" s="40">
        <f t="shared" si="67"/>
        <v>1964</v>
      </c>
      <c r="G1452" s="78"/>
      <c r="H1452" s="80"/>
      <c r="I1452" s="89"/>
      <c r="J1452" s="89"/>
      <c r="K1452" s="47"/>
      <c r="L1452" s="51"/>
      <c r="M1452" s="51"/>
      <c r="N1452" s="51"/>
      <c r="O1452" s="51"/>
      <c r="P1452" s="40">
        <f t="shared" si="68"/>
        <v>687</v>
      </c>
    </row>
    <row r="1453" spans="1:16" x14ac:dyDescent="0.2">
      <c r="A1453" s="45">
        <v>1462</v>
      </c>
      <c r="B1453" s="85">
        <v>79.56</v>
      </c>
      <c r="C1453" s="40">
        <f>'soust.uk.JMK př.č.2'!$O$111+'soust.uk.JMK př.č.2'!$P$111</f>
        <v>13021</v>
      </c>
      <c r="D1453" s="40">
        <f>'soust.uk.JMK př.č.2'!$L$111</f>
        <v>74</v>
      </c>
      <c r="E1453" s="40">
        <f t="shared" si="66"/>
        <v>2725</v>
      </c>
      <c r="F1453" s="40">
        <f t="shared" si="67"/>
        <v>1964</v>
      </c>
      <c r="G1453" s="78"/>
      <c r="H1453" s="80"/>
      <c r="I1453" s="89"/>
      <c r="J1453" s="89"/>
      <c r="K1453" s="47"/>
      <c r="L1453" s="51"/>
      <c r="M1453" s="51"/>
      <c r="N1453" s="51"/>
      <c r="O1453" s="51"/>
      <c r="P1453" s="40">
        <f t="shared" si="68"/>
        <v>687</v>
      </c>
    </row>
    <row r="1454" spans="1:16" x14ac:dyDescent="0.2">
      <c r="A1454" s="45">
        <v>1463</v>
      </c>
      <c r="B1454" s="85">
        <v>79.56</v>
      </c>
      <c r="C1454" s="40">
        <f>'soust.uk.JMK př.č.2'!$O$111+'soust.uk.JMK př.č.2'!$P$111</f>
        <v>13021</v>
      </c>
      <c r="D1454" s="40">
        <f>'soust.uk.JMK př.č.2'!$L$111</f>
        <v>74</v>
      </c>
      <c r="E1454" s="40">
        <f t="shared" si="66"/>
        <v>2725</v>
      </c>
      <c r="F1454" s="40">
        <f t="shared" si="67"/>
        <v>1964</v>
      </c>
      <c r="G1454" s="78"/>
      <c r="H1454" s="80"/>
      <c r="I1454" s="89"/>
      <c r="J1454" s="89"/>
      <c r="K1454" s="47"/>
      <c r="L1454" s="51"/>
      <c r="M1454" s="51"/>
      <c r="N1454" s="51"/>
      <c r="O1454" s="51"/>
      <c r="P1454" s="40">
        <f t="shared" si="68"/>
        <v>687</v>
      </c>
    </row>
    <row r="1455" spans="1:16" x14ac:dyDescent="0.2">
      <c r="A1455" s="45">
        <v>1464</v>
      </c>
      <c r="B1455" s="85">
        <v>79.569999999999993</v>
      </c>
      <c r="C1455" s="40">
        <f>'soust.uk.JMK př.č.2'!$O$111+'soust.uk.JMK př.č.2'!$P$111</f>
        <v>13021</v>
      </c>
      <c r="D1455" s="40">
        <f>'soust.uk.JMK př.č.2'!$L$111</f>
        <v>74</v>
      </c>
      <c r="E1455" s="40">
        <f t="shared" si="66"/>
        <v>2725</v>
      </c>
      <c r="F1455" s="40">
        <f t="shared" si="67"/>
        <v>1964</v>
      </c>
      <c r="G1455" s="78"/>
      <c r="H1455" s="80"/>
      <c r="I1455" s="89"/>
      <c r="J1455" s="89"/>
      <c r="K1455" s="47"/>
      <c r="L1455" s="51"/>
      <c r="M1455" s="51"/>
      <c r="N1455" s="51"/>
      <c r="O1455" s="51"/>
      <c r="P1455" s="40">
        <f t="shared" si="68"/>
        <v>687</v>
      </c>
    </row>
    <row r="1456" spans="1:16" x14ac:dyDescent="0.2">
      <c r="A1456" s="45">
        <v>1465</v>
      </c>
      <c r="B1456" s="85">
        <v>79.58</v>
      </c>
      <c r="C1456" s="40">
        <f>'soust.uk.JMK př.č.2'!$O$111+'soust.uk.JMK př.č.2'!$P$111</f>
        <v>13021</v>
      </c>
      <c r="D1456" s="40">
        <f>'soust.uk.JMK př.č.2'!$L$111</f>
        <v>74</v>
      </c>
      <c r="E1456" s="40">
        <f t="shared" si="66"/>
        <v>2724</v>
      </c>
      <c r="F1456" s="40">
        <f t="shared" si="67"/>
        <v>1963</v>
      </c>
      <c r="G1456" s="78"/>
      <c r="H1456" s="80"/>
      <c r="I1456" s="89"/>
      <c r="J1456" s="89"/>
      <c r="K1456" s="47"/>
      <c r="L1456" s="51"/>
      <c r="M1456" s="51"/>
      <c r="N1456" s="51"/>
      <c r="O1456" s="51"/>
      <c r="P1456" s="40">
        <f t="shared" si="68"/>
        <v>687</v>
      </c>
    </row>
    <row r="1457" spans="1:16" x14ac:dyDescent="0.2">
      <c r="A1457" s="45">
        <v>1466</v>
      </c>
      <c r="B1457" s="85">
        <v>79.58</v>
      </c>
      <c r="C1457" s="40">
        <f>'soust.uk.JMK př.č.2'!$O$111+'soust.uk.JMK př.č.2'!$P$111</f>
        <v>13021</v>
      </c>
      <c r="D1457" s="40">
        <f>'soust.uk.JMK př.č.2'!$L$111</f>
        <v>74</v>
      </c>
      <c r="E1457" s="40">
        <f t="shared" si="66"/>
        <v>2724</v>
      </c>
      <c r="F1457" s="40">
        <f t="shared" si="67"/>
        <v>1963</v>
      </c>
      <c r="G1457" s="78"/>
      <c r="H1457" s="80"/>
      <c r="I1457" s="89"/>
      <c r="J1457" s="89"/>
      <c r="K1457" s="47"/>
      <c r="L1457" s="51"/>
      <c r="M1457" s="51"/>
      <c r="N1457" s="51"/>
      <c r="O1457" s="51"/>
      <c r="P1457" s="40">
        <f t="shared" si="68"/>
        <v>687</v>
      </c>
    </row>
    <row r="1458" spans="1:16" x14ac:dyDescent="0.2">
      <c r="A1458" s="45">
        <v>1467</v>
      </c>
      <c r="B1458" s="85">
        <v>79.59</v>
      </c>
      <c r="C1458" s="40">
        <f>'soust.uk.JMK př.č.2'!$O$111+'soust.uk.JMK př.č.2'!$P$111</f>
        <v>13021</v>
      </c>
      <c r="D1458" s="40">
        <f>'soust.uk.JMK př.č.2'!$L$111</f>
        <v>74</v>
      </c>
      <c r="E1458" s="40">
        <f t="shared" si="66"/>
        <v>2724</v>
      </c>
      <c r="F1458" s="40">
        <f t="shared" si="67"/>
        <v>1963</v>
      </c>
      <c r="G1458" s="78"/>
      <c r="H1458" s="80"/>
      <c r="I1458" s="89"/>
      <c r="J1458" s="89"/>
      <c r="K1458" s="47"/>
      <c r="L1458" s="51"/>
      <c r="M1458" s="51"/>
      <c r="N1458" s="51"/>
      <c r="O1458" s="51"/>
      <c r="P1458" s="40">
        <f t="shared" si="68"/>
        <v>687</v>
      </c>
    </row>
    <row r="1459" spans="1:16" x14ac:dyDescent="0.2">
      <c r="A1459" s="45">
        <v>1468</v>
      </c>
      <c r="B1459" s="85">
        <v>79.59</v>
      </c>
      <c r="C1459" s="40">
        <f>'soust.uk.JMK př.č.2'!$O$111+'soust.uk.JMK př.č.2'!$P$111</f>
        <v>13021</v>
      </c>
      <c r="D1459" s="40">
        <f>'soust.uk.JMK př.č.2'!$L$111</f>
        <v>74</v>
      </c>
      <c r="E1459" s="40">
        <f t="shared" si="66"/>
        <v>2724</v>
      </c>
      <c r="F1459" s="40">
        <f t="shared" si="67"/>
        <v>1963</v>
      </c>
      <c r="G1459" s="78"/>
      <c r="H1459" s="80"/>
      <c r="I1459" s="89"/>
      <c r="J1459" s="89"/>
      <c r="K1459" s="47"/>
      <c r="L1459" s="51"/>
      <c r="M1459" s="51"/>
      <c r="N1459" s="51"/>
      <c r="O1459" s="51"/>
      <c r="P1459" s="40">
        <f t="shared" si="68"/>
        <v>687</v>
      </c>
    </row>
    <row r="1460" spans="1:16" x14ac:dyDescent="0.2">
      <c r="A1460" s="45">
        <v>1469</v>
      </c>
      <c r="B1460" s="85">
        <v>79.599999999999994</v>
      </c>
      <c r="C1460" s="40">
        <f>'soust.uk.JMK př.č.2'!$O$111+'soust.uk.JMK př.č.2'!$P$111</f>
        <v>13021</v>
      </c>
      <c r="D1460" s="40">
        <f>'soust.uk.JMK př.č.2'!$L$111</f>
        <v>74</v>
      </c>
      <c r="E1460" s="40">
        <f t="shared" si="66"/>
        <v>2724</v>
      </c>
      <c r="F1460" s="40">
        <f t="shared" si="67"/>
        <v>1963</v>
      </c>
      <c r="G1460" s="78"/>
      <c r="H1460" s="80"/>
      <c r="I1460" s="89"/>
      <c r="J1460" s="89"/>
      <c r="K1460" s="47"/>
      <c r="L1460" s="51"/>
      <c r="M1460" s="51"/>
      <c r="N1460" s="51"/>
      <c r="O1460" s="51"/>
      <c r="P1460" s="40">
        <f t="shared" si="68"/>
        <v>687</v>
      </c>
    </row>
    <row r="1461" spans="1:16" x14ac:dyDescent="0.2">
      <c r="A1461" s="45">
        <v>1470</v>
      </c>
      <c r="B1461" s="85">
        <v>79.61</v>
      </c>
      <c r="C1461" s="40">
        <f>'soust.uk.JMK př.č.2'!$O$111+'soust.uk.JMK př.č.2'!$P$111</f>
        <v>13021</v>
      </c>
      <c r="D1461" s="40">
        <f>'soust.uk.JMK př.č.2'!$L$111</f>
        <v>74</v>
      </c>
      <c r="E1461" s="40">
        <f t="shared" si="66"/>
        <v>2724</v>
      </c>
      <c r="F1461" s="40">
        <f t="shared" si="67"/>
        <v>1963</v>
      </c>
      <c r="G1461" s="78"/>
      <c r="H1461" s="80"/>
      <c r="I1461" s="89"/>
      <c r="J1461" s="89"/>
      <c r="K1461" s="47"/>
      <c r="L1461" s="51"/>
      <c r="M1461" s="51"/>
      <c r="N1461" s="51"/>
      <c r="O1461" s="51"/>
      <c r="P1461" s="40">
        <f t="shared" si="68"/>
        <v>687</v>
      </c>
    </row>
    <row r="1462" spans="1:16" x14ac:dyDescent="0.2">
      <c r="A1462" s="45">
        <v>1471</v>
      </c>
      <c r="B1462" s="85">
        <v>79.61</v>
      </c>
      <c r="C1462" s="40">
        <f>'soust.uk.JMK př.č.2'!$O$111+'soust.uk.JMK př.č.2'!$P$111</f>
        <v>13021</v>
      </c>
      <c r="D1462" s="40">
        <f>'soust.uk.JMK př.č.2'!$L$111</f>
        <v>74</v>
      </c>
      <c r="E1462" s="40">
        <f t="shared" si="66"/>
        <v>2724</v>
      </c>
      <c r="F1462" s="40">
        <f t="shared" si="67"/>
        <v>1963</v>
      </c>
      <c r="G1462" s="78"/>
      <c r="H1462" s="80"/>
      <c r="I1462" s="89"/>
      <c r="J1462" s="89"/>
      <c r="K1462" s="47"/>
      <c r="L1462" s="51"/>
      <c r="M1462" s="51"/>
      <c r="N1462" s="51"/>
      <c r="O1462" s="51"/>
      <c r="P1462" s="40">
        <f t="shared" si="68"/>
        <v>687</v>
      </c>
    </row>
    <row r="1463" spans="1:16" x14ac:dyDescent="0.2">
      <c r="A1463" s="45">
        <v>1472</v>
      </c>
      <c r="B1463" s="85">
        <v>79.62</v>
      </c>
      <c r="C1463" s="40">
        <f>'soust.uk.JMK př.č.2'!$O$111+'soust.uk.JMK př.č.2'!$P$111</f>
        <v>13021</v>
      </c>
      <c r="D1463" s="40">
        <f>'soust.uk.JMK př.č.2'!$L$111</f>
        <v>74</v>
      </c>
      <c r="E1463" s="40">
        <f t="shared" si="66"/>
        <v>2723</v>
      </c>
      <c r="F1463" s="40">
        <f t="shared" si="67"/>
        <v>1962</v>
      </c>
      <c r="G1463" s="78"/>
      <c r="H1463" s="80"/>
      <c r="I1463" s="89"/>
      <c r="J1463" s="89"/>
      <c r="K1463" s="47"/>
      <c r="L1463" s="51"/>
      <c r="M1463" s="51"/>
      <c r="N1463" s="51"/>
      <c r="O1463" s="51"/>
      <c r="P1463" s="40">
        <f t="shared" si="68"/>
        <v>687</v>
      </c>
    </row>
    <row r="1464" spans="1:16" x14ac:dyDescent="0.2">
      <c r="A1464" s="45">
        <v>1473</v>
      </c>
      <c r="B1464" s="85">
        <v>79.62</v>
      </c>
      <c r="C1464" s="40">
        <f>'soust.uk.JMK př.č.2'!$O$111+'soust.uk.JMK př.č.2'!$P$111</f>
        <v>13021</v>
      </c>
      <c r="D1464" s="40">
        <f>'soust.uk.JMK př.č.2'!$L$111</f>
        <v>74</v>
      </c>
      <c r="E1464" s="40">
        <f t="shared" si="66"/>
        <v>2723</v>
      </c>
      <c r="F1464" s="40">
        <f t="shared" si="67"/>
        <v>1962</v>
      </c>
      <c r="G1464" s="78"/>
      <c r="H1464" s="80"/>
      <c r="I1464" s="89"/>
      <c r="J1464" s="89"/>
      <c r="K1464" s="47"/>
      <c r="L1464" s="51"/>
      <c r="M1464" s="51"/>
      <c r="N1464" s="51"/>
      <c r="O1464" s="51"/>
      <c r="P1464" s="40">
        <f t="shared" si="68"/>
        <v>687</v>
      </c>
    </row>
    <row r="1465" spans="1:16" x14ac:dyDescent="0.2">
      <c r="A1465" s="45">
        <v>1474</v>
      </c>
      <c r="B1465" s="85">
        <v>79.63</v>
      </c>
      <c r="C1465" s="40">
        <f>'soust.uk.JMK př.č.2'!$O$111+'soust.uk.JMK př.č.2'!$P$111</f>
        <v>13021</v>
      </c>
      <c r="D1465" s="40">
        <f>'soust.uk.JMK př.č.2'!$L$111</f>
        <v>74</v>
      </c>
      <c r="E1465" s="40">
        <f t="shared" si="66"/>
        <v>2723</v>
      </c>
      <c r="F1465" s="40">
        <f t="shared" si="67"/>
        <v>1962</v>
      </c>
      <c r="G1465" s="78"/>
      <c r="H1465" s="80"/>
      <c r="I1465" s="89"/>
      <c r="J1465" s="89"/>
      <c r="K1465" s="47"/>
      <c r="L1465" s="51"/>
      <c r="M1465" s="51"/>
      <c r="N1465" s="51"/>
      <c r="O1465" s="51"/>
      <c r="P1465" s="40">
        <f t="shared" si="68"/>
        <v>687</v>
      </c>
    </row>
    <row r="1466" spans="1:16" x14ac:dyDescent="0.2">
      <c r="A1466" s="45">
        <v>1475</v>
      </c>
      <c r="B1466" s="85">
        <v>79.64</v>
      </c>
      <c r="C1466" s="40">
        <f>'soust.uk.JMK př.č.2'!$O$111+'soust.uk.JMK př.č.2'!$P$111</f>
        <v>13021</v>
      </c>
      <c r="D1466" s="40">
        <f>'soust.uk.JMK př.č.2'!$L$111</f>
        <v>74</v>
      </c>
      <c r="E1466" s="40">
        <f t="shared" si="66"/>
        <v>2723</v>
      </c>
      <c r="F1466" s="40">
        <f t="shared" si="67"/>
        <v>1962</v>
      </c>
      <c r="G1466" s="78"/>
      <c r="H1466" s="80"/>
      <c r="I1466" s="89"/>
      <c r="J1466" s="89"/>
      <c r="K1466" s="47"/>
      <c r="L1466" s="51"/>
      <c r="M1466" s="51"/>
      <c r="N1466" s="51"/>
      <c r="O1466" s="51"/>
      <c r="P1466" s="40">
        <f t="shared" si="68"/>
        <v>687</v>
      </c>
    </row>
    <row r="1467" spans="1:16" x14ac:dyDescent="0.2">
      <c r="A1467" s="45">
        <v>1476</v>
      </c>
      <c r="B1467" s="85">
        <v>79.64</v>
      </c>
      <c r="C1467" s="40">
        <f>'soust.uk.JMK př.č.2'!$O$111+'soust.uk.JMK př.č.2'!$P$111</f>
        <v>13021</v>
      </c>
      <c r="D1467" s="40">
        <f>'soust.uk.JMK př.č.2'!$L$111</f>
        <v>74</v>
      </c>
      <c r="E1467" s="40">
        <f t="shared" si="66"/>
        <v>2723</v>
      </c>
      <c r="F1467" s="40">
        <f t="shared" si="67"/>
        <v>1962</v>
      </c>
      <c r="G1467" s="78"/>
      <c r="H1467" s="80"/>
      <c r="I1467" s="89"/>
      <c r="J1467" s="89"/>
      <c r="K1467" s="47"/>
      <c r="L1467" s="51"/>
      <c r="M1467" s="51"/>
      <c r="N1467" s="51"/>
      <c r="O1467" s="51"/>
      <c r="P1467" s="40">
        <f t="shared" si="68"/>
        <v>687</v>
      </c>
    </row>
    <row r="1468" spans="1:16" x14ac:dyDescent="0.2">
      <c r="A1468" s="45">
        <v>1477</v>
      </c>
      <c r="B1468" s="85">
        <v>79.650000000000006</v>
      </c>
      <c r="C1468" s="40">
        <f>'soust.uk.JMK př.č.2'!$O$111+'soust.uk.JMK př.č.2'!$P$111</f>
        <v>13021</v>
      </c>
      <c r="D1468" s="40">
        <f>'soust.uk.JMK př.č.2'!$L$111</f>
        <v>74</v>
      </c>
      <c r="E1468" s="40">
        <f t="shared" si="66"/>
        <v>2723</v>
      </c>
      <c r="F1468" s="40">
        <f t="shared" si="67"/>
        <v>1962</v>
      </c>
      <c r="G1468" s="78"/>
      <c r="H1468" s="80"/>
      <c r="I1468" s="89"/>
      <c r="J1468" s="89"/>
      <c r="K1468" s="47"/>
      <c r="L1468" s="51"/>
      <c r="M1468" s="51"/>
      <c r="N1468" s="51"/>
      <c r="O1468" s="51"/>
      <c r="P1468" s="40">
        <f t="shared" si="68"/>
        <v>687</v>
      </c>
    </row>
    <row r="1469" spans="1:16" x14ac:dyDescent="0.2">
      <c r="A1469" s="45">
        <v>1478</v>
      </c>
      <c r="B1469" s="85">
        <v>79.650000000000006</v>
      </c>
      <c r="C1469" s="40">
        <f>'soust.uk.JMK př.č.2'!$O$111+'soust.uk.JMK př.č.2'!$P$111</f>
        <v>13021</v>
      </c>
      <c r="D1469" s="40">
        <f>'soust.uk.JMK př.č.2'!$L$111</f>
        <v>74</v>
      </c>
      <c r="E1469" s="40">
        <f t="shared" si="66"/>
        <v>2723</v>
      </c>
      <c r="F1469" s="40">
        <f t="shared" si="67"/>
        <v>1962</v>
      </c>
      <c r="G1469" s="78"/>
      <c r="H1469" s="80"/>
      <c r="I1469" s="89"/>
      <c r="J1469" s="89"/>
      <c r="K1469" s="47"/>
      <c r="L1469" s="51"/>
      <c r="M1469" s="51"/>
      <c r="N1469" s="51"/>
      <c r="O1469" s="51"/>
      <c r="P1469" s="40">
        <f t="shared" si="68"/>
        <v>687</v>
      </c>
    </row>
    <row r="1470" spans="1:16" x14ac:dyDescent="0.2">
      <c r="A1470" s="45">
        <v>1479</v>
      </c>
      <c r="B1470" s="85">
        <v>79.66</v>
      </c>
      <c r="C1470" s="40">
        <f>'soust.uk.JMK př.č.2'!$O$111+'soust.uk.JMK př.č.2'!$P$111</f>
        <v>13021</v>
      </c>
      <c r="D1470" s="40">
        <f>'soust.uk.JMK př.č.2'!$L$111</f>
        <v>74</v>
      </c>
      <c r="E1470" s="40">
        <f t="shared" si="66"/>
        <v>2721</v>
      </c>
      <c r="F1470" s="40">
        <f t="shared" si="67"/>
        <v>1961</v>
      </c>
      <c r="G1470" s="78"/>
      <c r="H1470" s="80"/>
      <c r="I1470" s="89"/>
      <c r="J1470" s="89"/>
      <c r="K1470" s="47"/>
      <c r="L1470" s="51"/>
      <c r="M1470" s="51"/>
      <c r="N1470" s="51"/>
      <c r="O1470" s="51"/>
      <c r="P1470" s="40">
        <f t="shared" si="68"/>
        <v>686</v>
      </c>
    </row>
    <row r="1471" spans="1:16" x14ac:dyDescent="0.2">
      <c r="A1471" s="45">
        <v>1480</v>
      </c>
      <c r="B1471" s="85">
        <v>79.66</v>
      </c>
      <c r="C1471" s="40">
        <f>'soust.uk.JMK př.č.2'!$O$111+'soust.uk.JMK př.č.2'!$P$111</f>
        <v>13021</v>
      </c>
      <c r="D1471" s="40">
        <f>'soust.uk.JMK př.č.2'!$L$111</f>
        <v>74</v>
      </c>
      <c r="E1471" s="40">
        <f t="shared" si="66"/>
        <v>2721</v>
      </c>
      <c r="F1471" s="40">
        <f t="shared" si="67"/>
        <v>1961</v>
      </c>
      <c r="G1471" s="78"/>
      <c r="H1471" s="80"/>
      <c r="I1471" s="89"/>
      <c r="J1471" s="89"/>
      <c r="K1471" s="47"/>
      <c r="L1471" s="51"/>
      <c r="M1471" s="51"/>
      <c r="N1471" s="51"/>
      <c r="O1471" s="51"/>
      <c r="P1471" s="40">
        <f t="shared" si="68"/>
        <v>686</v>
      </c>
    </row>
    <row r="1472" spans="1:16" x14ac:dyDescent="0.2">
      <c r="A1472" s="45">
        <v>1481</v>
      </c>
      <c r="B1472" s="85">
        <v>79.67</v>
      </c>
      <c r="C1472" s="40">
        <f>'soust.uk.JMK př.č.2'!$O$111+'soust.uk.JMK př.č.2'!$P$111</f>
        <v>13021</v>
      </c>
      <c r="D1472" s="40">
        <f>'soust.uk.JMK př.č.2'!$L$111</f>
        <v>74</v>
      </c>
      <c r="E1472" s="40">
        <f t="shared" si="66"/>
        <v>2721</v>
      </c>
      <c r="F1472" s="40">
        <f t="shared" si="67"/>
        <v>1961</v>
      </c>
      <c r="G1472" s="78"/>
      <c r="H1472" s="80"/>
      <c r="I1472" s="89"/>
      <c r="J1472" s="89"/>
      <c r="K1472" s="47"/>
      <c r="L1472" s="51"/>
      <c r="M1472" s="51"/>
      <c r="N1472" s="51"/>
      <c r="O1472" s="51"/>
      <c r="P1472" s="40">
        <f t="shared" si="68"/>
        <v>686</v>
      </c>
    </row>
    <row r="1473" spans="1:16" x14ac:dyDescent="0.2">
      <c r="A1473" s="45">
        <v>1482</v>
      </c>
      <c r="B1473" s="85">
        <v>79.680000000000007</v>
      </c>
      <c r="C1473" s="40">
        <f>'soust.uk.JMK př.č.2'!$O$111+'soust.uk.JMK př.č.2'!$P$111</f>
        <v>13021</v>
      </c>
      <c r="D1473" s="40">
        <f>'soust.uk.JMK př.č.2'!$L$111</f>
        <v>74</v>
      </c>
      <c r="E1473" s="40">
        <f t="shared" si="66"/>
        <v>2721</v>
      </c>
      <c r="F1473" s="40">
        <f t="shared" si="67"/>
        <v>1961</v>
      </c>
      <c r="G1473" s="78"/>
      <c r="H1473" s="80"/>
      <c r="I1473" s="89"/>
      <c r="J1473" s="89"/>
      <c r="K1473" s="47"/>
      <c r="L1473" s="51"/>
      <c r="M1473" s="51"/>
      <c r="N1473" s="51"/>
      <c r="O1473" s="51"/>
      <c r="P1473" s="40">
        <f t="shared" si="68"/>
        <v>686</v>
      </c>
    </row>
    <row r="1474" spans="1:16" x14ac:dyDescent="0.2">
      <c r="A1474" s="45">
        <v>1483</v>
      </c>
      <c r="B1474" s="85">
        <v>79.680000000000007</v>
      </c>
      <c r="C1474" s="40">
        <f>'soust.uk.JMK př.č.2'!$O$111+'soust.uk.JMK př.č.2'!$P$111</f>
        <v>13021</v>
      </c>
      <c r="D1474" s="40">
        <f>'soust.uk.JMK př.č.2'!$L$111</f>
        <v>74</v>
      </c>
      <c r="E1474" s="40">
        <f t="shared" si="66"/>
        <v>2721</v>
      </c>
      <c r="F1474" s="40">
        <f t="shared" si="67"/>
        <v>1961</v>
      </c>
      <c r="G1474" s="78"/>
      <c r="H1474" s="80"/>
      <c r="I1474" s="89"/>
      <c r="J1474" s="89"/>
      <c r="K1474" s="47"/>
      <c r="L1474" s="51"/>
      <c r="M1474" s="51"/>
      <c r="N1474" s="51"/>
      <c r="O1474" s="51"/>
      <c r="P1474" s="40">
        <f t="shared" si="68"/>
        <v>686</v>
      </c>
    </row>
    <row r="1475" spans="1:16" x14ac:dyDescent="0.2">
      <c r="A1475" s="45">
        <v>1484</v>
      </c>
      <c r="B1475" s="85">
        <v>79.69</v>
      </c>
      <c r="C1475" s="40">
        <f>'soust.uk.JMK př.č.2'!$O$111+'soust.uk.JMK př.č.2'!$P$111</f>
        <v>13021</v>
      </c>
      <c r="D1475" s="40">
        <f>'soust.uk.JMK př.č.2'!$L$111</f>
        <v>74</v>
      </c>
      <c r="E1475" s="40">
        <f t="shared" si="66"/>
        <v>2721</v>
      </c>
      <c r="F1475" s="40">
        <f t="shared" si="67"/>
        <v>1961</v>
      </c>
      <c r="G1475" s="78"/>
      <c r="H1475" s="80"/>
      <c r="I1475" s="89"/>
      <c r="J1475" s="89"/>
      <c r="K1475" s="47"/>
      <c r="L1475" s="51"/>
      <c r="M1475" s="51"/>
      <c r="N1475" s="51"/>
      <c r="O1475" s="51"/>
      <c r="P1475" s="40">
        <f t="shared" si="68"/>
        <v>686</v>
      </c>
    </row>
    <row r="1476" spans="1:16" x14ac:dyDescent="0.2">
      <c r="A1476" s="45">
        <v>1485</v>
      </c>
      <c r="B1476" s="85">
        <v>79.69</v>
      </c>
      <c r="C1476" s="40">
        <f>'soust.uk.JMK př.č.2'!$O$111+'soust.uk.JMK př.č.2'!$P$111</f>
        <v>13021</v>
      </c>
      <c r="D1476" s="40">
        <f>'soust.uk.JMK př.č.2'!$L$111</f>
        <v>74</v>
      </c>
      <c r="E1476" s="40">
        <f t="shared" si="66"/>
        <v>2721</v>
      </c>
      <c r="F1476" s="40">
        <f t="shared" si="67"/>
        <v>1961</v>
      </c>
      <c r="G1476" s="78"/>
      <c r="H1476" s="80"/>
      <c r="I1476" s="89"/>
      <c r="J1476" s="89"/>
      <c r="K1476" s="47"/>
      <c r="L1476" s="51"/>
      <c r="M1476" s="51"/>
      <c r="N1476" s="51"/>
      <c r="O1476" s="51"/>
      <c r="P1476" s="40">
        <f t="shared" si="68"/>
        <v>686</v>
      </c>
    </row>
    <row r="1477" spans="1:16" x14ac:dyDescent="0.2">
      <c r="A1477" s="45">
        <v>1486</v>
      </c>
      <c r="B1477" s="85">
        <v>79.7</v>
      </c>
      <c r="C1477" s="40">
        <f>'soust.uk.JMK př.č.2'!$O$111+'soust.uk.JMK př.č.2'!$P$111</f>
        <v>13021</v>
      </c>
      <c r="D1477" s="40">
        <f>'soust.uk.JMK př.č.2'!$L$111</f>
        <v>74</v>
      </c>
      <c r="E1477" s="40">
        <f t="shared" ref="E1477:E1540" si="69">SUM(F1477,P1477,D1477)</f>
        <v>2721</v>
      </c>
      <c r="F1477" s="40">
        <f t="shared" si="67"/>
        <v>1961</v>
      </c>
      <c r="G1477" s="78"/>
      <c r="H1477" s="80"/>
      <c r="I1477" s="89"/>
      <c r="J1477" s="89"/>
      <c r="K1477" s="47"/>
      <c r="L1477" s="51"/>
      <c r="M1477" s="51"/>
      <c r="N1477" s="51"/>
      <c r="O1477" s="51"/>
      <c r="P1477" s="40">
        <f t="shared" si="68"/>
        <v>686</v>
      </c>
    </row>
    <row r="1478" spans="1:16" x14ac:dyDescent="0.2">
      <c r="A1478" s="45">
        <v>1487</v>
      </c>
      <c r="B1478" s="85">
        <v>79.7</v>
      </c>
      <c r="C1478" s="40">
        <f>'soust.uk.JMK př.č.2'!$O$111+'soust.uk.JMK př.č.2'!$P$111</f>
        <v>13021</v>
      </c>
      <c r="D1478" s="40">
        <f>'soust.uk.JMK př.č.2'!$L$111</f>
        <v>74</v>
      </c>
      <c r="E1478" s="40">
        <f t="shared" si="69"/>
        <v>2721</v>
      </c>
      <c r="F1478" s="40">
        <f t="shared" ref="F1478:F1541" si="70">ROUND(1/B1478*C1478*12,0)</f>
        <v>1961</v>
      </c>
      <c r="G1478" s="78"/>
      <c r="H1478" s="80"/>
      <c r="I1478" s="89"/>
      <c r="J1478" s="89"/>
      <c r="K1478" s="47"/>
      <c r="L1478" s="51"/>
      <c r="M1478" s="51"/>
      <c r="N1478" s="51"/>
      <c r="O1478" s="51"/>
      <c r="P1478" s="40">
        <f t="shared" ref="P1478:P1541" si="71">ROUND((F1478*35%),0)</f>
        <v>686</v>
      </c>
    </row>
    <row r="1479" spans="1:16" x14ac:dyDescent="0.2">
      <c r="A1479" s="45">
        <v>1488</v>
      </c>
      <c r="B1479" s="85">
        <v>79.709999999999994</v>
      </c>
      <c r="C1479" s="40">
        <f>'soust.uk.JMK př.č.2'!$O$111+'soust.uk.JMK př.č.2'!$P$111</f>
        <v>13021</v>
      </c>
      <c r="D1479" s="40">
        <f>'soust.uk.JMK př.č.2'!$L$111</f>
        <v>74</v>
      </c>
      <c r="E1479" s="40">
        <f t="shared" si="69"/>
        <v>2720</v>
      </c>
      <c r="F1479" s="40">
        <f t="shared" si="70"/>
        <v>1960</v>
      </c>
      <c r="G1479" s="78"/>
      <c r="H1479" s="80"/>
      <c r="I1479" s="89"/>
      <c r="J1479" s="89"/>
      <c r="K1479" s="47"/>
      <c r="L1479" s="51"/>
      <c r="M1479" s="51"/>
      <c r="N1479" s="51"/>
      <c r="O1479" s="51"/>
      <c r="P1479" s="40">
        <f t="shared" si="71"/>
        <v>686</v>
      </c>
    </row>
    <row r="1480" spans="1:16" x14ac:dyDescent="0.2">
      <c r="A1480" s="45">
        <v>1489</v>
      </c>
      <c r="B1480" s="85">
        <v>79.709999999999994</v>
      </c>
      <c r="C1480" s="40">
        <f>'soust.uk.JMK př.č.2'!$O$111+'soust.uk.JMK př.č.2'!$P$111</f>
        <v>13021</v>
      </c>
      <c r="D1480" s="40">
        <f>'soust.uk.JMK př.č.2'!$L$111</f>
        <v>74</v>
      </c>
      <c r="E1480" s="40">
        <f t="shared" si="69"/>
        <v>2720</v>
      </c>
      <c r="F1480" s="40">
        <f t="shared" si="70"/>
        <v>1960</v>
      </c>
      <c r="G1480" s="78"/>
      <c r="H1480" s="80"/>
      <c r="I1480" s="89"/>
      <c r="J1480" s="89"/>
      <c r="K1480" s="47"/>
      <c r="L1480" s="51"/>
      <c r="M1480" s="51"/>
      <c r="N1480" s="51"/>
      <c r="O1480" s="51"/>
      <c r="P1480" s="40">
        <f t="shared" si="71"/>
        <v>686</v>
      </c>
    </row>
    <row r="1481" spans="1:16" x14ac:dyDescent="0.2">
      <c r="A1481" s="45">
        <v>1490</v>
      </c>
      <c r="B1481" s="85">
        <v>79.72</v>
      </c>
      <c r="C1481" s="40">
        <f>'soust.uk.JMK př.č.2'!$O$111+'soust.uk.JMK př.č.2'!$P$111</f>
        <v>13021</v>
      </c>
      <c r="D1481" s="40">
        <f>'soust.uk.JMK př.č.2'!$L$111</f>
        <v>74</v>
      </c>
      <c r="E1481" s="40">
        <f t="shared" si="69"/>
        <v>2720</v>
      </c>
      <c r="F1481" s="40">
        <f t="shared" si="70"/>
        <v>1960</v>
      </c>
      <c r="G1481" s="78"/>
      <c r="H1481" s="80"/>
      <c r="I1481" s="89"/>
      <c r="J1481" s="89"/>
      <c r="K1481" s="47"/>
      <c r="L1481" s="51"/>
      <c r="M1481" s="51"/>
      <c r="N1481" s="51"/>
      <c r="O1481" s="51"/>
      <c r="P1481" s="40">
        <f t="shared" si="71"/>
        <v>686</v>
      </c>
    </row>
    <row r="1482" spans="1:16" x14ac:dyDescent="0.2">
      <c r="A1482" s="45">
        <v>1491</v>
      </c>
      <c r="B1482" s="85">
        <v>79.73</v>
      </c>
      <c r="C1482" s="40">
        <f>'soust.uk.JMK př.č.2'!$O$111+'soust.uk.JMK př.č.2'!$P$111</f>
        <v>13021</v>
      </c>
      <c r="D1482" s="40">
        <f>'soust.uk.JMK př.č.2'!$L$111</f>
        <v>74</v>
      </c>
      <c r="E1482" s="40">
        <f t="shared" si="69"/>
        <v>2720</v>
      </c>
      <c r="F1482" s="40">
        <f t="shared" si="70"/>
        <v>1960</v>
      </c>
      <c r="G1482" s="78"/>
      <c r="H1482" s="80"/>
      <c r="I1482" s="89"/>
      <c r="J1482" s="89"/>
      <c r="K1482" s="47"/>
      <c r="L1482" s="51"/>
      <c r="M1482" s="51"/>
      <c r="N1482" s="51"/>
      <c r="O1482" s="51"/>
      <c r="P1482" s="40">
        <f t="shared" si="71"/>
        <v>686</v>
      </c>
    </row>
    <row r="1483" spans="1:16" x14ac:dyDescent="0.2">
      <c r="A1483" s="45">
        <v>1492</v>
      </c>
      <c r="B1483" s="85">
        <v>79.73</v>
      </c>
      <c r="C1483" s="40">
        <f>'soust.uk.JMK př.č.2'!$O$111+'soust.uk.JMK př.č.2'!$P$111</f>
        <v>13021</v>
      </c>
      <c r="D1483" s="40">
        <f>'soust.uk.JMK př.č.2'!$L$111</f>
        <v>74</v>
      </c>
      <c r="E1483" s="40">
        <f t="shared" si="69"/>
        <v>2720</v>
      </c>
      <c r="F1483" s="40">
        <f t="shared" si="70"/>
        <v>1960</v>
      </c>
      <c r="G1483" s="78"/>
      <c r="H1483" s="80"/>
      <c r="I1483" s="89"/>
      <c r="J1483" s="89"/>
      <c r="K1483" s="47"/>
      <c r="L1483" s="51"/>
      <c r="M1483" s="51"/>
      <c r="N1483" s="51"/>
      <c r="O1483" s="51"/>
      <c r="P1483" s="40">
        <f t="shared" si="71"/>
        <v>686</v>
      </c>
    </row>
    <row r="1484" spans="1:16" x14ac:dyDescent="0.2">
      <c r="A1484" s="45">
        <v>1493</v>
      </c>
      <c r="B1484" s="85">
        <v>79.739999999999995</v>
      </c>
      <c r="C1484" s="40">
        <f>'soust.uk.JMK př.č.2'!$O$111+'soust.uk.JMK př.č.2'!$P$111</f>
        <v>13021</v>
      </c>
      <c r="D1484" s="40">
        <f>'soust.uk.JMK př.č.2'!$L$111</f>
        <v>74</v>
      </c>
      <c r="E1484" s="40">
        <f t="shared" si="69"/>
        <v>2720</v>
      </c>
      <c r="F1484" s="40">
        <f t="shared" si="70"/>
        <v>1960</v>
      </c>
      <c r="G1484" s="78"/>
      <c r="H1484" s="80"/>
      <c r="I1484" s="89"/>
      <c r="J1484" s="89"/>
      <c r="K1484" s="47"/>
      <c r="L1484" s="51"/>
      <c r="M1484" s="51"/>
      <c r="N1484" s="51"/>
      <c r="O1484" s="51"/>
      <c r="P1484" s="40">
        <f t="shared" si="71"/>
        <v>686</v>
      </c>
    </row>
    <row r="1485" spans="1:16" x14ac:dyDescent="0.2">
      <c r="A1485" s="45">
        <v>1494</v>
      </c>
      <c r="B1485" s="85">
        <v>79.739999999999995</v>
      </c>
      <c r="C1485" s="40">
        <f>'soust.uk.JMK př.č.2'!$O$111+'soust.uk.JMK př.č.2'!$P$111</f>
        <v>13021</v>
      </c>
      <c r="D1485" s="40">
        <f>'soust.uk.JMK př.č.2'!$L$111</f>
        <v>74</v>
      </c>
      <c r="E1485" s="40">
        <f t="shared" si="69"/>
        <v>2720</v>
      </c>
      <c r="F1485" s="40">
        <f t="shared" si="70"/>
        <v>1960</v>
      </c>
      <c r="G1485" s="78"/>
      <c r="H1485" s="80"/>
      <c r="I1485" s="89"/>
      <c r="J1485" s="89"/>
      <c r="K1485" s="47"/>
      <c r="L1485" s="51"/>
      <c r="M1485" s="51"/>
      <c r="N1485" s="51"/>
      <c r="O1485" s="51"/>
      <c r="P1485" s="40">
        <f t="shared" si="71"/>
        <v>686</v>
      </c>
    </row>
    <row r="1486" spans="1:16" x14ac:dyDescent="0.2">
      <c r="A1486" s="45">
        <v>1495</v>
      </c>
      <c r="B1486" s="85">
        <v>79.75</v>
      </c>
      <c r="C1486" s="40">
        <f>'soust.uk.JMK př.č.2'!$O$111+'soust.uk.JMK př.č.2'!$P$111</f>
        <v>13021</v>
      </c>
      <c r="D1486" s="40">
        <f>'soust.uk.JMK př.č.2'!$L$111</f>
        <v>74</v>
      </c>
      <c r="E1486" s="40">
        <f t="shared" si="69"/>
        <v>2719</v>
      </c>
      <c r="F1486" s="40">
        <f t="shared" si="70"/>
        <v>1959</v>
      </c>
      <c r="G1486" s="78"/>
      <c r="H1486" s="80"/>
      <c r="I1486" s="89"/>
      <c r="J1486" s="89"/>
      <c r="K1486" s="47"/>
      <c r="L1486" s="51"/>
      <c r="M1486" s="51"/>
      <c r="N1486" s="51"/>
      <c r="O1486" s="51"/>
      <c r="P1486" s="40">
        <f t="shared" si="71"/>
        <v>686</v>
      </c>
    </row>
    <row r="1487" spans="1:16" x14ac:dyDescent="0.2">
      <c r="A1487" s="45">
        <v>1496</v>
      </c>
      <c r="B1487" s="85">
        <v>79.75</v>
      </c>
      <c r="C1487" s="40">
        <f>'soust.uk.JMK př.č.2'!$O$111+'soust.uk.JMK př.č.2'!$P$111</f>
        <v>13021</v>
      </c>
      <c r="D1487" s="40">
        <f>'soust.uk.JMK př.č.2'!$L$111</f>
        <v>74</v>
      </c>
      <c r="E1487" s="40">
        <f t="shared" si="69"/>
        <v>2719</v>
      </c>
      <c r="F1487" s="40">
        <f t="shared" si="70"/>
        <v>1959</v>
      </c>
      <c r="G1487" s="78"/>
      <c r="H1487" s="80"/>
      <c r="I1487" s="89"/>
      <c r="J1487" s="89"/>
      <c r="K1487" s="47"/>
      <c r="L1487" s="51"/>
      <c r="M1487" s="51"/>
      <c r="N1487" s="51"/>
      <c r="O1487" s="51"/>
      <c r="P1487" s="40">
        <f t="shared" si="71"/>
        <v>686</v>
      </c>
    </row>
    <row r="1488" spans="1:16" x14ac:dyDescent="0.2">
      <c r="A1488" s="45">
        <v>1497</v>
      </c>
      <c r="B1488" s="85">
        <v>79.760000000000005</v>
      </c>
      <c r="C1488" s="40">
        <f>'soust.uk.JMK př.č.2'!$O$111+'soust.uk.JMK př.č.2'!$P$111</f>
        <v>13021</v>
      </c>
      <c r="D1488" s="40">
        <f>'soust.uk.JMK př.č.2'!$L$111</f>
        <v>74</v>
      </c>
      <c r="E1488" s="40">
        <f t="shared" si="69"/>
        <v>2719</v>
      </c>
      <c r="F1488" s="40">
        <f t="shared" si="70"/>
        <v>1959</v>
      </c>
      <c r="G1488" s="78"/>
      <c r="H1488" s="80"/>
      <c r="I1488" s="89"/>
      <c r="J1488" s="89"/>
      <c r="K1488" s="47"/>
      <c r="L1488" s="51"/>
      <c r="M1488" s="51"/>
      <c r="N1488" s="51"/>
      <c r="O1488" s="51"/>
      <c r="P1488" s="40">
        <f t="shared" si="71"/>
        <v>686</v>
      </c>
    </row>
    <row r="1489" spans="1:16" x14ac:dyDescent="0.2">
      <c r="A1489" s="45">
        <v>1498</v>
      </c>
      <c r="B1489" s="85">
        <v>79.760000000000005</v>
      </c>
      <c r="C1489" s="40">
        <f>'soust.uk.JMK př.č.2'!$O$111+'soust.uk.JMK př.č.2'!$P$111</f>
        <v>13021</v>
      </c>
      <c r="D1489" s="40">
        <f>'soust.uk.JMK př.č.2'!$L$111</f>
        <v>74</v>
      </c>
      <c r="E1489" s="40">
        <f t="shared" si="69"/>
        <v>2719</v>
      </c>
      <c r="F1489" s="40">
        <f t="shared" si="70"/>
        <v>1959</v>
      </c>
      <c r="G1489" s="78"/>
      <c r="H1489" s="80"/>
      <c r="I1489" s="89"/>
      <c r="J1489" s="89"/>
      <c r="K1489" s="47"/>
      <c r="L1489" s="51"/>
      <c r="M1489" s="51"/>
      <c r="N1489" s="51"/>
      <c r="O1489" s="51"/>
      <c r="P1489" s="40">
        <f t="shared" si="71"/>
        <v>686</v>
      </c>
    </row>
    <row r="1490" spans="1:16" x14ac:dyDescent="0.2">
      <c r="A1490" s="45">
        <v>1499</v>
      </c>
      <c r="B1490" s="85">
        <v>79.77</v>
      </c>
      <c r="C1490" s="40">
        <f>'soust.uk.JMK př.č.2'!$O$111+'soust.uk.JMK př.č.2'!$P$111</f>
        <v>13021</v>
      </c>
      <c r="D1490" s="40">
        <f>'soust.uk.JMK př.č.2'!$L$111</f>
        <v>74</v>
      </c>
      <c r="E1490" s="40">
        <f t="shared" si="69"/>
        <v>2719</v>
      </c>
      <c r="F1490" s="40">
        <f t="shared" si="70"/>
        <v>1959</v>
      </c>
      <c r="G1490" s="78"/>
      <c r="H1490" s="80"/>
      <c r="I1490" s="89"/>
      <c r="J1490" s="89"/>
      <c r="K1490" s="47"/>
      <c r="L1490" s="51"/>
      <c r="M1490" s="51"/>
      <c r="N1490" s="51"/>
      <c r="O1490" s="51"/>
      <c r="P1490" s="40">
        <f t="shared" si="71"/>
        <v>686</v>
      </c>
    </row>
    <row r="1491" spans="1:16" x14ac:dyDescent="0.2">
      <c r="A1491" s="45">
        <v>1500</v>
      </c>
      <c r="B1491" s="85">
        <v>79.77</v>
      </c>
      <c r="C1491" s="40">
        <f>'soust.uk.JMK př.č.2'!$O$111+'soust.uk.JMK př.č.2'!$P$111</f>
        <v>13021</v>
      </c>
      <c r="D1491" s="40">
        <f>'soust.uk.JMK př.č.2'!$L$111</f>
        <v>74</v>
      </c>
      <c r="E1491" s="40">
        <f t="shared" si="69"/>
        <v>2719</v>
      </c>
      <c r="F1491" s="40">
        <f t="shared" si="70"/>
        <v>1959</v>
      </c>
      <c r="G1491" s="78"/>
      <c r="H1491" s="80"/>
      <c r="I1491" s="89"/>
      <c r="J1491" s="89"/>
      <c r="K1491" s="47"/>
      <c r="L1491" s="51"/>
      <c r="M1491" s="51"/>
      <c r="N1491" s="51"/>
      <c r="O1491" s="51"/>
      <c r="P1491" s="40">
        <f t="shared" si="71"/>
        <v>686</v>
      </c>
    </row>
    <row r="1492" spans="1:16" x14ac:dyDescent="0.2">
      <c r="A1492" s="45">
        <v>1501</v>
      </c>
      <c r="B1492" s="85">
        <v>79.78</v>
      </c>
      <c r="C1492" s="40">
        <f>'soust.uk.JMK př.č.2'!$O$111+'soust.uk.JMK př.č.2'!$P$111</f>
        <v>13021</v>
      </c>
      <c r="D1492" s="40">
        <f>'soust.uk.JMK př.č.2'!$L$111</f>
        <v>74</v>
      </c>
      <c r="E1492" s="40">
        <f t="shared" si="69"/>
        <v>2719</v>
      </c>
      <c r="F1492" s="40">
        <f t="shared" si="70"/>
        <v>1959</v>
      </c>
      <c r="G1492" s="78"/>
      <c r="H1492" s="80"/>
      <c r="I1492" s="89"/>
      <c r="J1492" s="89"/>
      <c r="K1492" s="47"/>
      <c r="L1492" s="51"/>
      <c r="M1492" s="51"/>
      <c r="N1492" s="51"/>
      <c r="O1492" s="51"/>
      <c r="P1492" s="40">
        <f t="shared" si="71"/>
        <v>686</v>
      </c>
    </row>
    <row r="1493" spans="1:16" x14ac:dyDescent="0.2">
      <c r="A1493" s="45">
        <v>1502</v>
      </c>
      <c r="B1493" s="85">
        <v>79.78</v>
      </c>
      <c r="C1493" s="40">
        <f>'soust.uk.JMK př.č.2'!$O$111+'soust.uk.JMK př.č.2'!$P$111</f>
        <v>13021</v>
      </c>
      <c r="D1493" s="40">
        <f>'soust.uk.JMK př.č.2'!$L$111</f>
        <v>74</v>
      </c>
      <c r="E1493" s="40">
        <f t="shared" si="69"/>
        <v>2719</v>
      </c>
      <c r="F1493" s="40">
        <f t="shared" si="70"/>
        <v>1959</v>
      </c>
      <c r="G1493" s="78"/>
      <c r="H1493" s="80"/>
      <c r="I1493" s="89"/>
      <c r="J1493" s="89"/>
      <c r="K1493" s="47"/>
      <c r="L1493" s="51"/>
      <c r="M1493" s="51"/>
      <c r="N1493" s="51"/>
      <c r="O1493" s="51"/>
      <c r="P1493" s="40">
        <f t="shared" si="71"/>
        <v>686</v>
      </c>
    </row>
    <row r="1494" spans="1:16" x14ac:dyDescent="0.2">
      <c r="A1494" s="45">
        <v>1503</v>
      </c>
      <c r="B1494" s="85">
        <v>79.790000000000006</v>
      </c>
      <c r="C1494" s="40">
        <f>'soust.uk.JMK př.č.2'!$O$111+'soust.uk.JMK př.č.2'!$P$111</f>
        <v>13021</v>
      </c>
      <c r="D1494" s="40">
        <f>'soust.uk.JMK př.č.2'!$L$111</f>
        <v>74</v>
      </c>
      <c r="E1494" s="40">
        <f t="shared" si="69"/>
        <v>2717</v>
      </c>
      <c r="F1494" s="40">
        <f t="shared" si="70"/>
        <v>1958</v>
      </c>
      <c r="G1494" s="78"/>
      <c r="H1494" s="80"/>
      <c r="I1494" s="89"/>
      <c r="J1494" s="89"/>
      <c r="K1494" s="47"/>
      <c r="L1494" s="51"/>
      <c r="M1494" s="51"/>
      <c r="N1494" s="51"/>
      <c r="O1494" s="51"/>
      <c r="P1494" s="40">
        <f t="shared" si="71"/>
        <v>685</v>
      </c>
    </row>
    <row r="1495" spans="1:16" x14ac:dyDescent="0.2">
      <c r="A1495" s="45">
        <v>1504</v>
      </c>
      <c r="B1495" s="85">
        <v>79.8</v>
      </c>
      <c r="C1495" s="40">
        <f>'soust.uk.JMK př.č.2'!$O$111+'soust.uk.JMK př.č.2'!$P$111</f>
        <v>13021</v>
      </c>
      <c r="D1495" s="40">
        <f>'soust.uk.JMK př.č.2'!$L$111</f>
        <v>74</v>
      </c>
      <c r="E1495" s="40">
        <f t="shared" si="69"/>
        <v>2717</v>
      </c>
      <c r="F1495" s="40">
        <f t="shared" si="70"/>
        <v>1958</v>
      </c>
      <c r="G1495" s="78"/>
      <c r="H1495" s="80"/>
      <c r="I1495" s="89"/>
      <c r="J1495" s="89"/>
      <c r="K1495" s="47"/>
      <c r="L1495" s="51"/>
      <c r="M1495" s="51"/>
      <c r="N1495" s="51"/>
      <c r="O1495" s="51"/>
      <c r="P1495" s="40">
        <f t="shared" si="71"/>
        <v>685</v>
      </c>
    </row>
    <row r="1496" spans="1:16" x14ac:dyDescent="0.2">
      <c r="A1496" s="45">
        <v>1505</v>
      </c>
      <c r="B1496" s="85">
        <v>79.8</v>
      </c>
      <c r="C1496" s="40">
        <f>'soust.uk.JMK př.č.2'!$O$111+'soust.uk.JMK př.č.2'!$P$111</f>
        <v>13021</v>
      </c>
      <c r="D1496" s="40">
        <f>'soust.uk.JMK př.č.2'!$L$111</f>
        <v>74</v>
      </c>
      <c r="E1496" s="40">
        <f t="shared" si="69"/>
        <v>2717</v>
      </c>
      <c r="F1496" s="40">
        <f t="shared" si="70"/>
        <v>1958</v>
      </c>
      <c r="G1496" s="78"/>
      <c r="H1496" s="80"/>
      <c r="I1496" s="89"/>
      <c r="J1496" s="89"/>
      <c r="K1496" s="47"/>
      <c r="L1496" s="51"/>
      <c r="M1496" s="51"/>
      <c r="N1496" s="51"/>
      <c r="O1496" s="51"/>
      <c r="P1496" s="40">
        <f t="shared" si="71"/>
        <v>685</v>
      </c>
    </row>
    <row r="1497" spans="1:16" x14ac:dyDescent="0.2">
      <c r="A1497" s="45">
        <v>1506</v>
      </c>
      <c r="B1497" s="85">
        <v>79.81</v>
      </c>
      <c r="C1497" s="40">
        <f>'soust.uk.JMK př.č.2'!$O$111+'soust.uk.JMK př.č.2'!$P$111</f>
        <v>13021</v>
      </c>
      <c r="D1497" s="40">
        <f>'soust.uk.JMK př.č.2'!$L$111</f>
        <v>74</v>
      </c>
      <c r="E1497" s="40">
        <f t="shared" si="69"/>
        <v>2717</v>
      </c>
      <c r="F1497" s="40">
        <f t="shared" si="70"/>
        <v>1958</v>
      </c>
      <c r="G1497" s="78"/>
      <c r="H1497" s="80"/>
      <c r="I1497" s="89"/>
      <c r="J1497" s="89"/>
      <c r="K1497" s="47"/>
      <c r="L1497" s="51"/>
      <c r="M1497" s="51"/>
      <c r="N1497" s="51"/>
      <c r="O1497" s="51"/>
      <c r="P1497" s="40">
        <f t="shared" si="71"/>
        <v>685</v>
      </c>
    </row>
    <row r="1498" spans="1:16" x14ac:dyDescent="0.2">
      <c r="A1498" s="45">
        <v>1507</v>
      </c>
      <c r="B1498" s="85">
        <v>79.81</v>
      </c>
      <c r="C1498" s="40">
        <f>'soust.uk.JMK př.č.2'!$O$111+'soust.uk.JMK př.č.2'!$P$111</f>
        <v>13021</v>
      </c>
      <c r="D1498" s="40">
        <f>'soust.uk.JMK př.č.2'!$L$111</f>
        <v>74</v>
      </c>
      <c r="E1498" s="40">
        <f t="shared" si="69"/>
        <v>2717</v>
      </c>
      <c r="F1498" s="40">
        <f t="shared" si="70"/>
        <v>1958</v>
      </c>
      <c r="G1498" s="78"/>
      <c r="H1498" s="80"/>
      <c r="I1498" s="89"/>
      <c r="J1498" s="89"/>
      <c r="K1498" s="47"/>
      <c r="L1498" s="51"/>
      <c r="M1498" s="51"/>
      <c r="N1498" s="51"/>
      <c r="O1498" s="51"/>
      <c r="P1498" s="40">
        <f t="shared" si="71"/>
        <v>685</v>
      </c>
    </row>
    <row r="1499" spans="1:16" x14ac:dyDescent="0.2">
      <c r="A1499" s="45">
        <v>1508</v>
      </c>
      <c r="B1499" s="85">
        <v>79.819999999999993</v>
      </c>
      <c r="C1499" s="40">
        <f>'soust.uk.JMK př.č.2'!$O$111+'soust.uk.JMK př.č.2'!$P$111</f>
        <v>13021</v>
      </c>
      <c r="D1499" s="40">
        <f>'soust.uk.JMK př.č.2'!$L$111</f>
        <v>74</v>
      </c>
      <c r="E1499" s="40">
        <f t="shared" si="69"/>
        <v>2717</v>
      </c>
      <c r="F1499" s="40">
        <f t="shared" si="70"/>
        <v>1958</v>
      </c>
      <c r="G1499" s="78"/>
      <c r="H1499" s="80"/>
      <c r="I1499" s="89"/>
      <c r="J1499" s="89"/>
      <c r="K1499" s="47"/>
      <c r="L1499" s="51"/>
      <c r="M1499" s="51"/>
      <c r="N1499" s="51"/>
      <c r="O1499" s="51"/>
      <c r="P1499" s="40">
        <f t="shared" si="71"/>
        <v>685</v>
      </c>
    </row>
    <row r="1500" spans="1:16" x14ac:dyDescent="0.2">
      <c r="A1500" s="45">
        <v>1509</v>
      </c>
      <c r="B1500" s="85">
        <v>79.819999999999993</v>
      </c>
      <c r="C1500" s="40">
        <f>'soust.uk.JMK př.č.2'!$O$111+'soust.uk.JMK př.č.2'!$P$111</f>
        <v>13021</v>
      </c>
      <c r="D1500" s="40">
        <f>'soust.uk.JMK př.č.2'!$L$111</f>
        <v>74</v>
      </c>
      <c r="E1500" s="40">
        <f t="shared" si="69"/>
        <v>2717</v>
      </c>
      <c r="F1500" s="40">
        <f t="shared" si="70"/>
        <v>1958</v>
      </c>
      <c r="G1500" s="78"/>
      <c r="H1500" s="80"/>
      <c r="I1500" s="89"/>
      <c r="J1500" s="89"/>
      <c r="K1500" s="47"/>
      <c r="L1500" s="51"/>
      <c r="M1500" s="51"/>
      <c r="N1500" s="51"/>
      <c r="O1500" s="51"/>
      <c r="P1500" s="40">
        <f t="shared" si="71"/>
        <v>685</v>
      </c>
    </row>
    <row r="1501" spans="1:16" x14ac:dyDescent="0.2">
      <c r="A1501" s="45">
        <v>1510</v>
      </c>
      <c r="B1501" s="85">
        <v>79.83</v>
      </c>
      <c r="C1501" s="40">
        <f>'soust.uk.JMK př.č.2'!$O$111+'soust.uk.JMK př.č.2'!$P$111</f>
        <v>13021</v>
      </c>
      <c r="D1501" s="40">
        <f>'soust.uk.JMK př.č.2'!$L$111</f>
        <v>74</v>
      </c>
      <c r="E1501" s="40">
        <f t="shared" si="69"/>
        <v>2716</v>
      </c>
      <c r="F1501" s="40">
        <f t="shared" si="70"/>
        <v>1957</v>
      </c>
      <c r="G1501" s="78"/>
      <c r="H1501" s="80"/>
      <c r="I1501" s="89"/>
      <c r="J1501" s="89"/>
      <c r="K1501" s="47"/>
      <c r="L1501" s="51"/>
      <c r="M1501" s="51"/>
      <c r="N1501" s="51"/>
      <c r="O1501" s="51"/>
      <c r="P1501" s="40">
        <f t="shared" si="71"/>
        <v>685</v>
      </c>
    </row>
    <row r="1502" spans="1:16" x14ac:dyDescent="0.2">
      <c r="A1502" s="45">
        <v>1511</v>
      </c>
      <c r="B1502" s="85">
        <v>79.83</v>
      </c>
      <c r="C1502" s="40">
        <f>'soust.uk.JMK př.č.2'!$O$111+'soust.uk.JMK př.č.2'!$P$111</f>
        <v>13021</v>
      </c>
      <c r="D1502" s="40">
        <f>'soust.uk.JMK př.č.2'!$L$111</f>
        <v>74</v>
      </c>
      <c r="E1502" s="40">
        <f t="shared" si="69"/>
        <v>2716</v>
      </c>
      <c r="F1502" s="40">
        <f t="shared" si="70"/>
        <v>1957</v>
      </c>
      <c r="G1502" s="78"/>
      <c r="H1502" s="80"/>
      <c r="I1502" s="89"/>
      <c r="J1502" s="89"/>
      <c r="K1502" s="47"/>
      <c r="L1502" s="51"/>
      <c r="M1502" s="51"/>
      <c r="N1502" s="51"/>
      <c r="O1502" s="51"/>
      <c r="P1502" s="40">
        <f t="shared" si="71"/>
        <v>685</v>
      </c>
    </row>
    <row r="1503" spans="1:16" x14ac:dyDescent="0.2">
      <c r="A1503" s="45">
        <v>1512</v>
      </c>
      <c r="B1503" s="85">
        <v>79.84</v>
      </c>
      <c r="C1503" s="40">
        <f>'soust.uk.JMK př.č.2'!$O$111+'soust.uk.JMK př.č.2'!$P$111</f>
        <v>13021</v>
      </c>
      <c r="D1503" s="40">
        <f>'soust.uk.JMK př.č.2'!$L$111</f>
        <v>74</v>
      </c>
      <c r="E1503" s="40">
        <f t="shared" si="69"/>
        <v>2716</v>
      </c>
      <c r="F1503" s="40">
        <f t="shared" si="70"/>
        <v>1957</v>
      </c>
      <c r="G1503" s="78"/>
      <c r="H1503" s="80"/>
      <c r="I1503" s="89"/>
      <c r="J1503" s="89"/>
      <c r="K1503" s="47"/>
      <c r="L1503" s="51"/>
      <c r="M1503" s="51"/>
      <c r="N1503" s="51"/>
      <c r="O1503" s="51"/>
      <c r="P1503" s="40">
        <f t="shared" si="71"/>
        <v>685</v>
      </c>
    </row>
    <row r="1504" spans="1:16" x14ac:dyDescent="0.2">
      <c r="A1504" s="45">
        <v>1513</v>
      </c>
      <c r="B1504" s="85">
        <v>79.84</v>
      </c>
      <c r="C1504" s="40">
        <f>'soust.uk.JMK př.č.2'!$O$111+'soust.uk.JMK př.č.2'!$P$111</f>
        <v>13021</v>
      </c>
      <c r="D1504" s="40">
        <f>'soust.uk.JMK př.č.2'!$L$111</f>
        <v>74</v>
      </c>
      <c r="E1504" s="40">
        <f t="shared" si="69"/>
        <v>2716</v>
      </c>
      <c r="F1504" s="40">
        <f t="shared" si="70"/>
        <v>1957</v>
      </c>
      <c r="G1504" s="78"/>
      <c r="H1504" s="80"/>
      <c r="I1504" s="89"/>
      <c r="J1504" s="89"/>
      <c r="K1504" s="47"/>
      <c r="L1504" s="51"/>
      <c r="M1504" s="51"/>
      <c r="N1504" s="51"/>
      <c r="O1504" s="51"/>
      <c r="P1504" s="40">
        <f t="shared" si="71"/>
        <v>685</v>
      </c>
    </row>
    <row r="1505" spans="1:16" x14ac:dyDescent="0.2">
      <c r="A1505" s="45">
        <v>1514</v>
      </c>
      <c r="B1505" s="85">
        <v>79.849999999999994</v>
      </c>
      <c r="C1505" s="40">
        <f>'soust.uk.JMK př.č.2'!$O$111+'soust.uk.JMK př.č.2'!$P$111</f>
        <v>13021</v>
      </c>
      <c r="D1505" s="40">
        <f>'soust.uk.JMK př.č.2'!$L$111</f>
        <v>74</v>
      </c>
      <c r="E1505" s="40">
        <f t="shared" si="69"/>
        <v>2716</v>
      </c>
      <c r="F1505" s="40">
        <f t="shared" si="70"/>
        <v>1957</v>
      </c>
      <c r="G1505" s="78"/>
      <c r="H1505" s="80"/>
      <c r="I1505" s="89"/>
      <c r="J1505" s="89"/>
      <c r="K1505" s="47"/>
      <c r="L1505" s="51"/>
      <c r="M1505" s="51"/>
      <c r="N1505" s="51"/>
      <c r="O1505" s="51"/>
      <c r="P1505" s="40">
        <f t="shared" si="71"/>
        <v>685</v>
      </c>
    </row>
    <row r="1506" spans="1:16" x14ac:dyDescent="0.2">
      <c r="A1506" s="45">
        <v>1515</v>
      </c>
      <c r="B1506" s="85">
        <v>79.849999999999994</v>
      </c>
      <c r="C1506" s="40">
        <f>'soust.uk.JMK př.č.2'!$O$111+'soust.uk.JMK př.č.2'!$P$111</f>
        <v>13021</v>
      </c>
      <c r="D1506" s="40">
        <f>'soust.uk.JMK př.č.2'!$L$111</f>
        <v>74</v>
      </c>
      <c r="E1506" s="40">
        <f t="shared" si="69"/>
        <v>2716</v>
      </c>
      <c r="F1506" s="40">
        <f t="shared" si="70"/>
        <v>1957</v>
      </c>
      <c r="G1506" s="78"/>
      <c r="H1506" s="80"/>
      <c r="I1506" s="89"/>
      <c r="J1506" s="89"/>
      <c r="K1506" s="47"/>
      <c r="L1506" s="51"/>
      <c r="M1506" s="51"/>
      <c r="N1506" s="51"/>
      <c r="O1506" s="51"/>
      <c r="P1506" s="40">
        <f t="shared" si="71"/>
        <v>685</v>
      </c>
    </row>
    <row r="1507" spans="1:16" x14ac:dyDescent="0.2">
      <c r="A1507" s="45">
        <v>1516</v>
      </c>
      <c r="B1507" s="85">
        <v>79.86</v>
      </c>
      <c r="C1507" s="40">
        <f>'soust.uk.JMK př.č.2'!$O$111+'soust.uk.JMK př.č.2'!$P$111</f>
        <v>13021</v>
      </c>
      <c r="D1507" s="40">
        <f>'soust.uk.JMK př.č.2'!$L$111</f>
        <v>74</v>
      </c>
      <c r="E1507" s="40">
        <f t="shared" si="69"/>
        <v>2716</v>
      </c>
      <c r="F1507" s="40">
        <f t="shared" si="70"/>
        <v>1957</v>
      </c>
      <c r="G1507" s="78"/>
      <c r="H1507" s="80"/>
      <c r="I1507" s="89"/>
      <c r="J1507" s="89"/>
      <c r="K1507" s="47"/>
      <c r="L1507" s="51"/>
      <c r="M1507" s="51"/>
      <c r="N1507" s="51"/>
      <c r="O1507" s="51"/>
      <c r="P1507" s="40">
        <f t="shared" si="71"/>
        <v>685</v>
      </c>
    </row>
    <row r="1508" spans="1:16" x14ac:dyDescent="0.2">
      <c r="A1508" s="45">
        <v>1517</v>
      </c>
      <c r="B1508" s="85">
        <v>79.86</v>
      </c>
      <c r="C1508" s="40">
        <f>'soust.uk.JMK př.č.2'!$O$111+'soust.uk.JMK př.č.2'!$P$111</f>
        <v>13021</v>
      </c>
      <c r="D1508" s="40">
        <f>'soust.uk.JMK př.č.2'!$L$111</f>
        <v>74</v>
      </c>
      <c r="E1508" s="40">
        <f t="shared" si="69"/>
        <v>2716</v>
      </c>
      <c r="F1508" s="40">
        <f t="shared" si="70"/>
        <v>1957</v>
      </c>
      <c r="G1508" s="78"/>
      <c r="H1508" s="80"/>
      <c r="I1508" s="89"/>
      <c r="J1508" s="89"/>
      <c r="K1508" s="47"/>
      <c r="L1508" s="51"/>
      <c r="M1508" s="51"/>
      <c r="N1508" s="51"/>
      <c r="O1508" s="51"/>
      <c r="P1508" s="40">
        <f t="shared" si="71"/>
        <v>685</v>
      </c>
    </row>
    <row r="1509" spans="1:16" x14ac:dyDescent="0.2">
      <c r="A1509" s="45">
        <v>1518</v>
      </c>
      <c r="B1509" s="85">
        <v>79.87</v>
      </c>
      <c r="C1509" s="40">
        <f>'soust.uk.JMK př.č.2'!$O$111+'soust.uk.JMK př.č.2'!$P$111</f>
        <v>13021</v>
      </c>
      <c r="D1509" s="40">
        <f>'soust.uk.JMK př.č.2'!$L$111</f>
        <v>74</v>
      </c>
      <c r="E1509" s="40">
        <f t="shared" si="69"/>
        <v>2715</v>
      </c>
      <c r="F1509" s="40">
        <f t="shared" si="70"/>
        <v>1956</v>
      </c>
      <c r="G1509" s="78"/>
      <c r="H1509" s="80"/>
      <c r="I1509" s="89"/>
      <c r="J1509" s="89"/>
      <c r="K1509" s="47"/>
      <c r="L1509" s="51"/>
      <c r="M1509" s="51"/>
      <c r="N1509" s="51"/>
      <c r="O1509" s="51"/>
      <c r="P1509" s="40">
        <f t="shared" si="71"/>
        <v>685</v>
      </c>
    </row>
    <row r="1510" spans="1:16" x14ac:dyDescent="0.2">
      <c r="A1510" s="45">
        <v>1519</v>
      </c>
      <c r="B1510" s="85">
        <v>79.87</v>
      </c>
      <c r="C1510" s="40">
        <f>'soust.uk.JMK př.č.2'!$O$111+'soust.uk.JMK př.č.2'!$P$111</f>
        <v>13021</v>
      </c>
      <c r="D1510" s="40">
        <f>'soust.uk.JMK př.č.2'!$L$111</f>
        <v>74</v>
      </c>
      <c r="E1510" s="40">
        <f t="shared" si="69"/>
        <v>2715</v>
      </c>
      <c r="F1510" s="40">
        <f t="shared" si="70"/>
        <v>1956</v>
      </c>
      <c r="G1510" s="78"/>
      <c r="H1510" s="80"/>
      <c r="I1510" s="89"/>
      <c r="J1510" s="89"/>
      <c r="K1510" s="47"/>
      <c r="L1510" s="51"/>
      <c r="M1510" s="51"/>
      <c r="N1510" s="51"/>
      <c r="O1510" s="51"/>
      <c r="P1510" s="40">
        <f t="shared" si="71"/>
        <v>685</v>
      </c>
    </row>
    <row r="1511" spans="1:16" x14ac:dyDescent="0.2">
      <c r="A1511" s="45">
        <v>1520</v>
      </c>
      <c r="B1511" s="85">
        <v>79.88</v>
      </c>
      <c r="C1511" s="40">
        <f>'soust.uk.JMK př.č.2'!$O$111+'soust.uk.JMK př.č.2'!$P$111</f>
        <v>13021</v>
      </c>
      <c r="D1511" s="40">
        <f>'soust.uk.JMK př.č.2'!$L$111</f>
        <v>74</v>
      </c>
      <c r="E1511" s="40">
        <f t="shared" si="69"/>
        <v>2715</v>
      </c>
      <c r="F1511" s="40">
        <f t="shared" si="70"/>
        <v>1956</v>
      </c>
      <c r="G1511" s="78"/>
      <c r="H1511" s="80"/>
      <c r="I1511" s="89"/>
      <c r="J1511" s="89"/>
      <c r="K1511" s="47"/>
      <c r="L1511" s="51"/>
      <c r="M1511" s="51"/>
      <c r="N1511" s="51"/>
      <c r="O1511" s="51"/>
      <c r="P1511" s="40">
        <f t="shared" si="71"/>
        <v>685</v>
      </c>
    </row>
    <row r="1512" spans="1:16" x14ac:dyDescent="0.2">
      <c r="A1512" s="45">
        <v>1521</v>
      </c>
      <c r="B1512" s="85">
        <v>79.88</v>
      </c>
      <c r="C1512" s="40">
        <f>'soust.uk.JMK př.č.2'!$O$111+'soust.uk.JMK př.č.2'!$P$111</f>
        <v>13021</v>
      </c>
      <c r="D1512" s="40">
        <f>'soust.uk.JMK př.č.2'!$L$111</f>
        <v>74</v>
      </c>
      <c r="E1512" s="40">
        <f t="shared" si="69"/>
        <v>2715</v>
      </c>
      <c r="F1512" s="40">
        <f t="shared" si="70"/>
        <v>1956</v>
      </c>
      <c r="G1512" s="78"/>
      <c r="H1512" s="80"/>
      <c r="I1512" s="89"/>
      <c r="J1512" s="89"/>
      <c r="K1512" s="47"/>
      <c r="L1512" s="51"/>
      <c r="M1512" s="51"/>
      <c r="N1512" s="51"/>
      <c r="O1512" s="51"/>
      <c r="P1512" s="40">
        <f t="shared" si="71"/>
        <v>685</v>
      </c>
    </row>
    <row r="1513" spans="1:16" x14ac:dyDescent="0.2">
      <c r="A1513" s="45">
        <v>1522</v>
      </c>
      <c r="B1513" s="85">
        <v>79.89</v>
      </c>
      <c r="C1513" s="40">
        <f>'soust.uk.JMK př.č.2'!$O$111+'soust.uk.JMK př.č.2'!$P$111</f>
        <v>13021</v>
      </c>
      <c r="D1513" s="40">
        <f>'soust.uk.JMK př.č.2'!$L$111</f>
        <v>74</v>
      </c>
      <c r="E1513" s="40">
        <f t="shared" si="69"/>
        <v>2715</v>
      </c>
      <c r="F1513" s="40">
        <f t="shared" si="70"/>
        <v>1956</v>
      </c>
      <c r="G1513" s="78"/>
      <c r="H1513" s="80"/>
      <c r="I1513" s="89"/>
      <c r="J1513" s="89"/>
      <c r="K1513" s="47"/>
      <c r="L1513" s="51"/>
      <c r="M1513" s="51"/>
      <c r="N1513" s="51"/>
      <c r="O1513" s="51"/>
      <c r="P1513" s="40">
        <f t="shared" si="71"/>
        <v>685</v>
      </c>
    </row>
    <row r="1514" spans="1:16" x14ac:dyDescent="0.2">
      <c r="A1514" s="45">
        <v>1523</v>
      </c>
      <c r="B1514" s="85">
        <v>79.89</v>
      </c>
      <c r="C1514" s="40">
        <f>'soust.uk.JMK př.č.2'!$O$111+'soust.uk.JMK př.č.2'!$P$111</f>
        <v>13021</v>
      </c>
      <c r="D1514" s="40">
        <f>'soust.uk.JMK př.č.2'!$L$111</f>
        <v>74</v>
      </c>
      <c r="E1514" s="40">
        <f t="shared" si="69"/>
        <v>2715</v>
      </c>
      <c r="F1514" s="40">
        <f t="shared" si="70"/>
        <v>1956</v>
      </c>
      <c r="G1514" s="78"/>
      <c r="H1514" s="80"/>
      <c r="I1514" s="89"/>
      <c r="J1514" s="89"/>
      <c r="K1514" s="47"/>
      <c r="L1514" s="51"/>
      <c r="M1514" s="51"/>
      <c r="N1514" s="51"/>
      <c r="O1514" s="51"/>
      <c r="P1514" s="40">
        <f t="shared" si="71"/>
        <v>685</v>
      </c>
    </row>
    <row r="1515" spans="1:16" x14ac:dyDescent="0.2">
      <c r="A1515" s="45">
        <v>1524</v>
      </c>
      <c r="B1515" s="85">
        <v>79.900000000000006</v>
      </c>
      <c r="C1515" s="40">
        <f>'soust.uk.JMK př.č.2'!$O$111+'soust.uk.JMK př.č.2'!$P$111</f>
        <v>13021</v>
      </c>
      <c r="D1515" s="40">
        <f>'soust.uk.JMK př.č.2'!$L$111</f>
        <v>74</v>
      </c>
      <c r="E1515" s="40">
        <f t="shared" si="69"/>
        <v>2715</v>
      </c>
      <c r="F1515" s="40">
        <f t="shared" si="70"/>
        <v>1956</v>
      </c>
      <c r="G1515" s="78"/>
      <c r="H1515" s="80"/>
      <c r="I1515" s="89"/>
      <c r="J1515" s="89"/>
      <c r="K1515" s="47"/>
      <c r="L1515" s="51"/>
      <c r="M1515" s="51"/>
      <c r="N1515" s="51"/>
      <c r="O1515" s="51"/>
      <c r="P1515" s="40">
        <f t="shared" si="71"/>
        <v>685</v>
      </c>
    </row>
    <row r="1516" spans="1:16" x14ac:dyDescent="0.2">
      <c r="A1516" s="45">
        <v>1525</v>
      </c>
      <c r="B1516" s="85">
        <v>79.900000000000006</v>
      </c>
      <c r="C1516" s="40">
        <f>'soust.uk.JMK př.č.2'!$O$111+'soust.uk.JMK př.č.2'!$P$111</f>
        <v>13021</v>
      </c>
      <c r="D1516" s="40">
        <f>'soust.uk.JMK př.č.2'!$L$111</f>
        <v>74</v>
      </c>
      <c r="E1516" s="40">
        <f t="shared" si="69"/>
        <v>2715</v>
      </c>
      <c r="F1516" s="40">
        <f t="shared" si="70"/>
        <v>1956</v>
      </c>
      <c r="G1516" s="78"/>
      <c r="H1516" s="80"/>
      <c r="I1516" s="89"/>
      <c r="J1516" s="89"/>
      <c r="K1516" s="47"/>
      <c r="L1516" s="51"/>
      <c r="M1516" s="51"/>
      <c r="N1516" s="51"/>
      <c r="O1516" s="51"/>
      <c r="P1516" s="40">
        <f t="shared" si="71"/>
        <v>685</v>
      </c>
    </row>
    <row r="1517" spans="1:16" x14ac:dyDescent="0.2">
      <c r="A1517" s="45">
        <v>1526</v>
      </c>
      <c r="B1517" s="85">
        <v>79.91</v>
      </c>
      <c r="C1517" s="40">
        <f>'soust.uk.JMK př.č.2'!$O$111+'soust.uk.JMK př.č.2'!$P$111</f>
        <v>13021</v>
      </c>
      <c r="D1517" s="40">
        <f>'soust.uk.JMK př.č.2'!$L$111</f>
        <v>74</v>
      </c>
      <c r="E1517" s="40">
        <f t="shared" si="69"/>
        <v>2713</v>
      </c>
      <c r="F1517" s="40">
        <f t="shared" si="70"/>
        <v>1955</v>
      </c>
      <c r="G1517" s="78"/>
      <c r="H1517" s="80"/>
      <c r="I1517" s="89"/>
      <c r="J1517" s="89"/>
      <c r="K1517" s="47"/>
      <c r="L1517" s="51"/>
      <c r="M1517" s="51"/>
      <c r="N1517" s="51"/>
      <c r="O1517" s="51"/>
      <c r="P1517" s="40">
        <f t="shared" si="71"/>
        <v>684</v>
      </c>
    </row>
    <row r="1518" spans="1:16" x14ac:dyDescent="0.2">
      <c r="A1518" s="45">
        <v>1527</v>
      </c>
      <c r="B1518" s="85">
        <v>79.91</v>
      </c>
      <c r="C1518" s="40">
        <f>'soust.uk.JMK př.č.2'!$O$111+'soust.uk.JMK př.č.2'!$P$111</f>
        <v>13021</v>
      </c>
      <c r="D1518" s="40">
        <f>'soust.uk.JMK př.č.2'!$L$111</f>
        <v>74</v>
      </c>
      <c r="E1518" s="40">
        <f t="shared" si="69"/>
        <v>2713</v>
      </c>
      <c r="F1518" s="40">
        <f t="shared" si="70"/>
        <v>1955</v>
      </c>
      <c r="G1518" s="78"/>
      <c r="H1518" s="80"/>
      <c r="I1518" s="89"/>
      <c r="J1518" s="89"/>
      <c r="K1518" s="47"/>
      <c r="L1518" s="51"/>
      <c r="M1518" s="51"/>
      <c r="N1518" s="51"/>
      <c r="O1518" s="51"/>
      <c r="P1518" s="40">
        <f t="shared" si="71"/>
        <v>684</v>
      </c>
    </row>
    <row r="1519" spans="1:16" x14ac:dyDescent="0.2">
      <c r="A1519" s="45">
        <v>1528</v>
      </c>
      <c r="B1519" s="85">
        <v>79.92</v>
      </c>
      <c r="C1519" s="40">
        <f>'soust.uk.JMK př.č.2'!$O$111+'soust.uk.JMK př.č.2'!$P$111</f>
        <v>13021</v>
      </c>
      <c r="D1519" s="40">
        <f>'soust.uk.JMK př.č.2'!$L$111</f>
        <v>74</v>
      </c>
      <c r="E1519" s="40">
        <f t="shared" si="69"/>
        <v>2713</v>
      </c>
      <c r="F1519" s="40">
        <f t="shared" si="70"/>
        <v>1955</v>
      </c>
      <c r="G1519" s="78"/>
      <c r="H1519" s="80"/>
      <c r="I1519" s="89"/>
      <c r="J1519" s="89"/>
      <c r="K1519" s="47"/>
      <c r="L1519" s="51"/>
      <c r="M1519" s="51"/>
      <c r="N1519" s="51"/>
      <c r="O1519" s="51"/>
      <c r="P1519" s="40">
        <f t="shared" si="71"/>
        <v>684</v>
      </c>
    </row>
    <row r="1520" spans="1:16" x14ac:dyDescent="0.2">
      <c r="A1520" s="45">
        <v>1529</v>
      </c>
      <c r="B1520" s="85">
        <v>79.92</v>
      </c>
      <c r="C1520" s="40">
        <f>'soust.uk.JMK př.č.2'!$O$111+'soust.uk.JMK př.č.2'!$P$111</f>
        <v>13021</v>
      </c>
      <c r="D1520" s="40">
        <f>'soust.uk.JMK př.č.2'!$L$111</f>
        <v>74</v>
      </c>
      <c r="E1520" s="40">
        <f t="shared" si="69"/>
        <v>2713</v>
      </c>
      <c r="F1520" s="40">
        <f t="shared" si="70"/>
        <v>1955</v>
      </c>
      <c r="G1520" s="78"/>
      <c r="H1520" s="80"/>
      <c r="I1520" s="89"/>
      <c r="J1520" s="89"/>
      <c r="K1520" s="47"/>
      <c r="L1520" s="51"/>
      <c r="M1520" s="51"/>
      <c r="N1520" s="51"/>
      <c r="O1520" s="51"/>
      <c r="P1520" s="40">
        <f t="shared" si="71"/>
        <v>684</v>
      </c>
    </row>
    <row r="1521" spans="1:16" x14ac:dyDescent="0.2">
      <c r="A1521" s="45">
        <v>1530</v>
      </c>
      <c r="B1521" s="85">
        <v>79.930000000000007</v>
      </c>
      <c r="C1521" s="40">
        <f>'soust.uk.JMK př.č.2'!$O$111+'soust.uk.JMK př.č.2'!$P$111</f>
        <v>13021</v>
      </c>
      <c r="D1521" s="40">
        <f>'soust.uk.JMK př.č.2'!$L$111</f>
        <v>74</v>
      </c>
      <c r="E1521" s="40">
        <f t="shared" si="69"/>
        <v>2713</v>
      </c>
      <c r="F1521" s="40">
        <f t="shared" si="70"/>
        <v>1955</v>
      </c>
      <c r="G1521" s="78"/>
      <c r="H1521" s="80"/>
      <c r="I1521" s="89"/>
      <c r="J1521" s="89"/>
      <c r="K1521" s="47"/>
      <c r="L1521" s="51"/>
      <c r="M1521" s="51"/>
      <c r="N1521" s="51"/>
      <c r="O1521" s="51"/>
      <c r="P1521" s="40">
        <f t="shared" si="71"/>
        <v>684</v>
      </c>
    </row>
    <row r="1522" spans="1:16" x14ac:dyDescent="0.2">
      <c r="A1522" s="45">
        <v>1531</v>
      </c>
      <c r="B1522" s="85">
        <v>79.930000000000007</v>
      </c>
      <c r="C1522" s="40">
        <f>'soust.uk.JMK př.č.2'!$O$111+'soust.uk.JMK př.č.2'!$P$111</f>
        <v>13021</v>
      </c>
      <c r="D1522" s="40">
        <f>'soust.uk.JMK př.č.2'!$L$111</f>
        <v>74</v>
      </c>
      <c r="E1522" s="40">
        <f t="shared" si="69"/>
        <v>2713</v>
      </c>
      <c r="F1522" s="40">
        <f t="shared" si="70"/>
        <v>1955</v>
      </c>
      <c r="G1522" s="78"/>
      <c r="H1522" s="80"/>
      <c r="I1522" s="89"/>
      <c r="J1522" s="89"/>
      <c r="K1522" s="47"/>
      <c r="L1522" s="51"/>
      <c r="M1522" s="51"/>
      <c r="N1522" s="51"/>
      <c r="O1522" s="51"/>
      <c r="P1522" s="40">
        <f t="shared" si="71"/>
        <v>684</v>
      </c>
    </row>
    <row r="1523" spans="1:16" x14ac:dyDescent="0.2">
      <c r="A1523" s="45">
        <v>1532</v>
      </c>
      <c r="B1523" s="85">
        <v>79.94</v>
      </c>
      <c r="C1523" s="40">
        <f>'soust.uk.JMK př.č.2'!$O$111+'soust.uk.JMK př.č.2'!$P$111</f>
        <v>13021</v>
      </c>
      <c r="D1523" s="40">
        <f>'soust.uk.JMK př.č.2'!$L$111</f>
        <v>74</v>
      </c>
      <c r="E1523" s="40">
        <f t="shared" si="69"/>
        <v>2713</v>
      </c>
      <c r="F1523" s="40">
        <f t="shared" si="70"/>
        <v>1955</v>
      </c>
      <c r="G1523" s="78"/>
      <c r="H1523" s="80"/>
      <c r="I1523" s="89"/>
      <c r="J1523" s="89"/>
      <c r="K1523" s="47"/>
      <c r="L1523" s="51"/>
      <c r="M1523" s="51"/>
      <c r="N1523" s="51"/>
      <c r="O1523" s="51"/>
      <c r="P1523" s="40">
        <f t="shared" si="71"/>
        <v>684</v>
      </c>
    </row>
    <row r="1524" spans="1:16" x14ac:dyDescent="0.2">
      <c r="A1524" s="45">
        <v>1533</v>
      </c>
      <c r="B1524" s="85">
        <v>79.94</v>
      </c>
      <c r="C1524" s="40">
        <f>'soust.uk.JMK př.č.2'!$O$111+'soust.uk.JMK př.č.2'!$P$111</f>
        <v>13021</v>
      </c>
      <c r="D1524" s="40">
        <f>'soust.uk.JMK př.č.2'!$L$111</f>
        <v>74</v>
      </c>
      <c r="E1524" s="40">
        <f t="shared" si="69"/>
        <v>2713</v>
      </c>
      <c r="F1524" s="40">
        <f t="shared" si="70"/>
        <v>1955</v>
      </c>
      <c r="G1524" s="78"/>
      <c r="H1524" s="80"/>
      <c r="I1524" s="89"/>
      <c r="J1524" s="89"/>
      <c r="K1524" s="47"/>
      <c r="L1524" s="51"/>
      <c r="M1524" s="51"/>
      <c r="N1524" s="51"/>
      <c r="O1524" s="51"/>
      <c r="P1524" s="40">
        <f t="shared" si="71"/>
        <v>684</v>
      </c>
    </row>
    <row r="1525" spans="1:16" x14ac:dyDescent="0.2">
      <c r="A1525" s="45">
        <v>1534</v>
      </c>
      <c r="B1525" s="85">
        <v>79.94</v>
      </c>
      <c r="C1525" s="40">
        <f>'soust.uk.JMK př.č.2'!$O$111+'soust.uk.JMK př.č.2'!$P$111</f>
        <v>13021</v>
      </c>
      <c r="D1525" s="40">
        <f>'soust.uk.JMK př.č.2'!$L$111</f>
        <v>74</v>
      </c>
      <c r="E1525" s="40">
        <f t="shared" si="69"/>
        <v>2713</v>
      </c>
      <c r="F1525" s="40">
        <f t="shared" si="70"/>
        <v>1955</v>
      </c>
      <c r="G1525" s="78"/>
      <c r="H1525" s="80"/>
      <c r="I1525" s="89"/>
      <c r="J1525" s="89"/>
      <c r="K1525" s="47"/>
      <c r="L1525" s="51"/>
      <c r="M1525" s="51"/>
      <c r="N1525" s="51"/>
      <c r="O1525" s="51"/>
      <c r="P1525" s="40">
        <f t="shared" si="71"/>
        <v>684</v>
      </c>
    </row>
    <row r="1526" spans="1:16" x14ac:dyDescent="0.2">
      <c r="A1526" s="45">
        <v>1535</v>
      </c>
      <c r="B1526" s="85">
        <v>79.95</v>
      </c>
      <c r="C1526" s="40">
        <f>'soust.uk.JMK př.č.2'!$O$111+'soust.uk.JMK př.č.2'!$P$111</f>
        <v>13021</v>
      </c>
      <c r="D1526" s="40">
        <f>'soust.uk.JMK př.č.2'!$L$111</f>
        <v>74</v>
      </c>
      <c r="E1526" s="40">
        <f t="shared" si="69"/>
        <v>2712</v>
      </c>
      <c r="F1526" s="40">
        <f t="shared" si="70"/>
        <v>1954</v>
      </c>
      <c r="G1526" s="78"/>
      <c r="H1526" s="80"/>
      <c r="I1526" s="89"/>
      <c r="J1526" s="89"/>
      <c r="K1526" s="47"/>
      <c r="L1526" s="51"/>
      <c r="M1526" s="51"/>
      <c r="N1526" s="51"/>
      <c r="O1526" s="51"/>
      <c r="P1526" s="40">
        <f t="shared" si="71"/>
        <v>684</v>
      </c>
    </row>
    <row r="1527" spans="1:16" x14ac:dyDescent="0.2">
      <c r="A1527" s="45">
        <v>1536</v>
      </c>
      <c r="B1527" s="85">
        <v>79.95</v>
      </c>
      <c r="C1527" s="40">
        <f>'soust.uk.JMK př.č.2'!$O$111+'soust.uk.JMK př.č.2'!$P$111</f>
        <v>13021</v>
      </c>
      <c r="D1527" s="40">
        <f>'soust.uk.JMK př.č.2'!$L$111</f>
        <v>74</v>
      </c>
      <c r="E1527" s="40">
        <f t="shared" si="69"/>
        <v>2712</v>
      </c>
      <c r="F1527" s="40">
        <f t="shared" si="70"/>
        <v>1954</v>
      </c>
      <c r="G1527" s="78"/>
      <c r="H1527" s="80"/>
      <c r="I1527" s="89"/>
      <c r="J1527" s="89"/>
      <c r="K1527" s="47"/>
      <c r="L1527" s="51"/>
      <c r="M1527" s="51"/>
      <c r="N1527" s="51"/>
      <c r="O1527" s="51"/>
      <c r="P1527" s="40">
        <f t="shared" si="71"/>
        <v>684</v>
      </c>
    </row>
    <row r="1528" spans="1:16" x14ac:dyDescent="0.2">
      <c r="A1528" s="45">
        <v>1537</v>
      </c>
      <c r="B1528" s="85">
        <v>79.959999999999994</v>
      </c>
      <c r="C1528" s="40">
        <f>'soust.uk.JMK př.č.2'!$O$111+'soust.uk.JMK př.č.2'!$P$111</f>
        <v>13021</v>
      </c>
      <c r="D1528" s="40">
        <f>'soust.uk.JMK př.č.2'!$L$111</f>
        <v>74</v>
      </c>
      <c r="E1528" s="40">
        <f t="shared" si="69"/>
        <v>2712</v>
      </c>
      <c r="F1528" s="40">
        <f t="shared" si="70"/>
        <v>1954</v>
      </c>
      <c r="G1528" s="78"/>
      <c r="H1528" s="80"/>
      <c r="I1528" s="89"/>
      <c r="J1528" s="89"/>
      <c r="K1528" s="47"/>
      <c r="L1528" s="51"/>
      <c r="M1528" s="51"/>
      <c r="N1528" s="51"/>
      <c r="O1528" s="51"/>
      <c r="P1528" s="40">
        <f t="shared" si="71"/>
        <v>684</v>
      </c>
    </row>
    <row r="1529" spans="1:16" x14ac:dyDescent="0.2">
      <c r="A1529" s="45">
        <v>1538</v>
      </c>
      <c r="B1529" s="85">
        <v>79.959999999999994</v>
      </c>
      <c r="C1529" s="40">
        <f>'soust.uk.JMK př.č.2'!$O$111+'soust.uk.JMK př.č.2'!$P$111</f>
        <v>13021</v>
      </c>
      <c r="D1529" s="40">
        <f>'soust.uk.JMK př.č.2'!$L$111</f>
        <v>74</v>
      </c>
      <c r="E1529" s="40">
        <f t="shared" si="69"/>
        <v>2712</v>
      </c>
      <c r="F1529" s="40">
        <f t="shared" si="70"/>
        <v>1954</v>
      </c>
      <c r="G1529" s="78"/>
      <c r="H1529" s="80"/>
      <c r="I1529" s="89"/>
      <c r="J1529" s="89"/>
      <c r="K1529" s="47"/>
      <c r="L1529" s="51"/>
      <c r="M1529" s="51"/>
      <c r="N1529" s="51"/>
      <c r="O1529" s="51"/>
      <c r="P1529" s="40">
        <f t="shared" si="71"/>
        <v>684</v>
      </c>
    </row>
    <row r="1530" spans="1:16" x14ac:dyDescent="0.2">
      <c r="A1530" s="45">
        <v>1539</v>
      </c>
      <c r="B1530" s="85">
        <v>79.97</v>
      </c>
      <c r="C1530" s="40">
        <f>'soust.uk.JMK př.č.2'!$O$111+'soust.uk.JMK př.č.2'!$P$111</f>
        <v>13021</v>
      </c>
      <c r="D1530" s="40">
        <f>'soust.uk.JMK př.č.2'!$L$111</f>
        <v>74</v>
      </c>
      <c r="E1530" s="40">
        <f t="shared" si="69"/>
        <v>2712</v>
      </c>
      <c r="F1530" s="40">
        <f t="shared" si="70"/>
        <v>1954</v>
      </c>
      <c r="G1530" s="78"/>
      <c r="H1530" s="80"/>
      <c r="I1530" s="89"/>
      <c r="J1530" s="89"/>
      <c r="K1530" s="47"/>
      <c r="L1530" s="51"/>
      <c r="M1530" s="51"/>
      <c r="N1530" s="51"/>
      <c r="O1530" s="51"/>
      <c r="P1530" s="40">
        <f t="shared" si="71"/>
        <v>684</v>
      </c>
    </row>
    <row r="1531" spans="1:16" x14ac:dyDescent="0.2">
      <c r="A1531" s="45">
        <v>1540</v>
      </c>
      <c r="B1531" s="85">
        <v>79.97</v>
      </c>
      <c r="C1531" s="40">
        <f>'soust.uk.JMK př.č.2'!$O$111+'soust.uk.JMK př.č.2'!$P$111</f>
        <v>13021</v>
      </c>
      <c r="D1531" s="40">
        <f>'soust.uk.JMK př.č.2'!$L$111</f>
        <v>74</v>
      </c>
      <c r="E1531" s="40">
        <f t="shared" si="69"/>
        <v>2712</v>
      </c>
      <c r="F1531" s="40">
        <f t="shared" si="70"/>
        <v>1954</v>
      </c>
      <c r="G1531" s="78"/>
      <c r="H1531" s="80"/>
      <c r="I1531" s="89"/>
      <c r="J1531" s="89"/>
      <c r="K1531" s="47"/>
      <c r="L1531" s="51"/>
      <c r="M1531" s="51"/>
      <c r="N1531" s="51"/>
      <c r="O1531" s="51"/>
      <c r="P1531" s="40">
        <f t="shared" si="71"/>
        <v>684</v>
      </c>
    </row>
    <row r="1532" spans="1:16" x14ac:dyDescent="0.2">
      <c r="A1532" s="45">
        <v>1541</v>
      </c>
      <c r="B1532" s="85">
        <v>79.98</v>
      </c>
      <c r="C1532" s="40">
        <f>'soust.uk.JMK př.č.2'!$O$111+'soust.uk.JMK př.č.2'!$P$111</f>
        <v>13021</v>
      </c>
      <c r="D1532" s="40">
        <f>'soust.uk.JMK př.č.2'!$L$111</f>
        <v>74</v>
      </c>
      <c r="E1532" s="40">
        <f t="shared" si="69"/>
        <v>2712</v>
      </c>
      <c r="F1532" s="40">
        <f t="shared" si="70"/>
        <v>1954</v>
      </c>
      <c r="G1532" s="78"/>
      <c r="H1532" s="80"/>
      <c r="I1532" s="89"/>
      <c r="J1532" s="89"/>
      <c r="K1532" s="47"/>
      <c r="L1532" s="51"/>
      <c r="M1532" s="51"/>
      <c r="N1532" s="51"/>
      <c r="O1532" s="51"/>
      <c r="P1532" s="40">
        <f t="shared" si="71"/>
        <v>684</v>
      </c>
    </row>
    <row r="1533" spans="1:16" x14ac:dyDescent="0.2">
      <c r="A1533" s="45">
        <v>1542</v>
      </c>
      <c r="B1533" s="85">
        <v>79.98</v>
      </c>
      <c r="C1533" s="40">
        <f>'soust.uk.JMK př.č.2'!$O$111+'soust.uk.JMK př.č.2'!$P$111</f>
        <v>13021</v>
      </c>
      <c r="D1533" s="40">
        <f>'soust.uk.JMK př.č.2'!$L$111</f>
        <v>74</v>
      </c>
      <c r="E1533" s="40">
        <f t="shared" si="69"/>
        <v>2712</v>
      </c>
      <c r="F1533" s="40">
        <f t="shared" si="70"/>
        <v>1954</v>
      </c>
      <c r="G1533" s="78"/>
      <c r="H1533" s="80"/>
      <c r="I1533" s="89"/>
      <c r="J1533" s="89"/>
      <c r="K1533" s="47"/>
      <c r="L1533" s="51"/>
      <c r="M1533" s="51"/>
      <c r="N1533" s="51"/>
      <c r="O1533" s="51"/>
      <c r="P1533" s="40">
        <f t="shared" si="71"/>
        <v>684</v>
      </c>
    </row>
    <row r="1534" spans="1:16" x14ac:dyDescent="0.2">
      <c r="A1534" s="45">
        <v>1543</v>
      </c>
      <c r="B1534" s="85">
        <v>79.989999999999995</v>
      </c>
      <c r="C1534" s="40">
        <f>'soust.uk.JMK př.č.2'!$O$111+'soust.uk.JMK př.č.2'!$P$111</f>
        <v>13021</v>
      </c>
      <c r="D1534" s="40">
        <f>'soust.uk.JMK př.č.2'!$L$111</f>
        <v>74</v>
      </c>
      <c r="E1534" s="40">
        <f t="shared" si="69"/>
        <v>2711</v>
      </c>
      <c r="F1534" s="40">
        <f t="shared" si="70"/>
        <v>1953</v>
      </c>
      <c r="G1534" s="78"/>
      <c r="H1534" s="80"/>
      <c r="I1534" s="89"/>
      <c r="J1534" s="89"/>
      <c r="K1534" s="47"/>
      <c r="L1534" s="51"/>
      <c r="M1534" s="51"/>
      <c r="N1534" s="51"/>
      <c r="O1534" s="51"/>
      <c r="P1534" s="40">
        <f t="shared" si="71"/>
        <v>684</v>
      </c>
    </row>
    <row r="1535" spans="1:16" x14ac:dyDescent="0.2">
      <c r="A1535" s="45">
        <v>1544</v>
      </c>
      <c r="B1535" s="85">
        <v>79.989999999999995</v>
      </c>
      <c r="C1535" s="40">
        <f>'soust.uk.JMK př.č.2'!$O$111+'soust.uk.JMK př.č.2'!$P$111</f>
        <v>13021</v>
      </c>
      <c r="D1535" s="40">
        <f>'soust.uk.JMK př.č.2'!$L$111</f>
        <v>74</v>
      </c>
      <c r="E1535" s="40">
        <f t="shared" si="69"/>
        <v>2711</v>
      </c>
      <c r="F1535" s="40">
        <f t="shared" si="70"/>
        <v>1953</v>
      </c>
      <c r="G1535" s="78"/>
      <c r="H1535" s="80"/>
      <c r="I1535" s="89"/>
      <c r="J1535" s="89"/>
      <c r="K1535" s="47"/>
      <c r="L1535" s="51"/>
      <c r="M1535" s="51"/>
      <c r="N1535" s="51"/>
      <c r="O1535" s="51"/>
      <c r="P1535" s="40">
        <f t="shared" si="71"/>
        <v>684</v>
      </c>
    </row>
    <row r="1536" spans="1:16" x14ac:dyDescent="0.2">
      <c r="A1536" s="45">
        <v>1545</v>
      </c>
      <c r="B1536" s="85">
        <v>80</v>
      </c>
      <c r="C1536" s="40">
        <f>'soust.uk.JMK př.č.2'!$O$111+'soust.uk.JMK př.č.2'!$P$111</f>
        <v>13021</v>
      </c>
      <c r="D1536" s="40">
        <f>'soust.uk.JMK př.č.2'!$L$111</f>
        <v>74</v>
      </c>
      <c r="E1536" s="40">
        <f t="shared" si="69"/>
        <v>2711</v>
      </c>
      <c r="F1536" s="40">
        <f t="shared" si="70"/>
        <v>1953</v>
      </c>
      <c r="G1536" s="78"/>
      <c r="H1536" s="80"/>
      <c r="I1536" s="89"/>
      <c r="J1536" s="89"/>
      <c r="K1536" s="47"/>
      <c r="L1536" s="51"/>
      <c r="M1536" s="51"/>
      <c r="N1536" s="51"/>
      <c r="O1536" s="51"/>
      <c r="P1536" s="40">
        <f t="shared" si="71"/>
        <v>684</v>
      </c>
    </row>
    <row r="1537" spans="1:16" x14ac:dyDescent="0.2">
      <c r="A1537" s="45">
        <v>1546</v>
      </c>
      <c r="B1537" s="85">
        <v>80</v>
      </c>
      <c r="C1537" s="40">
        <f>'soust.uk.JMK př.č.2'!$O$111+'soust.uk.JMK př.č.2'!$P$111</f>
        <v>13021</v>
      </c>
      <c r="D1537" s="40">
        <f>'soust.uk.JMK př.č.2'!$L$111</f>
        <v>74</v>
      </c>
      <c r="E1537" s="40">
        <f t="shared" si="69"/>
        <v>2711</v>
      </c>
      <c r="F1537" s="40">
        <f t="shared" si="70"/>
        <v>1953</v>
      </c>
      <c r="G1537" s="78"/>
      <c r="H1537" s="80"/>
      <c r="I1537" s="89"/>
      <c r="J1537" s="89"/>
      <c r="K1537" s="47"/>
      <c r="L1537" s="51"/>
      <c r="M1537" s="51"/>
      <c r="N1537" s="51"/>
      <c r="O1537" s="51"/>
      <c r="P1537" s="40">
        <f t="shared" si="71"/>
        <v>684</v>
      </c>
    </row>
    <row r="1538" spans="1:16" x14ac:dyDescent="0.2">
      <c r="A1538" s="45">
        <v>1547</v>
      </c>
      <c r="B1538" s="85">
        <v>80</v>
      </c>
      <c r="C1538" s="40">
        <f>'soust.uk.JMK př.č.2'!$O$111+'soust.uk.JMK př.č.2'!$P$111</f>
        <v>13021</v>
      </c>
      <c r="D1538" s="40">
        <f>'soust.uk.JMK př.č.2'!$L$111</f>
        <v>74</v>
      </c>
      <c r="E1538" s="40">
        <f t="shared" si="69"/>
        <v>2711</v>
      </c>
      <c r="F1538" s="40">
        <f t="shared" si="70"/>
        <v>1953</v>
      </c>
      <c r="G1538" s="78"/>
      <c r="H1538" s="80"/>
      <c r="I1538" s="89"/>
      <c r="J1538" s="89"/>
      <c r="K1538" s="47"/>
      <c r="L1538" s="51"/>
      <c r="M1538" s="51"/>
      <c r="N1538" s="51"/>
      <c r="O1538" s="51"/>
      <c r="P1538" s="40">
        <f t="shared" si="71"/>
        <v>684</v>
      </c>
    </row>
    <row r="1539" spans="1:16" x14ac:dyDescent="0.2">
      <c r="A1539" s="45">
        <v>1548</v>
      </c>
      <c r="B1539" s="85">
        <v>80.010000000000005</v>
      </c>
      <c r="C1539" s="40">
        <f>'soust.uk.JMK př.č.2'!$O$111+'soust.uk.JMK př.č.2'!$P$111</f>
        <v>13021</v>
      </c>
      <c r="D1539" s="40">
        <f>'soust.uk.JMK př.č.2'!$L$111</f>
        <v>74</v>
      </c>
      <c r="E1539" s="40">
        <f t="shared" si="69"/>
        <v>2711</v>
      </c>
      <c r="F1539" s="40">
        <f t="shared" si="70"/>
        <v>1953</v>
      </c>
      <c r="G1539" s="78"/>
      <c r="H1539" s="80"/>
      <c r="I1539" s="89"/>
      <c r="J1539" s="89"/>
      <c r="K1539" s="47"/>
      <c r="L1539" s="51"/>
      <c r="M1539" s="51"/>
      <c r="N1539" s="51"/>
      <c r="O1539" s="51"/>
      <c r="P1539" s="40">
        <f t="shared" si="71"/>
        <v>684</v>
      </c>
    </row>
    <row r="1540" spans="1:16" x14ac:dyDescent="0.2">
      <c r="A1540" s="45">
        <v>1549</v>
      </c>
      <c r="B1540" s="85">
        <v>80.010000000000005</v>
      </c>
      <c r="C1540" s="40">
        <f>'soust.uk.JMK př.č.2'!$O$111+'soust.uk.JMK př.č.2'!$P$111</f>
        <v>13021</v>
      </c>
      <c r="D1540" s="40">
        <f>'soust.uk.JMK př.č.2'!$L$111</f>
        <v>74</v>
      </c>
      <c r="E1540" s="40">
        <f t="shared" si="69"/>
        <v>2711</v>
      </c>
      <c r="F1540" s="40">
        <f t="shared" si="70"/>
        <v>1953</v>
      </c>
      <c r="G1540" s="78"/>
      <c r="H1540" s="80"/>
      <c r="I1540" s="89"/>
      <c r="J1540" s="89"/>
      <c r="K1540" s="47"/>
      <c r="L1540" s="51"/>
      <c r="M1540" s="51"/>
      <c r="N1540" s="51"/>
      <c r="O1540" s="51"/>
      <c r="P1540" s="40">
        <f t="shared" si="71"/>
        <v>684</v>
      </c>
    </row>
    <row r="1541" spans="1:16" x14ac:dyDescent="0.2">
      <c r="A1541" s="45">
        <v>1550</v>
      </c>
      <c r="B1541" s="85">
        <v>80.02</v>
      </c>
      <c r="C1541" s="40">
        <f>'soust.uk.JMK př.č.2'!$O$111+'soust.uk.JMK př.č.2'!$P$111</f>
        <v>13021</v>
      </c>
      <c r="D1541" s="40">
        <f>'soust.uk.JMK př.č.2'!$L$111</f>
        <v>74</v>
      </c>
      <c r="E1541" s="40">
        <f t="shared" ref="E1541:E1604" si="72">SUM(F1541,P1541,D1541)</f>
        <v>2711</v>
      </c>
      <c r="F1541" s="40">
        <f t="shared" si="70"/>
        <v>1953</v>
      </c>
      <c r="G1541" s="78"/>
      <c r="H1541" s="80"/>
      <c r="I1541" s="89"/>
      <c r="J1541" s="89"/>
      <c r="K1541" s="47"/>
      <c r="L1541" s="51"/>
      <c r="M1541" s="51"/>
      <c r="N1541" s="51"/>
      <c r="O1541" s="51"/>
      <c r="P1541" s="40">
        <f t="shared" si="71"/>
        <v>684</v>
      </c>
    </row>
    <row r="1542" spans="1:16" x14ac:dyDescent="0.2">
      <c r="A1542" s="45">
        <v>1551</v>
      </c>
      <c r="B1542" s="85">
        <v>80.02</v>
      </c>
      <c r="C1542" s="40">
        <f>'soust.uk.JMK př.č.2'!$O$111+'soust.uk.JMK př.č.2'!$P$111</f>
        <v>13021</v>
      </c>
      <c r="D1542" s="40">
        <f>'soust.uk.JMK př.č.2'!$L$111</f>
        <v>74</v>
      </c>
      <c r="E1542" s="40">
        <f t="shared" si="72"/>
        <v>2711</v>
      </c>
      <c r="F1542" s="40">
        <f t="shared" ref="F1542:F1605" si="73">ROUND(1/B1542*C1542*12,0)</f>
        <v>1953</v>
      </c>
      <c r="G1542" s="78"/>
      <c r="H1542" s="80"/>
      <c r="I1542" s="89"/>
      <c r="J1542" s="89"/>
      <c r="K1542" s="47"/>
      <c r="L1542" s="51"/>
      <c r="M1542" s="51"/>
      <c r="N1542" s="51"/>
      <c r="O1542" s="51"/>
      <c r="P1542" s="40">
        <f t="shared" ref="P1542:P1605" si="74">ROUND((F1542*35%),0)</f>
        <v>684</v>
      </c>
    </row>
    <row r="1543" spans="1:16" x14ac:dyDescent="0.2">
      <c r="A1543" s="45">
        <v>1552</v>
      </c>
      <c r="B1543" s="85">
        <v>80.03</v>
      </c>
      <c r="C1543" s="40">
        <f>'soust.uk.JMK př.č.2'!$O$111+'soust.uk.JMK př.č.2'!$P$111</f>
        <v>13021</v>
      </c>
      <c r="D1543" s="40">
        <f>'soust.uk.JMK př.č.2'!$L$111</f>
        <v>74</v>
      </c>
      <c r="E1543" s="40">
        <f t="shared" si="72"/>
        <v>2709</v>
      </c>
      <c r="F1543" s="40">
        <f t="shared" si="73"/>
        <v>1952</v>
      </c>
      <c r="G1543" s="78"/>
      <c r="H1543" s="80"/>
      <c r="I1543" s="89"/>
      <c r="J1543" s="89"/>
      <c r="K1543" s="47"/>
      <c r="L1543" s="51"/>
      <c r="M1543" s="51"/>
      <c r="N1543" s="51"/>
      <c r="O1543" s="51"/>
      <c r="P1543" s="40">
        <f t="shared" si="74"/>
        <v>683</v>
      </c>
    </row>
    <row r="1544" spans="1:16" x14ac:dyDescent="0.2">
      <c r="A1544" s="45">
        <v>1553</v>
      </c>
      <c r="B1544" s="85">
        <v>80.03</v>
      </c>
      <c r="C1544" s="40">
        <f>'soust.uk.JMK př.č.2'!$O$111+'soust.uk.JMK př.č.2'!$P$111</f>
        <v>13021</v>
      </c>
      <c r="D1544" s="40">
        <f>'soust.uk.JMK př.č.2'!$L$111</f>
        <v>74</v>
      </c>
      <c r="E1544" s="40">
        <f t="shared" si="72"/>
        <v>2709</v>
      </c>
      <c r="F1544" s="40">
        <f t="shared" si="73"/>
        <v>1952</v>
      </c>
      <c r="G1544" s="78"/>
      <c r="H1544" s="80"/>
      <c r="I1544" s="89"/>
      <c r="J1544" s="89"/>
      <c r="K1544" s="47"/>
      <c r="L1544" s="51"/>
      <c r="M1544" s="51"/>
      <c r="N1544" s="51"/>
      <c r="O1544" s="51"/>
      <c r="P1544" s="40">
        <f t="shared" si="74"/>
        <v>683</v>
      </c>
    </row>
    <row r="1545" spans="1:16" x14ac:dyDescent="0.2">
      <c r="A1545" s="45">
        <v>1554</v>
      </c>
      <c r="B1545" s="85">
        <v>80.040000000000006</v>
      </c>
      <c r="C1545" s="40">
        <f>'soust.uk.JMK př.č.2'!$O$111+'soust.uk.JMK př.č.2'!$P$111</f>
        <v>13021</v>
      </c>
      <c r="D1545" s="40">
        <f>'soust.uk.JMK př.č.2'!$L$111</f>
        <v>74</v>
      </c>
      <c r="E1545" s="40">
        <f t="shared" si="72"/>
        <v>2709</v>
      </c>
      <c r="F1545" s="40">
        <f t="shared" si="73"/>
        <v>1952</v>
      </c>
      <c r="G1545" s="78"/>
      <c r="H1545" s="80"/>
      <c r="I1545" s="89"/>
      <c r="J1545" s="89"/>
      <c r="K1545" s="47"/>
      <c r="L1545" s="51"/>
      <c r="M1545" s="51"/>
      <c r="N1545" s="51"/>
      <c r="O1545" s="51"/>
      <c r="P1545" s="40">
        <f t="shared" si="74"/>
        <v>683</v>
      </c>
    </row>
    <row r="1546" spans="1:16" x14ac:dyDescent="0.2">
      <c r="A1546" s="45">
        <v>1555</v>
      </c>
      <c r="B1546" s="85">
        <v>80.040000000000006</v>
      </c>
      <c r="C1546" s="40">
        <f>'soust.uk.JMK př.č.2'!$O$111+'soust.uk.JMK př.č.2'!$P$111</f>
        <v>13021</v>
      </c>
      <c r="D1546" s="40">
        <f>'soust.uk.JMK př.č.2'!$L$111</f>
        <v>74</v>
      </c>
      <c r="E1546" s="40">
        <f t="shared" si="72"/>
        <v>2709</v>
      </c>
      <c r="F1546" s="40">
        <f t="shared" si="73"/>
        <v>1952</v>
      </c>
      <c r="G1546" s="78"/>
      <c r="H1546" s="80"/>
      <c r="I1546" s="89"/>
      <c r="J1546" s="89"/>
      <c r="K1546" s="47"/>
      <c r="L1546" s="51"/>
      <c r="M1546" s="51"/>
      <c r="N1546" s="51"/>
      <c r="O1546" s="51"/>
      <c r="P1546" s="40">
        <f t="shared" si="74"/>
        <v>683</v>
      </c>
    </row>
    <row r="1547" spans="1:16" x14ac:dyDescent="0.2">
      <c r="A1547" s="45">
        <v>1556</v>
      </c>
      <c r="B1547" s="85">
        <v>80.040000000000006</v>
      </c>
      <c r="C1547" s="40">
        <f>'soust.uk.JMK př.č.2'!$O$111+'soust.uk.JMK př.č.2'!$P$111</f>
        <v>13021</v>
      </c>
      <c r="D1547" s="40">
        <f>'soust.uk.JMK př.č.2'!$L$111</f>
        <v>74</v>
      </c>
      <c r="E1547" s="40">
        <f t="shared" si="72"/>
        <v>2709</v>
      </c>
      <c r="F1547" s="40">
        <f t="shared" si="73"/>
        <v>1952</v>
      </c>
      <c r="G1547" s="78"/>
      <c r="H1547" s="80"/>
      <c r="I1547" s="89"/>
      <c r="J1547" s="89"/>
      <c r="K1547" s="47"/>
      <c r="L1547" s="51"/>
      <c r="M1547" s="51"/>
      <c r="N1547" s="51"/>
      <c r="O1547" s="51"/>
      <c r="P1547" s="40">
        <f t="shared" si="74"/>
        <v>683</v>
      </c>
    </row>
    <row r="1548" spans="1:16" x14ac:dyDescent="0.2">
      <c r="A1548" s="45">
        <v>1557</v>
      </c>
      <c r="B1548" s="85">
        <v>80.05</v>
      </c>
      <c r="C1548" s="40">
        <f>'soust.uk.JMK př.č.2'!$O$111+'soust.uk.JMK př.č.2'!$P$111</f>
        <v>13021</v>
      </c>
      <c r="D1548" s="40">
        <f>'soust.uk.JMK př.č.2'!$L$111</f>
        <v>74</v>
      </c>
      <c r="E1548" s="40">
        <f t="shared" si="72"/>
        <v>2709</v>
      </c>
      <c r="F1548" s="40">
        <f t="shared" si="73"/>
        <v>1952</v>
      </c>
      <c r="G1548" s="78"/>
      <c r="H1548" s="80"/>
      <c r="I1548" s="89"/>
      <c r="J1548" s="89"/>
      <c r="K1548" s="47"/>
      <c r="L1548" s="51"/>
      <c r="M1548" s="51"/>
      <c r="N1548" s="51"/>
      <c r="O1548" s="51"/>
      <c r="P1548" s="40">
        <f t="shared" si="74"/>
        <v>683</v>
      </c>
    </row>
    <row r="1549" spans="1:16" x14ac:dyDescent="0.2">
      <c r="A1549" s="45">
        <v>1558</v>
      </c>
      <c r="B1549" s="85">
        <v>80.05</v>
      </c>
      <c r="C1549" s="40">
        <f>'soust.uk.JMK př.č.2'!$O$111+'soust.uk.JMK př.č.2'!$P$111</f>
        <v>13021</v>
      </c>
      <c r="D1549" s="40">
        <f>'soust.uk.JMK př.č.2'!$L$111</f>
        <v>74</v>
      </c>
      <c r="E1549" s="40">
        <f t="shared" si="72"/>
        <v>2709</v>
      </c>
      <c r="F1549" s="40">
        <f t="shared" si="73"/>
        <v>1952</v>
      </c>
      <c r="G1549" s="78"/>
      <c r="H1549" s="80"/>
      <c r="I1549" s="89"/>
      <c r="J1549" s="89"/>
      <c r="K1549" s="47"/>
      <c r="L1549" s="51"/>
      <c r="M1549" s="51"/>
      <c r="N1549" s="51"/>
      <c r="O1549" s="51"/>
      <c r="P1549" s="40">
        <f t="shared" si="74"/>
        <v>683</v>
      </c>
    </row>
    <row r="1550" spans="1:16" x14ac:dyDescent="0.2">
      <c r="A1550" s="45">
        <v>1559</v>
      </c>
      <c r="B1550" s="85">
        <v>80.06</v>
      </c>
      <c r="C1550" s="40">
        <f>'soust.uk.JMK př.č.2'!$O$111+'soust.uk.JMK př.č.2'!$P$111</f>
        <v>13021</v>
      </c>
      <c r="D1550" s="40">
        <f>'soust.uk.JMK př.č.2'!$L$111</f>
        <v>74</v>
      </c>
      <c r="E1550" s="40">
        <f t="shared" si="72"/>
        <v>2709</v>
      </c>
      <c r="F1550" s="40">
        <f t="shared" si="73"/>
        <v>1952</v>
      </c>
      <c r="G1550" s="78"/>
      <c r="H1550" s="80"/>
      <c r="I1550" s="89"/>
      <c r="J1550" s="89"/>
      <c r="K1550" s="47"/>
      <c r="L1550" s="51"/>
      <c r="M1550" s="51"/>
      <c r="N1550" s="51"/>
      <c r="O1550" s="51"/>
      <c r="P1550" s="40">
        <f t="shared" si="74"/>
        <v>683</v>
      </c>
    </row>
    <row r="1551" spans="1:16" x14ac:dyDescent="0.2">
      <c r="A1551" s="45">
        <v>1560</v>
      </c>
      <c r="B1551" s="85">
        <v>80.06</v>
      </c>
      <c r="C1551" s="40">
        <f>'soust.uk.JMK př.č.2'!$O$111+'soust.uk.JMK př.č.2'!$P$111</f>
        <v>13021</v>
      </c>
      <c r="D1551" s="40">
        <f>'soust.uk.JMK př.č.2'!$L$111</f>
        <v>74</v>
      </c>
      <c r="E1551" s="40">
        <f t="shared" si="72"/>
        <v>2709</v>
      </c>
      <c r="F1551" s="40">
        <f t="shared" si="73"/>
        <v>1952</v>
      </c>
      <c r="G1551" s="78"/>
      <c r="H1551" s="80"/>
      <c r="I1551" s="89"/>
      <c r="J1551" s="89"/>
      <c r="K1551" s="47"/>
      <c r="L1551" s="51"/>
      <c r="M1551" s="51"/>
      <c r="N1551" s="51"/>
      <c r="O1551" s="51"/>
      <c r="P1551" s="40">
        <f t="shared" si="74"/>
        <v>683</v>
      </c>
    </row>
    <row r="1552" spans="1:16" x14ac:dyDescent="0.2">
      <c r="A1552" s="45">
        <v>1561</v>
      </c>
      <c r="B1552" s="85">
        <v>80.069999999999993</v>
      </c>
      <c r="C1552" s="40">
        <f>'soust.uk.JMK př.č.2'!$O$111+'soust.uk.JMK př.č.2'!$P$111</f>
        <v>13021</v>
      </c>
      <c r="D1552" s="40">
        <f>'soust.uk.JMK př.č.2'!$L$111</f>
        <v>74</v>
      </c>
      <c r="E1552" s="40">
        <f t="shared" si="72"/>
        <v>2708</v>
      </c>
      <c r="F1552" s="40">
        <f t="shared" si="73"/>
        <v>1951</v>
      </c>
      <c r="G1552" s="78"/>
      <c r="H1552" s="80"/>
      <c r="I1552" s="89"/>
      <c r="J1552" s="89"/>
      <c r="K1552" s="47"/>
      <c r="L1552" s="51"/>
      <c r="M1552" s="51"/>
      <c r="N1552" s="51"/>
      <c r="O1552" s="51"/>
      <c r="P1552" s="40">
        <f t="shared" si="74"/>
        <v>683</v>
      </c>
    </row>
    <row r="1553" spans="1:16" x14ac:dyDescent="0.2">
      <c r="A1553" s="45">
        <v>1562</v>
      </c>
      <c r="B1553" s="85">
        <v>80.069999999999993</v>
      </c>
      <c r="C1553" s="40">
        <f>'soust.uk.JMK př.č.2'!$O$111+'soust.uk.JMK př.č.2'!$P$111</f>
        <v>13021</v>
      </c>
      <c r="D1553" s="40">
        <f>'soust.uk.JMK př.č.2'!$L$111</f>
        <v>74</v>
      </c>
      <c r="E1553" s="40">
        <f t="shared" si="72"/>
        <v>2708</v>
      </c>
      <c r="F1553" s="40">
        <f t="shared" si="73"/>
        <v>1951</v>
      </c>
      <c r="G1553" s="78"/>
      <c r="H1553" s="80"/>
      <c r="I1553" s="89"/>
      <c r="J1553" s="89"/>
      <c r="K1553" s="47"/>
      <c r="L1553" s="51"/>
      <c r="M1553" s="51"/>
      <c r="N1553" s="51"/>
      <c r="O1553" s="51"/>
      <c r="P1553" s="40">
        <f t="shared" si="74"/>
        <v>683</v>
      </c>
    </row>
    <row r="1554" spans="1:16" x14ac:dyDescent="0.2">
      <c r="A1554" s="45">
        <v>1563</v>
      </c>
      <c r="B1554" s="85">
        <v>80.069999999999993</v>
      </c>
      <c r="C1554" s="40">
        <f>'soust.uk.JMK př.č.2'!$O$111+'soust.uk.JMK př.č.2'!$P$111</f>
        <v>13021</v>
      </c>
      <c r="D1554" s="40">
        <f>'soust.uk.JMK př.č.2'!$L$111</f>
        <v>74</v>
      </c>
      <c r="E1554" s="40">
        <f t="shared" si="72"/>
        <v>2708</v>
      </c>
      <c r="F1554" s="40">
        <f t="shared" si="73"/>
        <v>1951</v>
      </c>
      <c r="G1554" s="78"/>
      <c r="H1554" s="80"/>
      <c r="I1554" s="89"/>
      <c r="J1554" s="89"/>
      <c r="K1554" s="47"/>
      <c r="L1554" s="51"/>
      <c r="M1554" s="51"/>
      <c r="N1554" s="51"/>
      <c r="O1554" s="51"/>
      <c r="P1554" s="40">
        <f t="shared" si="74"/>
        <v>683</v>
      </c>
    </row>
    <row r="1555" spans="1:16" x14ac:dyDescent="0.2">
      <c r="A1555" s="45">
        <v>1564</v>
      </c>
      <c r="B1555" s="85">
        <v>80.08</v>
      </c>
      <c r="C1555" s="40">
        <f>'soust.uk.JMK př.č.2'!$O$111+'soust.uk.JMK př.č.2'!$P$111</f>
        <v>13021</v>
      </c>
      <c r="D1555" s="40">
        <f>'soust.uk.JMK př.č.2'!$L$111</f>
        <v>74</v>
      </c>
      <c r="E1555" s="40">
        <f t="shared" si="72"/>
        <v>2708</v>
      </c>
      <c r="F1555" s="40">
        <f t="shared" si="73"/>
        <v>1951</v>
      </c>
      <c r="G1555" s="78"/>
      <c r="H1555" s="80"/>
      <c r="I1555" s="89"/>
      <c r="J1555" s="89"/>
      <c r="K1555" s="47"/>
      <c r="L1555" s="51"/>
      <c r="M1555" s="51"/>
      <c r="N1555" s="51"/>
      <c r="O1555" s="51"/>
      <c r="P1555" s="40">
        <f t="shared" si="74"/>
        <v>683</v>
      </c>
    </row>
    <row r="1556" spans="1:16" x14ac:dyDescent="0.2">
      <c r="A1556" s="45">
        <v>1565</v>
      </c>
      <c r="B1556" s="85">
        <v>80.08</v>
      </c>
      <c r="C1556" s="40">
        <f>'soust.uk.JMK př.č.2'!$O$111+'soust.uk.JMK př.č.2'!$P$111</f>
        <v>13021</v>
      </c>
      <c r="D1556" s="40">
        <f>'soust.uk.JMK př.č.2'!$L$111</f>
        <v>74</v>
      </c>
      <c r="E1556" s="40">
        <f t="shared" si="72"/>
        <v>2708</v>
      </c>
      <c r="F1556" s="40">
        <f t="shared" si="73"/>
        <v>1951</v>
      </c>
      <c r="G1556" s="78"/>
      <c r="H1556" s="80"/>
      <c r="I1556" s="89"/>
      <c r="J1556" s="89"/>
      <c r="K1556" s="47"/>
      <c r="L1556" s="51"/>
      <c r="M1556" s="51"/>
      <c r="N1556" s="51"/>
      <c r="O1556" s="51"/>
      <c r="P1556" s="40">
        <f t="shared" si="74"/>
        <v>683</v>
      </c>
    </row>
    <row r="1557" spans="1:16" x14ac:dyDescent="0.2">
      <c r="A1557" s="45">
        <v>1566</v>
      </c>
      <c r="B1557" s="85">
        <v>80.09</v>
      </c>
      <c r="C1557" s="40">
        <f>'soust.uk.JMK př.č.2'!$O$111+'soust.uk.JMK př.č.2'!$P$111</f>
        <v>13021</v>
      </c>
      <c r="D1557" s="40">
        <f>'soust.uk.JMK př.č.2'!$L$111</f>
        <v>74</v>
      </c>
      <c r="E1557" s="40">
        <f t="shared" si="72"/>
        <v>2708</v>
      </c>
      <c r="F1557" s="40">
        <f t="shared" si="73"/>
        <v>1951</v>
      </c>
      <c r="G1557" s="78"/>
      <c r="H1557" s="80"/>
      <c r="I1557" s="89"/>
      <c r="J1557" s="89"/>
      <c r="K1557" s="47"/>
      <c r="L1557" s="51"/>
      <c r="M1557" s="51"/>
      <c r="N1557" s="51"/>
      <c r="O1557" s="51"/>
      <c r="P1557" s="40">
        <f t="shared" si="74"/>
        <v>683</v>
      </c>
    </row>
    <row r="1558" spans="1:16" x14ac:dyDescent="0.2">
      <c r="A1558" s="45">
        <v>1567</v>
      </c>
      <c r="B1558" s="85">
        <v>80.09</v>
      </c>
      <c r="C1558" s="40">
        <f>'soust.uk.JMK př.č.2'!$O$111+'soust.uk.JMK př.č.2'!$P$111</f>
        <v>13021</v>
      </c>
      <c r="D1558" s="40">
        <f>'soust.uk.JMK př.č.2'!$L$111</f>
        <v>74</v>
      </c>
      <c r="E1558" s="40">
        <f t="shared" si="72"/>
        <v>2708</v>
      </c>
      <c r="F1558" s="40">
        <f t="shared" si="73"/>
        <v>1951</v>
      </c>
      <c r="G1558" s="78"/>
      <c r="H1558" s="80"/>
      <c r="I1558" s="89"/>
      <c r="J1558" s="89"/>
      <c r="K1558" s="47"/>
      <c r="L1558" s="51"/>
      <c r="M1558" s="51"/>
      <c r="N1558" s="51"/>
      <c r="O1558" s="51"/>
      <c r="P1558" s="40">
        <f t="shared" si="74"/>
        <v>683</v>
      </c>
    </row>
    <row r="1559" spans="1:16" x14ac:dyDescent="0.2">
      <c r="A1559" s="45">
        <v>1568</v>
      </c>
      <c r="B1559" s="85">
        <v>80.099999999999994</v>
      </c>
      <c r="C1559" s="40">
        <f>'soust.uk.JMK př.č.2'!$O$111+'soust.uk.JMK př.č.2'!$P$111</f>
        <v>13021</v>
      </c>
      <c r="D1559" s="40">
        <f>'soust.uk.JMK př.č.2'!$L$111</f>
        <v>74</v>
      </c>
      <c r="E1559" s="40">
        <f t="shared" si="72"/>
        <v>2708</v>
      </c>
      <c r="F1559" s="40">
        <f t="shared" si="73"/>
        <v>1951</v>
      </c>
      <c r="G1559" s="78"/>
      <c r="H1559" s="80"/>
      <c r="I1559" s="89"/>
      <c r="J1559" s="89"/>
      <c r="K1559" s="47"/>
      <c r="L1559" s="51"/>
      <c r="M1559" s="51"/>
      <c r="N1559" s="51"/>
      <c r="O1559" s="51"/>
      <c r="P1559" s="40">
        <f t="shared" si="74"/>
        <v>683</v>
      </c>
    </row>
    <row r="1560" spans="1:16" x14ac:dyDescent="0.2">
      <c r="A1560" s="45">
        <v>1569</v>
      </c>
      <c r="B1560" s="85">
        <v>80.099999999999994</v>
      </c>
      <c r="C1560" s="40">
        <f>'soust.uk.JMK př.č.2'!$O$111+'soust.uk.JMK př.č.2'!$P$111</f>
        <v>13021</v>
      </c>
      <c r="D1560" s="40">
        <f>'soust.uk.JMK př.č.2'!$L$111</f>
        <v>74</v>
      </c>
      <c r="E1560" s="40">
        <f t="shared" si="72"/>
        <v>2708</v>
      </c>
      <c r="F1560" s="40">
        <f t="shared" si="73"/>
        <v>1951</v>
      </c>
      <c r="G1560" s="78"/>
      <c r="H1560" s="80"/>
      <c r="I1560" s="89"/>
      <c r="J1560" s="89"/>
      <c r="K1560" s="47"/>
      <c r="L1560" s="51"/>
      <c r="M1560" s="51"/>
      <c r="N1560" s="51"/>
      <c r="O1560" s="51"/>
      <c r="P1560" s="40">
        <f t="shared" si="74"/>
        <v>683</v>
      </c>
    </row>
    <row r="1561" spans="1:16" x14ac:dyDescent="0.2">
      <c r="A1561" s="45">
        <v>1570</v>
      </c>
      <c r="B1561" s="85">
        <v>80.099999999999994</v>
      </c>
      <c r="C1561" s="40">
        <f>'soust.uk.JMK př.č.2'!$O$111+'soust.uk.JMK př.č.2'!$P$111</f>
        <v>13021</v>
      </c>
      <c r="D1561" s="40">
        <f>'soust.uk.JMK př.č.2'!$L$111</f>
        <v>74</v>
      </c>
      <c r="E1561" s="40">
        <f t="shared" si="72"/>
        <v>2708</v>
      </c>
      <c r="F1561" s="40">
        <f t="shared" si="73"/>
        <v>1951</v>
      </c>
      <c r="G1561" s="78"/>
      <c r="H1561" s="80"/>
      <c r="I1561" s="89"/>
      <c r="J1561" s="89"/>
      <c r="K1561" s="47"/>
      <c r="L1561" s="51"/>
      <c r="M1561" s="51"/>
      <c r="N1561" s="51"/>
      <c r="O1561" s="51"/>
      <c r="P1561" s="40">
        <f t="shared" si="74"/>
        <v>683</v>
      </c>
    </row>
    <row r="1562" spans="1:16" x14ac:dyDescent="0.2">
      <c r="A1562" s="45">
        <v>1571</v>
      </c>
      <c r="B1562" s="85">
        <v>80.11</v>
      </c>
      <c r="C1562" s="40">
        <f>'soust.uk.JMK př.č.2'!$O$111+'soust.uk.JMK př.č.2'!$P$111</f>
        <v>13021</v>
      </c>
      <c r="D1562" s="40">
        <f>'soust.uk.JMK př.č.2'!$L$111</f>
        <v>74</v>
      </c>
      <c r="E1562" s="40">
        <f t="shared" si="72"/>
        <v>2707</v>
      </c>
      <c r="F1562" s="40">
        <f t="shared" si="73"/>
        <v>1950</v>
      </c>
      <c r="G1562" s="78"/>
      <c r="H1562" s="80"/>
      <c r="I1562" s="89"/>
      <c r="J1562" s="89"/>
      <c r="K1562" s="47"/>
      <c r="L1562" s="51"/>
      <c r="M1562" s="51"/>
      <c r="N1562" s="51"/>
      <c r="O1562" s="51"/>
      <c r="P1562" s="40">
        <f t="shared" si="74"/>
        <v>683</v>
      </c>
    </row>
    <row r="1563" spans="1:16" x14ac:dyDescent="0.2">
      <c r="A1563" s="45">
        <v>1572</v>
      </c>
      <c r="B1563" s="85">
        <v>80.11</v>
      </c>
      <c r="C1563" s="40">
        <f>'soust.uk.JMK př.č.2'!$O$111+'soust.uk.JMK př.č.2'!$P$111</f>
        <v>13021</v>
      </c>
      <c r="D1563" s="40">
        <f>'soust.uk.JMK př.č.2'!$L$111</f>
        <v>74</v>
      </c>
      <c r="E1563" s="40">
        <f t="shared" si="72"/>
        <v>2707</v>
      </c>
      <c r="F1563" s="40">
        <f t="shared" si="73"/>
        <v>1950</v>
      </c>
      <c r="G1563" s="78"/>
      <c r="H1563" s="80"/>
      <c r="I1563" s="89"/>
      <c r="J1563" s="89"/>
      <c r="K1563" s="47"/>
      <c r="L1563" s="51"/>
      <c r="M1563" s="51"/>
      <c r="N1563" s="51"/>
      <c r="O1563" s="51"/>
      <c r="P1563" s="40">
        <f t="shared" si="74"/>
        <v>683</v>
      </c>
    </row>
    <row r="1564" spans="1:16" x14ac:dyDescent="0.2">
      <c r="A1564" s="45">
        <v>1573</v>
      </c>
      <c r="B1564" s="85">
        <v>80.12</v>
      </c>
      <c r="C1564" s="40">
        <f>'soust.uk.JMK př.č.2'!$O$111+'soust.uk.JMK př.č.2'!$P$111</f>
        <v>13021</v>
      </c>
      <c r="D1564" s="40">
        <f>'soust.uk.JMK př.č.2'!$L$111</f>
        <v>74</v>
      </c>
      <c r="E1564" s="40">
        <f t="shared" si="72"/>
        <v>2707</v>
      </c>
      <c r="F1564" s="40">
        <f t="shared" si="73"/>
        <v>1950</v>
      </c>
      <c r="G1564" s="78"/>
      <c r="H1564" s="80"/>
      <c r="I1564" s="89"/>
      <c r="J1564" s="89"/>
      <c r="K1564" s="47"/>
      <c r="L1564" s="51"/>
      <c r="M1564" s="51"/>
      <c r="N1564" s="51"/>
      <c r="O1564" s="51"/>
      <c r="P1564" s="40">
        <f t="shared" si="74"/>
        <v>683</v>
      </c>
    </row>
    <row r="1565" spans="1:16" x14ac:dyDescent="0.2">
      <c r="A1565" s="45">
        <v>1574</v>
      </c>
      <c r="B1565" s="85">
        <v>80.12</v>
      </c>
      <c r="C1565" s="40">
        <f>'soust.uk.JMK př.č.2'!$O$111+'soust.uk.JMK př.č.2'!$P$111</f>
        <v>13021</v>
      </c>
      <c r="D1565" s="40">
        <f>'soust.uk.JMK př.č.2'!$L$111</f>
        <v>74</v>
      </c>
      <c r="E1565" s="40">
        <f t="shared" si="72"/>
        <v>2707</v>
      </c>
      <c r="F1565" s="40">
        <f t="shared" si="73"/>
        <v>1950</v>
      </c>
      <c r="G1565" s="78"/>
      <c r="H1565" s="80"/>
      <c r="I1565" s="89"/>
      <c r="J1565" s="89"/>
      <c r="K1565" s="47"/>
      <c r="L1565" s="51"/>
      <c r="M1565" s="51"/>
      <c r="N1565" s="51"/>
      <c r="O1565" s="51"/>
      <c r="P1565" s="40">
        <f t="shared" si="74"/>
        <v>683</v>
      </c>
    </row>
    <row r="1566" spans="1:16" x14ac:dyDescent="0.2">
      <c r="A1566" s="45">
        <v>1575</v>
      </c>
      <c r="B1566" s="85">
        <v>80.12</v>
      </c>
      <c r="C1566" s="40">
        <f>'soust.uk.JMK př.č.2'!$O$111+'soust.uk.JMK př.č.2'!$P$111</f>
        <v>13021</v>
      </c>
      <c r="D1566" s="40">
        <f>'soust.uk.JMK př.č.2'!$L$111</f>
        <v>74</v>
      </c>
      <c r="E1566" s="40">
        <f t="shared" si="72"/>
        <v>2707</v>
      </c>
      <c r="F1566" s="40">
        <f t="shared" si="73"/>
        <v>1950</v>
      </c>
      <c r="G1566" s="78"/>
      <c r="H1566" s="80"/>
      <c r="I1566" s="89"/>
      <c r="J1566" s="89"/>
      <c r="K1566" s="47"/>
      <c r="L1566" s="51"/>
      <c r="M1566" s="51"/>
      <c r="N1566" s="51"/>
      <c r="O1566" s="51"/>
      <c r="P1566" s="40">
        <f t="shared" si="74"/>
        <v>683</v>
      </c>
    </row>
    <row r="1567" spans="1:16" x14ac:dyDescent="0.2">
      <c r="A1567" s="45">
        <v>1576</v>
      </c>
      <c r="B1567" s="85">
        <v>80.13</v>
      </c>
      <c r="C1567" s="40">
        <f>'soust.uk.JMK př.č.2'!$O$111+'soust.uk.JMK př.č.2'!$P$111</f>
        <v>13021</v>
      </c>
      <c r="D1567" s="40">
        <f>'soust.uk.JMK př.č.2'!$L$111</f>
        <v>74</v>
      </c>
      <c r="E1567" s="40">
        <f t="shared" si="72"/>
        <v>2707</v>
      </c>
      <c r="F1567" s="40">
        <f t="shared" si="73"/>
        <v>1950</v>
      </c>
      <c r="G1567" s="78"/>
      <c r="H1567" s="80"/>
      <c r="I1567" s="89"/>
      <c r="J1567" s="89"/>
      <c r="K1567" s="47"/>
      <c r="L1567" s="51"/>
      <c r="M1567" s="51"/>
      <c r="N1567" s="51"/>
      <c r="O1567" s="51"/>
      <c r="P1567" s="40">
        <f t="shared" si="74"/>
        <v>683</v>
      </c>
    </row>
    <row r="1568" spans="1:16" x14ac:dyDescent="0.2">
      <c r="A1568" s="45">
        <v>1577</v>
      </c>
      <c r="B1568" s="85">
        <v>80.13</v>
      </c>
      <c r="C1568" s="40">
        <f>'soust.uk.JMK př.č.2'!$O$111+'soust.uk.JMK př.č.2'!$P$111</f>
        <v>13021</v>
      </c>
      <c r="D1568" s="40">
        <f>'soust.uk.JMK př.č.2'!$L$111</f>
        <v>74</v>
      </c>
      <c r="E1568" s="40">
        <f t="shared" si="72"/>
        <v>2707</v>
      </c>
      <c r="F1568" s="40">
        <f t="shared" si="73"/>
        <v>1950</v>
      </c>
      <c r="G1568" s="78"/>
      <c r="H1568" s="80"/>
      <c r="I1568" s="89"/>
      <c r="J1568" s="89"/>
      <c r="K1568" s="47"/>
      <c r="L1568" s="51"/>
      <c r="M1568" s="51"/>
      <c r="N1568" s="51"/>
      <c r="O1568" s="51"/>
      <c r="P1568" s="40">
        <f t="shared" si="74"/>
        <v>683</v>
      </c>
    </row>
    <row r="1569" spans="1:16" x14ac:dyDescent="0.2">
      <c r="A1569" s="45">
        <v>1578</v>
      </c>
      <c r="B1569" s="85">
        <v>80.14</v>
      </c>
      <c r="C1569" s="40">
        <f>'soust.uk.JMK př.č.2'!$O$111+'soust.uk.JMK př.č.2'!$P$111</f>
        <v>13021</v>
      </c>
      <c r="D1569" s="40">
        <f>'soust.uk.JMK př.č.2'!$L$111</f>
        <v>74</v>
      </c>
      <c r="E1569" s="40">
        <f t="shared" si="72"/>
        <v>2707</v>
      </c>
      <c r="F1569" s="40">
        <f t="shared" si="73"/>
        <v>1950</v>
      </c>
      <c r="G1569" s="78"/>
      <c r="H1569" s="80"/>
      <c r="I1569" s="89"/>
      <c r="J1569" s="89"/>
      <c r="K1569" s="47"/>
      <c r="L1569" s="51"/>
      <c r="M1569" s="51"/>
      <c r="N1569" s="51"/>
      <c r="O1569" s="51"/>
      <c r="P1569" s="40">
        <f t="shared" si="74"/>
        <v>683</v>
      </c>
    </row>
    <row r="1570" spans="1:16" x14ac:dyDescent="0.2">
      <c r="A1570" s="45">
        <v>1579</v>
      </c>
      <c r="B1570" s="85">
        <v>80.14</v>
      </c>
      <c r="C1570" s="40">
        <f>'soust.uk.JMK př.č.2'!$O$111+'soust.uk.JMK př.č.2'!$P$111</f>
        <v>13021</v>
      </c>
      <c r="D1570" s="40">
        <f>'soust.uk.JMK př.č.2'!$L$111</f>
        <v>74</v>
      </c>
      <c r="E1570" s="40">
        <f t="shared" si="72"/>
        <v>2707</v>
      </c>
      <c r="F1570" s="40">
        <f t="shared" si="73"/>
        <v>1950</v>
      </c>
      <c r="G1570" s="78"/>
      <c r="H1570" s="80"/>
      <c r="I1570" s="89"/>
      <c r="J1570" s="89"/>
      <c r="K1570" s="47"/>
      <c r="L1570" s="51"/>
      <c r="M1570" s="51"/>
      <c r="N1570" s="51"/>
      <c r="O1570" s="51"/>
      <c r="P1570" s="40">
        <f t="shared" si="74"/>
        <v>683</v>
      </c>
    </row>
    <row r="1571" spans="1:16" x14ac:dyDescent="0.2">
      <c r="A1571" s="45">
        <v>1580</v>
      </c>
      <c r="B1571" s="85">
        <v>80.14</v>
      </c>
      <c r="C1571" s="40">
        <f>'soust.uk.JMK př.č.2'!$O$111+'soust.uk.JMK př.č.2'!$P$111</f>
        <v>13021</v>
      </c>
      <c r="D1571" s="40">
        <f>'soust.uk.JMK př.č.2'!$L$111</f>
        <v>74</v>
      </c>
      <c r="E1571" s="40">
        <f t="shared" si="72"/>
        <v>2707</v>
      </c>
      <c r="F1571" s="40">
        <f t="shared" si="73"/>
        <v>1950</v>
      </c>
      <c r="G1571" s="78"/>
      <c r="H1571" s="80"/>
      <c r="I1571" s="89"/>
      <c r="J1571" s="89"/>
      <c r="K1571" s="47"/>
      <c r="L1571" s="51"/>
      <c r="M1571" s="51"/>
      <c r="N1571" s="51"/>
      <c r="O1571" s="51"/>
      <c r="P1571" s="40">
        <f t="shared" si="74"/>
        <v>683</v>
      </c>
    </row>
    <row r="1572" spans="1:16" x14ac:dyDescent="0.2">
      <c r="A1572" s="45">
        <v>1581</v>
      </c>
      <c r="B1572" s="85">
        <v>80.150000000000006</v>
      </c>
      <c r="C1572" s="40">
        <f>'soust.uk.JMK př.č.2'!$O$111+'soust.uk.JMK př.č.2'!$P$111</f>
        <v>13021</v>
      </c>
      <c r="D1572" s="40">
        <f>'soust.uk.JMK př.č.2'!$L$111</f>
        <v>74</v>
      </c>
      <c r="E1572" s="40">
        <f t="shared" si="72"/>
        <v>2705</v>
      </c>
      <c r="F1572" s="40">
        <f t="shared" si="73"/>
        <v>1949</v>
      </c>
      <c r="G1572" s="78"/>
      <c r="H1572" s="80"/>
      <c r="I1572" s="89"/>
      <c r="J1572" s="89"/>
      <c r="K1572" s="47"/>
      <c r="L1572" s="51"/>
      <c r="M1572" s="51"/>
      <c r="N1572" s="51"/>
      <c r="O1572" s="51"/>
      <c r="P1572" s="40">
        <f t="shared" si="74"/>
        <v>682</v>
      </c>
    </row>
    <row r="1573" spans="1:16" x14ac:dyDescent="0.2">
      <c r="A1573" s="45">
        <v>1582</v>
      </c>
      <c r="B1573" s="85">
        <v>80.150000000000006</v>
      </c>
      <c r="C1573" s="40">
        <f>'soust.uk.JMK př.č.2'!$O$111+'soust.uk.JMK př.č.2'!$P$111</f>
        <v>13021</v>
      </c>
      <c r="D1573" s="40">
        <f>'soust.uk.JMK př.č.2'!$L$111</f>
        <v>74</v>
      </c>
      <c r="E1573" s="40">
        <f t="shared" si="72"/>
        <v>2705</v>
      </c>
      <c r="F1573" s="40">
        <f t="shared" si="73"/>
        <v>1949</v>
      </c>
      <c r="G1573" s="78"/>
      <c r="H1573" s="80"/>
      <c r="I1573" s="89"/>
      <c r="J1573" s="89"/>
      <c r="K1573" s="47"/>
      <c r="L1573" s="51"/>
      <c r="M1573" s="51"/>
      <c r="N1573" s="51"/>
      <c r="O1573" s="51"/>
      <c r="P1573" s="40">
        <f t="shared" si="74"/>
        <v>682</v>
      </c>
    </row>
    <row r="1574" spans="1:16" x14ac:dyDescent="0.2">
      <c r="A1574" s="45">
        <v>1583</v>
      </c>
      <c r="B1574" s="85">
        <v>80.16</v>
      </c>
      <c r="C1574" s="40">
        <f>'soust.uk.JMK př.č.2'!$O$111+'soust.uk.JMK př.č.2'!$P$111</f>
        <v>13021</v>
      </c>
      <c r="D1574" s="40">
        <f>'soust.uk.JMK př.č.2'!$L$111</f>
        <v>74</v>
      </c>
      <c r="E1574" s="40">
        <f t="shared" si="72"/>
        <v>2705</v>
      </c>
      <c r="F1574" s="40">
        <f t="shared" si="73"/>
        <v>1949</v>
      </c>
      <c r="G1574" s="78"/>
      <c r="H1574" s="80"/>
      <c r="I1574" s="89"/>
      <c r="J1574" s="89"/>
      <c r="K1574" s="47"/>
      <c r="L1574" s="51"/>
      <c r="M1574" s="51"/>
      <c r="N1574" s="51"/>
      <c r="O1574" s="51"/>
      <c r="P1574" s="40">
        <f t="shared" si="74"/>
        <v>682</v>
      </c>
    </row>
    <row r="1575" spans="1:16" x14ac:dyDescent="0.2">
      <c r="A1575" s="45">
        <v>1584</v>
      </c>
      <c r="B1575" s="85">
        <v>80.16</v>
      </c>
      <c r="C1575" s="40">
        <f>'soust.uk.JMK př.č.2'!$O$111+'soust.uk.JMK př.č.2'!$P$111</f>
        <v>13021</v>
      </c>
      <c r="D1575" s="40">
        <f>'soust.uk.JMK př.č.2'!$L$111</f>
        <v>74</v>
      </c>
      <c r="E1575" s="40">
        <f t="shared" si="72"/>
        <v>2705</v>
      </c>
      <c r="F1575" s="40">
        <f t="shared" si="73"/>
        <v>1949</v>
      </c>
      <c r="G1575" s="78"/>
      <c r="H1575" s="80"/>
      <c r="I1575" s="89"/>
      <c r="J1575" s="89"/>
      <c r="K1575" s="47"/>
      <c r="L1575" s="51"/>
      <c r="M1575" s="51"/>
      <c r="N1575" s="51"/>
      <c r="O1575" s="51"/>
      <c r="P1575" s="40">
        <f t="shared" si="74"/>
        <v>682</v>
      </c>
    </row>
    <row r="1576" spans="1:16" x14ac:dyDescent="0.2">
      <c r="A1576" s="45">
        <v>1585</v>
      </c>
      <c r="B1576" s="85">
        <v>80.16</v>
      </c>
      <c r="C1576" s="40">
        <f>'soust.uk.JMK př.č.2'!$O$111+'soust.uk.JMK př.č.2'!$P$111</f>
        <v>13021</v>
      </c>
      <c r="D1576" s="40">
        <f>'soust.uk.JMK př.č.2'!$L$111</f>
        <v>74</v>
      </c>
      <c r="E1576" s="40">
        <f t="shared" si="72"/>
        <v>2705</v>
      </c>
      <c r="F1576" s="40">
        <f t="shared" si="73"/>
        <v>1949</v>
      </c>
      <c r="G1576" s="78"/>
      <c r="H1576" s="80"/>
      <c r="I1576" s="89"/>
      <c r="J1576" s="89"/>
      <c r="K1576" s="47"/>
      <c r="L1576" s="51"/>
      <c r="M1576" s="51"/>
      <c r="N1576" s="51"/>
      <c r="O1576" s="51"/>
      <c r="P1576" s="40">
        <f t="shared" si="74"/>
        <v>682</v>
      </c>
    </row>
    <row r="1577" spans="1:16" x14ac:dyDescent="0.2">
      <c r="A1577" s="45">
        <v>1586</v>
      </c>
      <c r="B1577" s="85">
        <v>80.17</v>
      </c>
      <c r="C1577" s="40">
        <f>'soust.uk.JMK př.č.2'!$O$111+'soust.uk.JMK př.č.2'!$P$111</f>
        <v>13021</v>
      </c>
      <c r="D1577" s="40">
        <f>'soust.uk.JMK př.č.2'!$L$111</f>
        <v>74</v>
      </c>
      <c r="E1577" s="40">
        <f t="shared" si="72"/>
        <v>2705</v>
      </c>
      <c r="F1577" s="40">
        <f t="shared" si="73"/>
        <v>1949</v>
      </c>
      <c r="G1577" s="78"/>
      <c r="H1577" s="80"/>
      <c r="I1577" s="89"/>
      <c r="J1577" s="89"/>
      <c r="K1577" s="47"/>
      <c r="L1577" s="51"/>
      <c r="M1577" s="51"/>
      <c r="N1577" s="51"/>
      <c r="O1577" s="51"/>
      <c r="P1577" s="40">
        <f t="shared" si="74"/>
        <v>682</v>
      </c>
    </row>
    <row r="1578" spans="1:16" x14ac:dyDescent="0.2">
      <c r="A1578" s="45">
        <v>1587</v>
      </c>
      <c r="B1578" s="85">
        <v>80.17</v>
      </c>
      <c r="C1578" s="40">
        <f>'soust.uk.JMK př.č.2'!$O$111+'soust.uk.JMK př.č.2'!$P$111</f>
        <v>13021</v>
      </c>
      <c r="D1578" s="40">
        <f>'soust.uk.JMK př.č.2'!$L$111</f>
        <v>74</v>
      </c>
      <c r="E1578" s="40">
        <f t="shared" si="72"/>
        <v>2705</v>
      </c>
      <c r="F1578" s="40">
        <f t="shared" si="73"/>
        <v>1949</v>
      </c>
      <c r="G1578" s="78"/>
      <c r="H1578" s="80"/>
      <c r="I1578" s="89"/>
      <c r="J1578" s="89"/>
      <c r="K1578" s="47"/>
      <c r="L1578" s="51"/>
      <c r="M1578" s="51"/>
      <c r="N1578" s="51"/>
      <c r="O1578" s="51"/>
      <c r="P1578" s="40">
        <f t="shared" si="74"/>
        <v>682</v>
      </c>
    </row>
    <row r="1579" spans="1:16" x14ac:dyDescent="0.2">
      <c r="A1579" s="45">
        <v>1588</v>
      </c>
      <c r="B1579" s="85">
        <v>80.180000000000007</v>
      </c>
      <c r="C1579" s="40">
        <f>'soust.uk.JMK př.č.2'!$O$111+'soust.uk.JMK př.č.2'!$P$111</f>
        <v>13021</v>
      </c>
      <c r="D1579" s="40">
        <f>'soust.uk.JMK př.č.2'!$L$111</f>
        <v>74</v>
      </c>
      <c r="E1579" s="40">
        <f t="shared" si="72"/>
        <v>2705</v>
      </c>
      <c r="F1579" s="40">
        <f t="shared" si="73"/>
        <v>1949</v>
      </c>
      <c r="G1579" s="78"/>
      <c r="H1579" s="80"/>
      <c r="I1579" s="89"/>
      <c r="J1579" s="89"/>
      <c r="K1579" s="47"/>
      <c r="L1579" s="51"/>
      <c r="M1579" s="51"/>
      <c r="N1579" s="51"/>
      <c r="O1579" s="51"/>
      <c r="P1579" s="40">
        <f t="shared" si="74"/>
        <v>682</v>
      </c>
    </row>
    <row r="1580" spans="1:16" x14ac:dyDescent="0.2">
      <c r="A1580" s="45">
        <v>1589</v>
      </c>
      <c r="B1580" s="85">
        <v>80.180000000000007</v>
      </c>
      <c r="C1580" s="40">
        <f>'soust.uk.JMK př.č.2'!$O$111+'soust.uk.JMK př.č.2'!$P$111</f>
        <v>13021</v>
      </c>
      <c r="D1580" s="40">
        <f>'soust.uk.JMK př.č.2'!$L$111</f>
        <v>74</v>
      </c>
      <c r="E1580" s="40">
        <f t="shared" si="72"/>
        <v>2705</v>
      </c>
      <c r="F1580" s="40">
        <f t="shared" si="73"/>
        <v>1949</v>
      </c>
      <c r="G1580" s="78"/>
      <c r="H1580" s="80"/>
      <c r="I1580" s="89"/>
      <c r="J1580" s="89"/>
      <c r="K1580" s="47"/>
      <c r="L1580" s="51"/>
      <c r="M1580" s="51"/>
      <c r="N1580" s="51"/>
      <c r="O1580" s="51"/>
      <c r="P1580" s="40">
        <f t="shared" si="74"/>
        <v>682</v>
      </c>
    </row>
    <row r="1581" spans="1:16" x14ac:dyDescent="0.2">
      <c r="A1581" s="45">
        <v>1590</v>
      </c>
      <c r="B1581" s="85">
        <v>80.180000000000007</v>
      </c>
      <c r="C1581" s="40">
        <f>'soust.uk.JMK př.č.2'!$O$111+'soust.uk.JMK př.č.2'!$P$111</f>
        <v>13021</v>
      </c>
      <c r="D1581" s="40">
        <f>'soust.uk.JMK př.č.2'!$L$111</f>
        <v>74</v>
      </c>
      <c r="E1581" s="40">
        <f t="shared" si="72"/>
        <v>2705</v>
      </c>
      <c r="F1581" s="40">
        <f t="shared" si="73"/>
        <v>1949</v>
      </c>
      <c r="G1581" s="78"/>
      <c r="H1581" s="80"/>
      <c r="I1581" s="89"/>
      <c r="J1581" s="89"/>
      <c r="K1581" s="47"/>
      <c r="L1581" s="51"/>
      <c r="M1581" s="51"/>
      <c r="N1581" s="51"/>
      <c r="O1581" s="51"/>
      <c r="P1581" s="40">
        <f t="shared" si="74"/>
        <v>682</v>
      </c>
    </row>
    <row r="1582" spans="1:16" x14ac:dyDescent="0.2">
      <c r="A1582" s="45">
        <v>1591</v>
      </c>
      <c r="B1582" s="85">
        <v>80.19</v>
      </c>
      <c r="C1582" s="40">
        <f>'soust.uk.JMK př.č.2'!$O$111+'soust.uk.JMK př.č.2'!$P$111</f>
        <v>13021</v>
      </c>
      <c r="D1582" s="40">
        <f>'soust.uk.JMK př.č.2'!$L$111</f>
        <v>74</v>
      </c>
      <c r="E1582" s="40">
        <f t="shared" si="72"/>
        <v>2705</v>
      </c>
      <c r="F1582" s="40">
        <f t="shared" si="73"/>
        <v>1949</v>
      </c>
      <c r="G1582" s="78"/>
      <c r="H1582" s="80"/>
      <c r="I1582" s="89"/>
      <c r="J1582" s="89"/>
      <c r="K1582" s="47"/>
      <c r="L1582" s="51"/>
      <c r="M1582" s="51"/>
      <c r="N1582" s="51"/>
      <c r="O1582" s="51"/>
      <c r="P1582" s="40">
        <f t="shared" si="74"/>
        <v>682</v>
      </c>
    </row>
    <row r="1583" spans="1:16" x14ac:dyDescent="0.2">
      <c r="A1583" s="45">
        <v>1592</v>
      </c>
      <c r="B1583" s="85">
        <v>80.19</v>
      </c>
      <c r="C1583" s="40">
        <f>'soust.uk.JMK př.č.2'!$O$111+'soust.uk.JMK př.č.2'!$P$111</f>
        <v>13021</v>
      </c>
      <c r="D1583" s="40">
        <f>'soust.uk.JMK př.č.2'!$L$111</f>
        <v>74</v>
      </c>
      <c r="E1583" s="40">
        <f t="shared" si="72"/>
        <v>2705</v>
      </c>
      <c r="F1583" s="40">
        <f t="shared" si="73"/>
        <v>1949</v>
      </c>
      <c r="G1583" s="78"/>
      <c r="H1583" s="80"/>
      <c r="I1583" s="89"/>
      <c r="J1583" s="89"/>
      <c r="K1583" s="47"/>
      <c r="L1583" s="51"/>
      <c r="M1583" s="51"/>
      <c r="N1583" s="51"/>
      <c r="O1583" s="51"/>
      <c r="P1583" s="40">
        <f t="shared" si="74"/>
        <v>682</v>
      </c>
    </row>
    <row r="1584" spans="1:16" x14ac:dyDescent="0.2">
      <c r="A1584" s="45">
        <v>1593</v>
      </c>
      <c r="B1584" s="85">
        <v>80.19</v>
      </c>
      <c r="C1584" s="40">
        <f>'soust.uk.JMK př.č.2'!$O$111+'soust.uk.JMK př.č.2'!$P$111</f>
        <v>13021</v>
      </c>
      <c r="D1584" s="40">
        <f>'soust.uk.JMK př.č.2'!$L$111</f>
        <v>74</v>
      </c>
      <c r="E1584" s="40">
        <f t="shared" si="72"/>
        <v>2705</v>
      </c>
      <c r="F1584" s="40">
        <f t="shared" si="73"/>
        <v>1949</v>
      </c>
      <c r="G1584" s="78"/>
      <c r="H1584" s="80"/>
      <c r="I1584" s="89"/>
      <c r="J1584" s="89"/>
      <c r="K1584" s="47"/>
      <c r="L1584" s="51"/>
      <c r="M1584" s="51"/>
      <c r="N1584" s="51"/>
      <c r="O1584" s="51"/>
      <c r="P1584" s="40">
        <f t="shared" si="74"/>
        <v>682</v>
      </c>
    </row>
    <row r="1585" spans="1:16" x14ac:dyDescent="0.2">
      <c r="A1585" s="45">
        <v>1594</v>
      </c>
      <c r="B1585" s="85">
        <v>80.2</v>
      </c>
      <c r="C1585" s="40">
        <f>'soust.uk.JMK př.č.2'!$O$111+'soust.uk.JMK př.č.2'!$P$111</f>
        <v>13021</v>
      </c>
      <c r="D1585" s="40">
        <f>'soust.uk.JMK př.č.2'!$L$111</f>
        <v>74</v>
      </c>
      <c r="E1585" s="40">
        <f t="shared" si="72"/>
        <v>2704</v>
      </c>
      <c r="F1585" s="40">
        <f t="shared" si="73"/>
        <v>1948</v>
      </c>
      <c r="G1585" s="78"/>
      <c r="H1585" s="80"/>
      <c r="I1585" s="89"/>
      <c r="J1585" s="89"/>
      <c r="K1585" s="47"/>
      <c r="L1585" s="51"/>
      <c r="M1585" s="51"/>
      <c r="N1585" s="51"/>
      <c r="O1585" s="51"/>
      <c r="P1585" s="40">
        <f t="shared" si="74"/>
        <v>682</v>
      </c>
    </row>
    <row r="1586" spans="1:16" x14ac:dyDescent="0.2">
      <c r="A1586" s="45">
        <v>1595</v>
      </c>
      <c r="B1586" s="85">
        <v>80.2</v>
      </c>
      <c r="C1586" s="40">
        <f>'soust.uk.JMK př.č.2'!$O$111+'soust.uk.JMK př.č.2'!$P$111</f>
        <v>13021</v>
      </c>
      <c r="D1586" s="40">
        <f>'soust.uk.JMK př.č.2'!$L$111</f>
        <v>74</v>
      </c>
      <c r="E1586" s="40">
        <f t="shared" si="72"/>
        <v>2704</v>
      </c>
      <c r="F1586" s="40">
        <f t="shared" si="73"/>
        <v>1948</v>
      </c>
      <c r="G1586" s="78"/>
      <c r="H1586" s="80"/>
      <c r="I1586" s="89"/>
      <c r="J1586" s="89"/>
      <c r="K1586" s="47"/>
      <c r="L1586" s="51"/>
      <c r="M1586" s="51"/>
      <c r="N1586" s="51"/>
      <c r="O1586" s="51"/>
      <c r="P1586" s="40">
        <f t="shared" si="74"/>
        <v>682</v>
      </c>
    </row>
    <row r="1587" spans="1:16" x14ac:dyDescent="0.2">
      <c r="A1587" s="45">
        <v>1596</v>
      </c>
      <c r="B1587" s="85">
        <v>80.2</v>
      </c>
      <c r="C1587" s="40">
        <f>'soust.uk.JMK př.č.2'!$O$111+'soust.uk.JMK př.č.2'!$P$111</f>
        <v>13021</v>
      </c>
      <c r="D1587" s="40">
        <f>'soust.uk.JMK př.č.2'!$L$111</f>
        <v>74</v>
      </c>
      <c r="E1587" s="40">
        <f t="shared" si="72"/>
        <v>2704</v>
      </c>
      <c r="F1587" s="40">
        <f t="shared" si="73"/>
        <v>1948</v>
      </c>
      <c r="G1587" s="78"/>
      <c r="H1587" s="80"/>
      <c r="I1587" s="89"/>
      <c r="J1587" s="89"/>
      <c r="K1587" s="47"/>
      <c r="L1587" s="51"/>
      <c r="M1587" s="51"/>
      <c r="N1587" s="51"/>
      <c r="O1587" s="51"/>
      <c r="P1587" s="40">
        <f t="shared" si="74"/>
        <v>682</v>
      </c>
    </row>
    <row r="1588" spans="1:16" x14ac:dyDescent="0.2">
      <c r="A1588" s="45">
        <v>1597</v>
      </c>
      <c r="B1588" s="85">
        <v>80.209999999999994</v>
      </c>
      <c r="C1588" s="40">
        <f>'soust.uk.JMK př.č.2'!$O$111+'soust.uk.JMK př.č.2'!$P$111</f>
        <v>13021</v>
      </c>
      <c r="D1588" s="40">
        <f>'soust.uk.JMK př.č.2'!$L$111</f>
        <v>74</v>
      </c>
      <c r="E1588" s="40">
        <f t="shared" si="72"/>
        <v>2704</v>
      </c>
      <c r="F1588" s="40">
        <f t="shared" si="73"/>
        <v>1948</v>
      </c>
      <c r="G1588" s="78"/>
      <c r="H1588" s="80"/>
      <c r="I1588" s="89"/>
      <c r="J1588" s="89"/>
      <c r="K1588" s="47"/>
      <c r="L1588" s="51"/>
      <c r="M1588" s="51"/>
      <c r="N1588" s="51"/>
      <c r="O1588" s="51"/>
      <c r="P1588" s="40">
        <f t="shared" si="74"/>
        <v>682</v>
      </c>
    </row>
    <row r="1589" spans="1:16" x14ac:dyDescent="0.2">
      <c r="A1589" s="45">
        <v>1598</v>
      </c>
      <c r="B1589" s="85">
        <v>80.209999999999994</v>
      </c>
      <c r="C1589" s="40">
        <f>'soust.uk.JMK př.č.2'!$O$111+'soust.uk.JMK př.č.2'!$P$111</f>
        <v>13021</v>
      </c>
      <c r="D1589" s="40">
        <f>'soust.uk.JMK př.č.2'!$L$111</f>
        <v>74</v>
      </c>
      <c r="E1589" s="40">
        <f t="shared" si="72"/>
        <v>2704</v>
      </c>
      <c r="F1589" s="40">
        <f t="shared" si="73"/>
        <v>1948</v>
      </c>
      <c r="G1589" s="78"/>
      <c r="H1589" s="80"/>
      <c r="I1589" s="89"/>
      <c r="J1589" s="89"/>
      <c r="K1589" s="47"/>
      <c r="L1589" s="51"/>
      <c r="M1589" s="51"/>
      <c r="N1589" s="51"/>
      <c r="O1589" s="51"/>
      <c r="P1589" s="40">
        <f t="shared" si="74"/>
        <v>682</v>
      </c>
    </row>
    <row r="1590" spans="1:16" x14ac:dyDescent="0.2">
      <c r="A1590" s="45">
        <v>1599</v>
      </c>
      <c r="B1590" s="85">
        <v>80.22</v>
      </c>
      <c r="C1590" s="40">
        <f>'soust.uk.JMK př.č.2'!$O$111+'soust.uk.JMK př.č.2'!$P$111</f>
        <v>13021</v>
      </c>
      <c r="D1590" s="40">
        <f>'soust.uk.JMK př.č.2'!$L$111</f>
        <v>74</v>
      </c>
      <c r="E1590" s="40">
        <f t="shared" si="72"/>
        <v>2704</v>
      </c>
      <c r="F1590" s="40">
        <f t="shared" si="73"/>
        <v>1948</v>
      </c>
      <c r="G1590" s="78"/>
      <c r="H1590" s="80"/>
      <c r="I1590" s="89"/>
      <c r="J1590" s="89"/>
      <c r="K1590" s="47"/>
      <c r="L1590" s="51"/>
      <c r="M1590" s="51"/>
      <c r="N1590" s="51"/>
      <c r="O1590" s="51"/>
      <c r="P1590" s="40">
        <f t="shared" si="74"/>
        <v>682</v>
      </c>
    </row>
    <row r="1591" spans="1:16" x14ac:dyDescent="0.2">
      <c r="A1591" s="45">
        <v>1600</v>
      </c>
      <c r="B1591" s="85">
        <v>80.22</v>
      </c>
      <c r="C1591" s="40">
        <f>'soust.uk.JMK př.č.2'!$O$111+'soust.uk.JMK př.č.2'!$P$111</f>
        <v>13021</v>
      </c>
      <c r="D1591" s="40">
        <f>'soust.uk.JMK př.č.2'!$L$111</f>
        <v>74</v>
      </c>
      <c r="E1591" s="40">
        <f t="shared" si="72"/>
        <v>2704</v>
      </c>
      <c r="F1591" s="40">
        <f t="shared" si="73"/>
        <v>1948</v>
      </c>
      <c r="G1591" s="78"/>
      <c r="H1591" s="80"/>
      <c r="I1591" s="89"/>
      <c r="J1591" s="89"/>
      <c r="K1591" s="47"/>
      <c r="L1591" s="51"/>
      <c r="M1591" s="51"/>
      <c r="N1591" s="51"/>
      <c r="O1591" s="51"/>
      <c r="P1591" s="40">
        <f t="shared" si="74"/>
        <v>682</v>
      </c>
    </row>
    <row r="1592" spans="1:16" x14ac:dyDescent="0.2">
      <c r="A1592" s="45">
        <v>1601</v>
      </c>
      <c r="B1592" s="85">
        <v>80.22</v>
      </c>
      <c r="C1592" s="40">
        <f>'soust.uk.JMK př.č.2'!$O$111+'soust.uk.JMK př.č.2'!$P$111</f>
        <v>13021</v>
      </c>
      <c r="D1592" s="40">
        <f>'soust.uk.JMK př.č.2'!$L$111</f>
        <v>74</v>
      </c>
      <c r="E1592" s="40">
        <f t="shared" si="72"/>
        <v>2704</v>
      </c>
      <c r="F1592" s="40">
        <f t="shared" si="73"/>
        <v>1948</v>
      </c>
      <c r="G1592" s="78"/>
      <c r="H1592" s="80"/>
      <c r="I1592" s="89"/>
      <c r="J1592" s="89"/>
      <c r="K1592" s="47"/>
      <c r="L1592" s="51"/>
      <c r="M1592" s="51"/>
      <c r="N1592" s="51"/>
      <c r="O1592" s="51"/>
      <c r="P1592" s="40">
        <f t="shared" si="74"/>
        <v>682</v>
      </c>
    </row>
    <row r="1593" spans="1:16" x14ac:dyDescent="0.2">
      <c r="A1593" s="45">
        <v>1602</v>
      </c>
      <c r="B1593" s="85">
        <v>80.23</v>
      </c>
      <c r="C1593" s="40">
        <f>'soust.uk.JMK př.č.2'!$O$111+'soust.uk.JMK př.č.2'!$P$111</f>
        <v>13021</v>
      </c>
      <c r="D1593" s="40">
        <f>'soust.uk.JMK př.č.2'!$L$111</f>
        <v>74</v>
      </c>
      <c r="E1593" s="40">
        <f t="shared" si="72"/>
        <v>2704</v>
      </c>
      <c r="F1593" s="40">
        <f t="shared" si="73"/>
        <v>1948</v>
      </c>
      <c r="G1593" s="78"/>
      <c r="H1593" s="80"/>
      <c r="I1593" s="89"/>
      <c r="J1593" s="89"/>
      <c r="K1593" s="47"/>
      <c r="L1593" s="51"/>
      <c r="M1593" s="51"/>
      <c r="N1593" s="51"/>
      <c r="O1593" s="51"/>
      <c r="P1593" s="40">
        <f t="shared" si="74"/>
        <v>682</v>
      </c>
    </row>
    <row r="1594" spans="1:16" x14ac:dyDescent="0.2">
      <c r="A1594" s="45">
        <v>1603</v>
      </c>
      <c r="B1594" s="85">
        <v>80.23</v>
      </c>
      <c r="C1594" s="40">
        <f>'soust.uk.JMK př.č.2'!$O$111+'soust.uk.JMK př.č.2'!$P$111</f>
        <v>13021</v>
      </c>
      <c r="D1594" s="40">
        <f>'soust.uk.JMK př.č.2'!$L$111</f>
        <v>74</v>
      </c>
      <c r="E1594" s="40">
        <f t="shared" si="72"/>
        <v>2704</v>
      </c>
      <c r="F1594" s="40">
        <f t="shared" si="73"/>
        <v>1948</v>
      </c>
      <c r="G1594" s="78"/>
      <c r="H1594" s="80"/>
      <c r="I1594" s="89"/>
      <c r="J1594" s="89"/>
      <c r="K1594" s="47"/>
      <c r="L1594" s="51"/>
      <c r="M1594" s="51"/>
      <c r="N1594" s="51"/>
      <c r="O1594" s="51"/>
      <c r="P1594" s="40">
        <f t="shared" si="74"/>
        <v>682</v>
      </c>
    </row>
    <row r="1595" spans="1:16" x14ac:dyDescent="0.2">
      <c r="A1595" s="45">
        <v>1604</v>
      </c>
      <c r="B1595" s="85">
        <v>80.23</v>
      </c>
      <c r="C1595" s="40">
        <f>'soust.uk.JMK př.č.2'!$O$111+'soust.uk.JMK př.č.2'!$P$111</f>
        <v>13021</v>
      </c>
      <c r="D1595" s="40">
        <f>'soust.uk.JMK př.č.2'!$L$111</f>
        <v>74</v>
      </c>
      <c r="E1595" s="40">
        <f t="shared" si="72"/>
        <v>2704</v>
      </c>
      <c r="F1595" s="40">
        <f t="shared" si="73"/>
        <v>1948</v>
      </c>
      <c r="G1595" s="78"/>
      <c r="H1595" s="80"/>
      <c r="I1595" s="89"/>
      <c r="J1595" s="89"/>
      <c r="K1595" s="47"/>
      <c r="L1595" s="51"/>
      <c r="M1595" s="51"/>
      <c r="N1595" s="51"/>
      <c r="O1595" s="51"/>
      <c r="P1595" s="40">
        <f t="shared" si="74"/>
        <v>682</v>
      </c>
    </row>
    <row r="1596" spans="1:16" x14ac:dyDescent="0.2">
      <c r="A1596" s="45">
        <v>1605</v>
      </c>
      <c r="B1596" s="85">
        <v>80.239999999999995</v>
      </c>
      <c r="C1596" s="40">
        <f>'soust.uk.JMK př.č.2'!$O$111+'soust.uk.JMK př.č.2'!$P$111</f>
        <v>13021</v>
      </c>
      <c r="D1596" s="40">
        <f>'soust.uk.JMK př.č.2'!$L$111</f>
        <v>74</v>
      </c>
      <c r="E1596" s="40">
        <f t="shared" si="72"/>
        <v>2702</v>
      </c>
      <c r="F1596" s="40">
        <f t="shared" si="73"/>
        <v>1947</v>
      </c>
      <c r="G1596" s="78"/>
      <c r="H1596" s="80"/>
      <c r="I1596" s="89"/>
      <c r="J1596" s="89"/>
      <c r="K1596" s="47"/>
      <c r="L1596" s="51"/>
      <c r="M1596" s="51"/>
      <c r="N1596" s="51"/>
      <c r="O1596" s="51"/>
      <c r="P1596" s="40">
        <f t="shared" si="74"/>
        <v>681</v>
      </c>
    </row>
    <row r="1597" spans="1:16" x14ac:dyDescent="0.2">
      <c r="A1597" s="45">
        <v>1606</v>
      </c>
      <c r="B1597" s="85">
        <v>80.239999999999995</v>
      </c>
      <c r="C1597" s="40">
        <f>'soust.uk.JMK př.č.2'!$O$111+'soust.uk.JMK př.č.2'!$P$111</f>
        <v>13021</v>
      </c>
      <c r="D1597" s="40">
        <f>'soust.uk.JMK př.č.2'!$L$111</f>
        <v>74</v>
      </c>
      <c r="E1597" s="40">
        <f t="shared" si="72"/>
        <v>2702</v>
      </c>
      <c r="F1597" s="40">
        <f t="shared" si="73"/>
        <v>1947</v>
      </c>
      <c r="G1597" s="78"/>
      <c r="H1597" s="80"/>
      <c r="I1597" s="89"/>
      <c r="J1597" s="89"/>
      <c r="K1597" s="47"/>
      <c r="L1597" s="51"/>
      <c r="M1597" s="51"/>
      <c r="N1597" s="51"/>
      <c r="O1597" s="51"/>
      <c r="P1597" s="40">
        <f t="shared" si="74"/>
        <v>681</v>
      </c>
    </row>
    <row r="1598" spans="1:16" x14ac:dyDescent="0.2">
      <c r="A1598" s="45">
        <v>1607</v>
      </c>
      <c r="B1598" s="85">
        <v>80.239999999999995</v>
      </c>
      <c r="C1598" s="40">
        <f>'soust.uk.JMK př.č.2'!$O$111+'soust.uk.JMK př.č.2'!$P$111</f>
        <v>13021</v>
      </c>
      <c r="D1598" s="40">
        <f>'soust.uk.JMK př.č.2'!$L$111</f>
        <v>74</v>
      </c>
      <c r="E1598" s="40">
        <f t="shared" si="72"/>
        <v>2702</v>
      </c>
      <c r="F1598" s="40">
        <f t="shared" si="73"/>
        <v>1947</v>
      </c>
      <c r="G1598" s="78"/>
      <c r="H1598" s="80"/>
      <c r="I1598" s="89"/>
      <c r="J1598" s="89"/>
      <c r="K1598" s="47"/>
      <c r="L1598" s="51"/>
      <c r="M1598" s="51"/>
      <c r="N1598" s="51"/>
      <c r="O1598" s="51"/>
      <c r="P1598" s="40">
        <f t="shared" si="74"/>
        <v>681</v>
      </c>
    </row>
    <row r="1599" spans="1:16" x14ac:dyDescent="0.2">
      <c r="A1599" s="45">
        <v>1608</v>
      </c>
      <c r="B1599" s="85">
        <v>80.25</v>
      </c>
      <c r="C1599" s="40">
        <f>'soust.uk.JMK př.č.2'!$O$111+'soust.uk.JMK př.č.2'!$P$111</f>
        <v>13021</v>
      </c>
      <c r="D1599" s="40">
        <f>'soust.uk.JMK př.č.2'!$L$111</f>
        <v>74</v>
      </c>
      <c r="E1599" s="40">
        <f t="shared" si="72"/>
        <v>2702</v>
      </c>
      <c r="F1599" s="40">
        <f t="shared" si="73"/>
        <v>1947</v>
      </c>
      <c r="G1599" s="78"/>
      <c r="H1599" s="80"/>
      <c r="I1599" s="89"/>
      <c r="J1599" s="89"/>
      <c r="K1599" s="47"/>
      <c r="L1599" s="51"/>
      <c r="M1599" s="51"/>
      <c r="N1599" s="51"/>
      <c r="O1599" s="51"/>
      <c r="P1599" s="40">
        <f t="shared" si="74"/>
        <v>681</v>
      </c>
    </row>
    <row r="1600" spans="1:16" x14ac:dyDescent="0.2">
      <c r="A1600" s="45">
        <v>1609</v>
      </c>
      <c r="B1600" s="85">
        <v>80.25</v>
      </c>
      <c r="C1600" s="40">
        <f>'soust.uk.JMK př.č.2'!$O$111+'soust.uk.JMK př.č.2'!$P$111</f>
        <v>13021</v>
      </c>
      <c r="D1600" s="40">
        <f>'soust.uk.JMK př.č.2'!$L$111</f>
        <v>74</v>
      </c>
      <c r="E1600" s="40">
        <f t="shared" si="72"/>
        <v>2702</v>
      </c>
      <c r="F1600" s="40">
        <f t="shared" si="73"/>
        <v>1947</v>
      </c>
      <c r="G1600" s="78"/>
      <c r="H1600" s="80"/>
      <c r="I1600" s="89"/>
      <c r="J1600" s="89"/>
      <c r="K1600" s="47"/>
      <c r="L1600" s="51"/>
      <c r="M1600" s="51"/>
      <c r="N1600" s="51"/>
      <c r="O1600" s="51"/>
      <c r="P1600" s="40">
        <f t="shared" si="74"/>
        <v>681</v>
      </c>
    </row>
    <row r="1601" spans="1:16" x14ac:dyDescent="0.2">
      <c r="A1601" s="45">
        <v>1610</v>
      </c>
      <c r="B1601" s="85">
        <v>80.25</v>
      </c>
      <c r="C1601" s="40">
        <f>'soust.uk.JMK př.č.2'!$O$111+'soust.uk.JMK př.č.2'!$P$111</f>
        <v>13021</v>
      </c>
      <c r="D1601" s="40">
        <f>'soust.uk.JMK př.č.2'!$L$111</f>
        <v>74</v>
      </c>
      <c r="E1601" s="40">
        <f t="shared" si="72"/>
        <v>2702</v>
      </c>
      <c r="F1601" s="40">
        <f t="shared" si="73"/>
        <v>1947</v>
      </c>
      <c r="G1601" s="78"/>
      <c r="H1601" s="80"/>
      <c r="I1601" s="89"/>
      <c r="J1601" s="89"/>
      <c r="K1601" s="47"/>
      <c r="L1601" s="51"/>
      <c r="M1601" s="51"/>
      <c r="N1601" s="51"/>
      <c r="O1601" s="51"/>
      <c r="P1601" s="40">
        <f t="shared" si="74"/>
        <v>681</v>
      </c>
    </row>
    <row r="1602" spans="1:16" x14ac:dyDescent="0.2">
      <c r="A1602" s="45">
        <v>1611</v>
      </c>
      <c r="B1602" s="85">
        <v>80.260000000000005</v>
      </c>
      <c r="C1602" s="40">
        <f>'soust.uk.JMK př.č.2'!$O$111+'soust.uk.JMK př.č.2'!$P$111</f>
        <v>13021</v>
      </c>
      <c r="D1602" s="40">
        <f>'soust.uk.JMK př.č.2'!$L$111</f>
        <v>74</v>
      </c>
      <c r="E1602" s="40">
        <f t="shared" si="72"/>
        <v>2702</v>
      </c>
      <c r="F1602" s="40">
        <f t="shared" si="73"/>
        <v>1947</v>
      </c>
      <c r="G1602" s="78"/>
      <c r="H1602" s="80"/>
      <c r="I1602" s="89"/>
      <c r="J1602" s="89"/>
      <c r="K1602" s="47"/>
      <c r="L1602" s="51"/>
      <c r="M1602" s="51"/>
      <c r="N1602" s="51"/>
      <c r="O1602" s="51"/>
      <c r="P1602" s="40">
        <f t="shared" si="74"/>
        <v>681</v>
      </c>
    </row>
    <row r="1603" spans="1:16" x14ac:dyDescent="0.2">
      <c r="A1603" s="45">
        <v>1612</v>
      </c>
      <c r="B1603" s="85">
        <v>80.260000000000005</v>
      </c>
      <c r="C1603" s="40">
        <f>'soust.uk.JMK př.č.2'!$O$111+'soust.uk.JMK př.č.2'!$P$111</f>
        <v>13021</v>
      </c>
      <c r="D1603" s="40">
        <f>'soust.uk.JMK př.č.2'!$L$111</f>
        <v>74</v>
      </c>
      <c r="E1603" s="40">
        <f t="shared" si="72"/>
        <v>2702</v>
      </c>
      <c r="F1603" s="40">
        <f t="shared" si="73"/>
        <v>1947</v>
      </c>
      <c r="G1603" s="78"/>
      <c r="H1603" s="80"/>
      <c r="I1603" s="89"/>
      <c r="J1603" s="89"/>
      <c r="K1603" s="47"/>
      <c r="L1603" s="51"/>
      <c r="M1603" s="51"/>
      <c r="N1603" s="51"/>
      <c r="O1603" s="51"/>
      <c r="P1603" s="40">
        <f t="shared" si="74"/>
        <v>681</v>
      </c>
    </row>
    <row r="1604" spans="1:16" x14ac:dyDescent="0.2">
      <c r="A1604" s="45">
        <v>1613</v>
      </c>
      <c r="B1604" s="85">
        <v>80.260000000000005</v>
      </c>
      <c r="C1604" s="40">
        <f>'soust.uk.JMK př.č.2'!$O$111+'soust.uk.JMK př.č.2'!$P$111</f>
        <v>13021</v>
      </c>
      <c r="D1604" s="40">
        <f>'soust.uk.JMK př.č.2'!$L$111</f>
        <v>74</v>
      </c>
      <c r="E1604" s="40">
        <f t="shared" si="72"/>
        <v>2702</v>
      </c>
      <c r="F1604" s="40">
        <f t="shared" si="73"/>
        <v>1947</v>
      </c>
      <c r="G1604" s="78"/>
      <c r="H1604" s="80"/>
      <c r="I1604" s="89"/>
      <c r="J1604" s="89"/>
      <c r="K1604" s="47"/>
      <c r="L1604" s="51"/>
      <c r="M1604" s="51"/>
      <c r="N1604" s="51"/>
      <c r="O1604" s="51"/>
      <c r="P1604" s="40">
        <f t="shared" si="74"/>
        <v>681</v>
      </c>
    </row>
    <row r="1605" spans="1:16" x14ac:dyDescent="0.2">
      <c r="A1605" s="45">
        <v>1614</v>
      </c>
      <c r="B1605" s="85">
        <v>80.27</v>
      </c>
      <c r="C1605" s="40">
        <f>'soust.uk.JMK př.č.2'!$O$111+'soust.uk.JMK př.č.2'!$P$111</f>
        <v>13021</v>
      </c>
      <c r="D1605" s="40">
        <f>'soust.uk.JMK př.č.2'!$L$111</f>
        <v>74</v>
      </c>
      <c r="E1605" s="40">
        <f t="shared" ref="E1605:E1668" si="75">SUM(F1605,P1605,D1605)</f>
        <v>2702</v>
      </c>
      <c r="F1605" s="40">
        <f t="shared" si="73"/>
        <v>1947</v>
      </c>
      <c r="G1605" s="78"/>
      <c r="H1605" s="80"/>
      <c r="I1605" s="89"/>
      <c r="J1605" s="89"/>
      <c r="K1605" s="47"/>
      <c r="L1605" s="51"/>
      <c r="M1605" s="51"/>
      <c r="N1605" s="51"/>
      <c r="O1605" s="51"/>
      <c r="P1605" s="40">
        <f t="shared" si="74"/>
        <v>681</v>
      </c>
    </row>
    <row r="1606" spans="1:16" x14ac:dyDescent="0.2">
      <c r="A1606" s="45">
        <v>1615</v>
      </c>
      <c r="B1606" s="85">
        <v>80.27</v>
      </c>
      <c r="C1606" s="40">
        <f>'soust.uk.JMK př.č.2'!$O$111+'soust.uk.JMK př.č.2'!$P$111</f>
        <v>13021</v>
      </c>
      <c r="D1606" s="40">
        <f>'soust.uk.JMK př.č.2'!$L$111</f>
        <v>74</v>
      </c>
      <c r="E1606" s="40">
        <f t="shared" si="75"/>
        <v>2702</v>
      </c>
      <c r="F1606" s="40">
        <f t="shared" ref="F1606:F1669" si="76">ROUND(1/B1606*C1606*12,0)</f>
        <v>1947</v>
      </c>
      <c r="G1606" s="78"/>
      <c r="H1606" s="80"/>
      <c r="I1606" s="89"/>
      <c r="J1606" s="89"/>
      <c r="K1606" s="47"/>
      <c r="L1606" s="51"/>
      <c r="M1606" s="51"/>
      <c r="N1606" s="51"/>
      <c r="O1606" s="51"/>
      <c r="P1606" s="40">
        <f t="shared" ref="P1606:P1669" si="77">ROUND((F1606*35%),0)</f>
        <v>681</v>
      </c>
    </row>
    <row r="1607" spans="1:16" x14ac:dyDescent="0.2">
      <c r="A1607" s="45">
        <v>1616</v>
      </c>
      <c r="B1607" s="85">
        <v>80.27</v>
      </c>
      <c r="C1607" s="40">
        <f>'soust.uk.JMK př.č.2'!$O$111+'soust.uk.JMK př.č.2'!$P$111</f>
        <v>13021</v>
      </c>
      <c r="D1607" s="40">
        <f>'soust.uk.JMK př.č.2'!$L$111</f>
        <v>74</v>
      </c>
      <c r="E1607" s="40">
        <f t="shared" si="75"/>
        <v>2702</v>
      </c>
      <c r="F1607" s="40">
        <f t="shared" si="76"/>
        <v>1947</v>
      </c>
      <c r="G1607" s="78"/>
      <c r="H1607" s="80"/>
      <c r="I1607" s="89"/>
      <c r="J1607" s="89"/>
      <c r="K1607" s="47"/>
      <c r="L1607" s="51"/>
      <c r="M1607" s="51"/>
      <c r="N1607" s="51"/>
      <c r="O1607" s="51"/>
      <c r="P1607" s="40">
        <f t="shared" si="77"/>
        <v>681</v>
      </c>
    </row>
    <row r="1608" spans="1:16" x14ac:dyDescent="0.2">
      <c r="A1608" s="45">
        <v>1617</v>
      </c>
      <c r="B1608" s="85">
        <v>80.28</v>
      </c>
      <c r="C1608" s="40">
        <f>'soust.uk.JMK př.č.2'!$O$111+'soust.uk.JMK př.č.2'!$P$111</f>
        <v>13021</v>
      </c>
      <c r="D1608" s="40">
        <f>'soust.uk.JMK př.č.2'!$L$111</f>
        <v>74</v>
      </c>
      <c r="E1608" s="40">
        <f t="shared" si="75"/>
        <v>2701</v>
      </c>
      <c r="F1608" s="40">
        <f t="shared" si="76"/>
        <v>1946</v>
      </c>
      <c r="G1608" s="78"/>
      <c r="H1608" s="80"/>
      <c r="I1608" s="89"/>
      <c r="J1608" s="89"/>
      <c r="K1608" s="47"/>
      <c r="L1608" s="51"/>
      <c r="M1608" s="51"/>
      <c r="N1608" s="51"/>
      <c r="O1608" s="51"/>
      <c r="P1608" s="40">
        <f t="shared" si="77"/>
        <v>681</v>
      </c>
    </row>
    <row r="1609" spans="1:16" x14ac:dyDescent="0.2">
      <c r="A1609" s="45">
        <v>1618</v>
      </c>
      <c r="B1609" s="85">
        <v>80.28</v>
      </c>
      <c r="C1609" s="40">
        <f>'soust.uk.JMK př.č.2'!$O$111+'soust.uk.JMK př.č.2'!$P$111</f>
        <v>13021</v>
      </c>
      <c r="D1609" s="40">
        <f>'soust.uk.JMK př.č.2'!$L$111</f>
        <v>74</v>
      </c>
      <c r="E1609" s="40">
        <f t="shared" si="75"/>
        <v>2701</v>
      </c>
      <c r="F1609" s="40">
        <f t="shared" si="76"/>
        <v>1946</v>
      </c>
      <c r="G1609" s="78"/>
      <c r="H1609" s="80"/>
      <c r="I1609" s="89"/>
      <c r="J1609" s="89"/>
      <c r="K1609" s="47"/>
      <c r="L1609" s="51"/>
      <c r="M1609" s="51"/>
      <c r="N1609" s="51"/>
      <c r="O1609" s="51"/>
      <c r="P1609" s="40">
        <f t="shared" si="77"/>
        <v>681</v>
      </c>
    </row>
    <row r="1610" spans="1:16" x14ac:dyDescent="0.2">
      <c r="A1610" s="45">
        <v>1619</v>
      </c>
      <c r="B1610" s="85">
        <v>80.28</v>
      </c>
      <c r="C1610" s="40">
        <f>'soust.uk.JMK př.č.2'!$O$111+'soust.uk.JMK př.č.2'!$P$111</f>
        <v>13021</v>
      </c>
      <c r="D1610" s="40">
        <f>'soust.uk.JMK př.č.2'!$L$111</f>
        <v>74</v>
      </c>
      <c r="E1610" s="40">
        <f t="shared" si="75"/>
        <v>2701</v>
      </c>
      <c r="F1610" s="40">
        <f t="shared" si="76"/>
        <v>1946</v>
      </c>
      <c r="G1610" s="78"/>
      <c r="H1610" s="80"/>
      <c r="I1610" s="89"/>
      <c r="J1610" s="89"/>
      <c r="K1610" s="47"/>
      <c r="L1610" s="51"/>
      <c r="M1610" s="51"/>
      <c r="N1610" s="51"/>
      <c r="O1610" s="51"/>
      <c r="P1610" s="40">
        <f t="shared" si="77"/>
        <v>681</v>
      </c>
    </row>
    <row r="1611" spans="1:16" x14ac:dyDescent="0.2">
      <c r="A1611" s="45">
        <v>1620</v>
      </c>
      <c r="B1611" s="85">
        <v>80.290000000000006</v>
      </c>
      <c r="C1611" s="40">
        <f>'soust.uk.JMK př.č.2'!$O$111+'soust.uk.JMK př.č.2'!$P$111</f>
        <v>13021</v>
      </c>
      <c r="D1611" s="40">
        <f>'soust.uk.JMK př.č.2'!$L$111</f>
        <v>74</v>
      </c>
      <c r="E1611" s="40">
        <f t="shared" si="75"/>
        <v>2701</v>
      </c>
      <c r="F1611" s="40">
        <f t="shared" si="76"/>
        <v>1946</v>
      </c>
      <c r="G1611" s="78"/>
      <c r="H1611" s="80"/>
      <c r="I1611" s="89"/>
      <c r="J1611" s="89"/>
      <c r="K1611" s="47"/>
      <c r="L1611" s="51"/>
      <c r="M1611" s="51"/>
      <c r="N1611" s="51"/>
      <c r="O1611" s="51"/>
      <c r="P1611" s="40">
        <f t="shared" si="77"/>
        <v>681</v>
      </c>
    </row>
    <row r="1612" spans="1:16" x14ac:dyDescent="0.2">
      <c r="A1612" s="45">
        <v>1621</v>
      </c>
      <c r="B1612" s="85">
        <v>80.290000000000006</v>
      </c>
      <c r="C1612" s="40">
        <f>'soust.uk.JMK př.č.2'!$O$111+'soust.uk.JMK př.č.2'!$P$111</f>
        <v>13021</v>
      </c>
      <c r="D1612" s="40">
        <f>'soust.uk.JMK př.č.2'!$L$111</f>
        <v>74</v>
      </c>
      <c r="E1612" s="40">
        <f t="shared" si="75"/>
        <v>2701</v>
      </c>
      <c r="F1612" s="40">
        <f t="shared" si="76"/>
        <v>1946</v>
      </c>
      <c r="G1612" s="78"/>
      <c r="H1612" s="80"/>
      <c r="I1612" s="89"/>
      <c r="J1612" s="89"/>
      <c r="K1612" s="47"/>
      <c r="L1612" s="51"/>
      <c r="M1612" s="51"/>
      <c r="N1612" s="51"/>
      <c r="O1612" s="51"/>
      <c r="P1612" s="40">
        <f t="shared" si="77"/>
        <v>681</v>
      </c>
    </row>
    <row r="1613" spans="1:16" x14ac:dyDescent="0.2">
      <c r="A1613" s="45">
        <v>1622</v>
      </c>
      <c r="B1613" s="85">
        <v>80.290000000000006</v>
      </c>
      <c r="C1613" s="40">
        <f>'soust.uk.JMK př.č.2'!$O$111+'soust.uk.JMK př.č.2'!$P$111</f>
        <v>13021</v>
      </c>
      <c r="D1613" s="40">
        <f>'soust.uk.JMK př.č.2'!$L$111</f>
        <v>74</v>
      </c>
      <c r="E1613" s="40">
        <f t="shared" si="75"/>
        <v>2701</v>
      </c>
      <c r="F1613" s="40">
        <f t="shared" si="76"/>
        <v>1946</v>
      </c>
      <c r="G1613" s="78"/>
      <c r="H1613" s="80"/>
      <c r="I1613" s="89"/>
      <c r="J1613" s="89"/>
      <c r="K1613" s="47"/>
      <c r="L1613" s="51"/>
      <c r="M1613" s="51"/>
      <c r="N1613" s="51"/>
      <c r="O1613" s="51"/>
      <c r="P1613" s="40">
        <f t="shared" si="77"/>
        <v>681</v>
      </c>
    </row>
    <row r="1614" spans="1:16" x14ac:dyDescent="0.2">
      <c r="A1614" s="45">
        <v>1623</v>
      </c>
      <c r="B1614" s="85">
        <v>80.3</v>
      </c>
      <c r="C1614" s="40">
        <f>'soust.uk.JMK př.č.2'!$O$111+'soust.uk.JMK př.č.2'!$P$111</f>
        <v>13021</v>
      </c>
      <c r="D1614" s="40">
        <f>'soust.uk.JMK př.č.2'!$L$111</f>
        <v>74</v>
      </c>
      <c r="E1614" s="40">
        <f t="shared" si="75"/>
        <v>2701</v>
      </c>
      <c r="F1614" s="40">
        <f t="shared" si="76"/>
        <v>1946</v>
      </c>
      <c r="G1614" s="78"/>
      <c r="H1614" s="80"/>
      <c r="I1614" s="89"/>
      <c r="J1614" s="89"/>
      <c r="K1614" s="47"/>
      <c r="L1614" s="51"/>
      <c r="M1614" s="51"/>
      <c r="N1614" s="51"/>
      <c r="O1614" s="51"/>
      <c r="P1614" s="40">
        <f t="shared" si="77"/>
        <v>681</v>
      </c>
    </row>
    <row r="1615" spans="1:16" x14ac:dyDescent="0.2">
      <c r="A1615" s="45">
        <v>1624</v>
      </c>
      <c r="B1615" s="85">
        <v>80.3</v>
      </c>
      <c r="C1615" s="40">
        <f>'soust.uk.JMK př.č.2'!$O$111+'soust.uk.JMK př.č.2'!$P$111</f>
        <v>13021</v>
      </c>
      <c r="D1615" s="40">
        <f>'soust.uk.JMK př.č.2'!$L$111</f>
        <v>74</v>
      </c>
      <c r="E1615" s="40">
        <f t="shared" si="75"/>
        <v>2701</v>
      </c>
      <c r="F1615" s="40">
        <f t="shared" si="76"/>
        <v>1946</v>
      </c>
      <c r="G1615" s="78"/>
      <c r="H1615" s="80"/>
      <c r="I1615" s="89"/>
      <c r="J1615" s="89"/>
      <c r="K1615" s="47"/>
      <c r="L1615" s="51"/>
      <c r="M1615" s="51"/>
      <c r="N1615" s="51"/>
      <c r="O1615" s="51"/>
      <c r="P1615" s="40">
        <f t="shared" si="77"/>
        <v>681</v>
      </c>
    </row>
    <row r="1616" spans="1:16" x14ac:dyDescent="0.2">
      <c r="A1616" s="45">
        <v>1625</v>
      </c>
      <c r="B1616" s="85">
        <v>80.3</v>
      </c>
      <c r="C1616" s="40">
        <f>'soust.uk.JMK př.č.2'!$O$111+'soust.uk.JMK př.č.2'!$P$111</f>
        <v>13021</v>
      </c>
      <c r="D1616" s="40">
        <f>'soust.uk.JMK př.č.2'!$L$111</f>
        <v>74</v>
      </c>
      <c r="E1616" s="40">
        <f t="shared" si="75"/>
        <v>2701</v>
      </c>
      <c r="F1616" s="40">
        <f t="shared" si="76"/>
        <v>1946</v>
      </c>
      <c r="G1616" s="78"/>
      <c r="H1616" s="80"/>
      <c r="I1616" s="89"/>
      <c r="J1616" s="89"/>
      <c r="K1616" s="47"/>
      <c r="L1616" s="51"/>
      <c r="M1616" s="51"/>
      <c r="N1616" s="51"/>
      <c r="O1616" s="51"/>
      <c r="P1616" s="40">
        <f t="shared" si="77"/>
        <v>681</v>
      </c>
    </row>
    <row r="1617" spans="1:16" x14ac:dyDescent="0.2">
      <c r="A1617" s="45">
        <v>1626</v>
      </c>
      <c r="B1617" s="85">
        <v>80.31</v>
      </c>
      <c r="C1617" s="40">
        <f>'soust.uk.JMK př.č.2'!$O$111+'soust.uk.JMK př.č.2'!$P$111</f>
        <v>13021</v>
      </c>
      <c r="D1617" s="40">
        <f>'soust.uk.JMK př.č.2'!$L$111</f>
        <v>74</v>
      </c>
      <c r="E1617" s="40">
        <f t="shared" si="75"/>
        <v>2701</v>
      </c>
      <c r="F1617" s="40">
        <f t="shared" si="76"/>
        <v>1946</v>
      </c>
      <c r="G1617" s="78"/>
      <c r="H1617" s="80"/>
      <c r="I1617" s="89"/>
      <c r="J1617" s="89"/>
      <c r="K1617" s="47"/>
      <c r="L1617" s="51"/>
      <c r="M1617" s="51"/>
      <c r="N1617" s="51"/>
      <c r="O1617" s="51"/>
      <c r="P1617" s="40">
        <f t="shared" si="77"/>
        <v>681</v>
      </c>
    </row>
    <row r="1618" spans="1:16" x14ac:dyDescent="0.2">
      <c r="A1618" s="45">
        <v>1627</v>
      </c>
      <c r="B1618" s="85">
        <v>80.31</v>
      </c>
      <c r="C1618" s="40">
        <f>'soust.uk.JMK př.č.2'!$O$111+'soust.uk.JMK př.č.2'!$P$111</f>
        <v>13021</v>
      </c>
      <c r="D1618" s="40">
        <f>'soust.uk.JMK př.č.2'!$L$111</f>
        <v>74</v>
      </c>
      <c r="E1618" s="40">
        <f t="shared" si="75"/>
        <v>2701</v>
      </c>
      <c r="F1618" s="40">
        <f t="shared" si="76"/>
        <v>1946</v>
      </c>
      <c r="G1618" s="78"/>
      <c r="H1618" s="80"/>
      <c r="I1618" s="89"/>
      <c r="J1618" s="89"/>
      <c r="K1618" s="47"/>
      <c r="L1618" s="51"/>
      <c r="M1618" s="51"/>
      <c r="N1618" s="51"/>
      <c r="O1618" s="51"/>
      <c r="P1618" s="40">
        <f t="shared" si="77"/>
        <v>681</v>
      </c>
    </row>
    <row r="1619" spans="1:16" x14ac:dyDescent="0.2">
      <c r="A1619" s="45">
        <v>1628</v>
      </c>
      <c r="B1619" s="85">
        <v>80.31</v>
      </c>
      <c r="C1619" s="40">
        <f>'soust.uk.JMK př.č.2'!$O$111+'soust.uk.JMK př.č.2'!$P$111</f>
        <v>13021</v>
      </c>
      <c r="D1619" s="40">
        <f>'soust.uk.JMK př.č.2'!$L$111</f>
        <v>74</v>
      </c>
      <c r="E1619" s="40">
        <f t="shared" si="75"/>
        <v>2701</v>
      </c>
      <c r="F1619" s="40">
        <f t="shared" si="76"/>
        <v>1946</v>
      </c>
      <c r="G1619" s="78"/>
      <c r="H1619" s="80"/>
      <c r="I1619" s="89"/>
      <c r="J1619" s="89"/>
      <c r="K1619" s="47"/>
      <c r="L1619" s="51"/>
      <c r="M1619" s="51"/>
      <c r="N1619" s="51"/>
      <c r="O1619" s="51"/>
      <c r="P1619" s="40">
        <f t="shared" si="77"/>
        <v>681</v>
      </c>
    </row>
    <row r="1620" spans="1:16" x14ac:dyDescent="0.2">
      <c r="A1620" s="45">
        <v>1629</v>
      </c>
      <c r="B1620" s="85">
        <v>80.319999999999993</v>
      </c>
      <c r="C1620" s="40">
        <f>'soust.uk.JMK př.č.2'!$O$111+'soust.uk.JMK př.č.2'!$P$111</f>
        <v>13021</v>
      </c>
      <c r="D1620" s="40">
        <f>'soust.uk.JMK př.č.2'!$L$111</f>
        <v>74</v>
      </c>
      <c r="E1620" s="40">
        <f t="shared" si="75"/>
        <v>2700</v>
      </c>
      <c r="F1620" s="40">
        <f t="shared" si="76"/>
        <v>1945</v>
      </c>
      <c r="G1620" s="78"/>
      <c r="H1620" s="80"/>
      <c r="I1620" s="89"/>
      <c r="J1620" s="89"/>
      <c r="K1620" s="47"/>
      <c r="L1620" s="51"/>
      <c r="M1620" s="51"/>
      <c r="N1620" s="51"/>
      <c r="O1620" s="51"/>
      <c r="P1620" s="40">
        <f t="shared" si="77"/>
        <v>681</v>
      </c>
    </row>
    <row r="1621" spans="1:16" x14ac:dyDescent="0.2">
      <c r="A1621" s="45">
        <v>1630</v>
      </c>
      <c r="B1621" s="85">
        <v>80.319999999999993</v>
      </c>
      <c r="C1621" s="40">
        <f>'soust.uk.JMK př.č.2'!$O$111+'soust.uk.JMK př.č.2'!$P$111</f>
        <v>13021</v>
      </c>
      <c r="D1621" s="40">
        <f>'soust.uk.JMK př.č.2'!$L$111</f>
        <v>74</v>
      </c>
      <c r="E1621" s="40">
        <f t="shared" si="75"/>
        <v>2700</v>
      </c>
      <c r="F1621" s="40">
        <f t="shared" si="76"/>
        <v>1945</v>
      </c>
      <c r="G1621" s="78"/>
      <c r="H1621" s="80"/>
      <c r="I1621" s="89"/>
      <c r="J1621" s="89"/>
      <c r="K1621" s="47"/>
      <c r="L1621" s="51"/>
      <c r="M1621" s="51"/>
      <c r="N1621" s="51"/>
      <c r="O1621" s="51"/>
      <c r="P1621" s="40">
        <f t="shared" si="77"/>
        <v>681</v>
      </c>
    </row>
    <row r="1622" spans="1:16" x14ac:dyDescent="0.2">
      <c r="A1622" s="45">
        <v>1631</v>
      </c>
      <c r="B1622" s="85">
        <v>80.319999999999993</v>
      </c>
      <c r="C1622" s="40">
        <f>'soust.uk.JMK př.č.2'!$O$111+'soust.uk.JMK př.č.2'!$P$111</f>
        <v>13021</v>
      </c>
      <c r="D1622" s="40">
        <f>'soust.uk.JMK př.č.2'!$L$111</f>
        <v>74</v>
      </c>
      <c r="E1622" s="40">
        <f t="shared" si="75"/>
        <v>2700</v>
      </c>
      <c r="F1622" s="40">
        <f t="shared" si="76"/>
        <v>1945</v>
      </c>
      <c r="G1622" s="78"/>
      <c r="H1622" s="80"/>
      <c r="I1622" s="89"/>
      <c r="J1622" s="89"/>
      <c r="K1622" s="47"/>
      <c r="L1622" s="51"/>
      <c r="M1622" s="51"/>
      <c r="N1622" s="51"/>
      <c r="O1622" s="51"/>
      <c r="P1622" s="40">
        <f t="shared" si="77"/>
        <v>681</v>
      </c>
    </row>
    <row r="1623" spans="1:16" x14ac:dyDescent="0.2">
      <c r="A1623" s="45">
        <v>1632</v>
      </c>
      <c r="B1623" s="85">
        <v>80.319999999999993</v>
      </c>
      <c r="C1623" s="40">
        <f>'soust.uk.JMK př.č.2'!$O$111+'soust.uk.JMK př.č.2'!$P$111</f>
        <v>13021</v>
      </c>
      <c r="D1623" s="40">
        <f>'soust.uk.JMK př.č.2'!$L$111</f>
        <v>74</v>
      </c>
      <c r="E1623" s="40">
        <f t="shared" si="75"/>
        <v>2700</v>
      </c>
      <c r="F1623" s="40">
        <f t="shared" si="76"/>
        <v>1945</v>
      </c>
      <c r="G1623" s="78"/>
      <c r="H1623" s="80"/>
      <c r="I1623" s="89"/>
      <c r="J1623" s="89"/>
      <c r="K1623" s="47"/>
      <c r="L1623" s="51"/>
      <c r="M1623" s="51"/>
      <c r="N1623" s="51"/>
      <c r="O1623" s="51"/>
      <c r="P1623" s="40">
        <f t="shared" si="77"/>
        <v>681</v>
      </c>
    </row>
    <row r="1624" spans="1:16" x14ac:dyDescent="0.2">
      <c r="A1624" s="45">
        <v>1633</v>
      </c>
      <c r="B1624" s="85">
        <v>80.33</v>
      </c>
      <c r="C1624" s="40">
        <f>'soust.uk.JMK př.č.2'!$O$111+'soust.uk.JMK př.č.2'!$P$111</f>
        <v>13021</v>
      </c>
      <c r="D1624" s="40">
        <f>'soust.uk.JMK př.č.2'!$L$111</f>
        <v>74</v>
      </c>
      <c r="E1624" s="40">
        <f t="shared" si="75"/>
        <v>2700</v>
      </c>
      <c r="F1624" s="40">
        <f t="shared" si="76"/>
        <v>1945</v>
      </c>
      <c r="G1624" s="78"/>
      <c r="H1624" s="80"/>
      <c r="I1624" s="89"/>
      <c r="J1624" s="89"/>
      <c r="K1624" s="47"/>
      <c r="L1624" s="51"/>
      <c r="M1624" s="51"/>
      <c r="N1624" s="51"/>
      <c r="O1624" s="51"/>
      <c r="P1624" s="40">
        <f t="shared" si="77"/>
        <v>681</v>
      </c>
    </row>
    <row r="1625" spans="1:16" x14ac:dyDescent="0.2">
      <c r="A1625" s="45">
        <v>1634</v>
      </c>
      <c r="B1625" s="85">
        <v>80.33</v>
      </c>
      <c r="C1625" s="40">
        <f>'soust.uk.JMK př.č.2'!$O$111+'soust.uk.JMK př.č.2'!$P$111</f>
        <v>13021</v>
      </c>
      <c r="D1625" s="40">
        <f>'soust.uk.JMK př.č.2'!$L$111</f>
        <v>74</v>
      </c>
      <c r="E1625" s="40">
        <f t="shared" si="75"/>
        <v>2700</v>
      </c>
      <c r="F1625" s="40">
        <f t="shared" si="76"/>
        <v>1945</v>
      </c>
      <c r="G1625" s="78"/>
      <c r="H1625" s="80"/>
      <c r="I1625" s="89"/>
      <c r="J1625" s="89"/>
      <c r="K1625" s="47"/>
      <c r="L1625" s="51"/>
      <c r="M1625" s="51"/>
      <c r="N1625" s="51"/>
      <c r="O1625" s="51"/>
      <c r="P1625" s="40">
        <f t="shared" si="77"/>
        <v>681</v>
      </c>
    </row>
    <row r="1626" spans="1:16" x14ac:dyDescent="0.2">
      <c r="A1626" s="45">
        <v>1635</v>
      </c>
      <c r="B1626" s="85">
        <v>80.33</v>
      </c>
      <c r="C1626" s="40">
        <f>'soust.uk.JMK př.č.2'!$O$111+'soust.uk.JMK př.č.2'!$P$111</f>
        <v>13021</v>
      </c>
      <c r="D1626" s="40">
        <f>'soust.uk.JMK př.č.2'!$L$111</f>
        <v>74</v>
      </c>
      <c r="E1626" s="40">
        <f t="shared" si="75"/>
        <v>2700</v>
      </c>
      <c r="F1626" s="40">
        <f t="shared" si="76"/>
        <v>1945</v>
      </c>
      <c r="G1626" s="78"/>
      <c r="H1626" s="80"/>
      <c r="I1626" s="89"/>
      <c r="J1626" s="89"/>
      <c r="K1626" s="47"/>
      <c r="L1626" s="51"/>
      <c r="M1626" s="51"/>
      <c r="N1626" s="51"/>
      <c r="O1626" s="51"/>
      <c r="P1626" s="40">
        <f t="shared" si="77"/>
        <v>681</v>
      </c>
    </row>
    <row r="1627" spans="1:16" x14ac:dyDescent="0.2">
      <c r="A1627" s="45">
        <v>1636</v>
      </c>
      <c r="B1627" s="85">
        <v>80.34</v>
      </c>
      <c r="C1627" s="40">
        <f>'soust.uk.JMK př.č.2'!$O$111+'soust.uk.JMK př.č.2'!$P$111</f>
        <v>13021</v>
      </c>
      <c r="D1627" s="40">
        <f>'soust.uk.JMK př.č.2'!$L$111</f>
        <v>74</v>
      </c>
      <c r="E1627" s="40">
        <f t="shared" si="75"/>
        <v>2700</v>
      </c>
      <c r="F1627" s="40">
        <f t="shared" si="76"/>
        <v>1945</v>
      </c>
      <c r="G1627" s="78"/>
      <c r="H1627" s="80"/>
      <c r="I1627" s="89"/>
      <c r="J1627" s="89"/>
      <c r="K1627" s="47"/>
      <c r="L1627" s="51"/>
      <c r="M1627" s="51"/>
      <c r="N1627" s="51"/>
      <c r="O1627" s="51"/>
      <c r="P1627" s="40">
        <f t="shared" si="77"/>
        <v>681</v>
      </c>
    </row>
    <row r="1628" spans="1:16" x14ac:dyDescent="0.2">
      <c r="A1628" s="45">
        <v>1637</v>
      </c>
      <c r="B1628" s="85">
        <v>80.34</v>
      </c>
      <c r="C1628" s="40">
        <f>'soust.uk.JMK př.č.2'!$O$111+'soust.uk.JMK př.č.2'!$P$111</f>
        <v>13021</v>
      </c>
      <c r="D1628" s="40">
        <f>'soust.uk.JMK př.č.2'!$L$111</f>
        <v>74</v>
      </c>
      <c r="E1628" s="40">
        <f t="shared" si="75"/>
        <v>2700</v>
      </c>
      <c r="F1628" s="40">
        <f t="shared" si="76"/>
        <v>1945</v>
      </c>
      <c r="G1628" s="78"/>
      <c r="H1628" s="80"/>
      <c r="I1628" s="89"/>
      <c r="J1628" s="89"/>
      <c r="K1628" s="47"/>
      <c r="L1628" s="51"/>
      <c r="M1628" s="51"/>
      <c r="N1628" s="51"/>
      <c r="O1628" s="51"/>
      <c r="P1628" s="40">
        <f t="shared" si="77"/>
        <v>681</v>
      </c>
    </row>
    <row r="1629" spans="1:16" x14ac:dyDescent="0.2">
      <c r="A1629" s="45">
        <v>1638</v>
      </c>
      <c r="B1629" s="85">
        <v>80.34</v>
      </c>
      <c r="C1629" s="40">
        <f>'soust.uk.JMK př.č.2'!$O$111+'soust.uk.JMK př.č.2'!$P$111</f>
        <v>13021</v>
      </c>
      <c r="D1629" s="40">
        <f>'soust.uk.JMK př.č.2'!$L$111</f>
        <v>74</v>
      </c>
      <c r="E1629" s="40">
        <f t="shared" si="75"/>
        <v>2700</v>
      </c>
      <c r="F1629" s="40">
        <f t="shared" si="76"/>
        <v>1945</v>
      </c>
      <c r="G1629" s="78"/>
      <c r="H1629" s="80"/>
      <c r="I1629" s="89"/>
      <c r="J1629" s="89"/>
      <c r="K1629" s="47"/>
      <c r="L1629" s="51"/>
      <c r="M1629" s="51"/>
      <c r="N1629" s="51"/>
      <c r="O1629" s="51"/>
      <c r="P1629" s="40">
        <f t="shared" si="77"/>
        <v>681</v>
      </c>
    </row>
    <row r="1630" spans="1:16" x14ac:dyDescent="0.2">
      <c r="A1630" s="45">
        <v>1639</v>
      </c>
      <c r="B1630" s="85">
        <v>80.349999999999994</v>
      </c>
      <c r="C1630" s="40">
        <f>'soust.uk.JMK př.č.2'!$O$111+'soust.uk.JMK př.č.2'!$P$111</f>
        <v>13021</v>
      </c>
      <c r="D1630" s="40">
        <f>'soust.uk.JMK př.č.2'!$L$111</f>
        <v>74</v>
      </c>
      <c r="E1630" s="40">
        <f t="shared" si="75"/>
        <v>2700</v>
      </c>
      <c r="F1630" s="40">
        <f t="shared" si="76"/>
        <v>1945</v>
      </c>
      <c r="G1630" s="78"/>
      <c r="H1630" s="80"/>
      <c r="I1630" s="89"/>
      <c r="J1630" s="89"/>
      <c r="K1630" s="47"/>
      <c r="L1630" s="51"/>
      <c r="M1630" s="51"/>
      <c r="N1630" s="51"/>
      <c r="O1630" s="51"/>
      <c r="P1630" s="40">
        <f t="shared" si="77"/>
        <v>681</v>
      </c>
    </row>
    <row r="1631" spans="1:16" x14ac:dyDescent="0.2">
      <c r="A1631" s="45">
        <v>1640</v>
      </c>
      <c r="B1631" s="85">
        <v>80.349999999999994</v>
      </c>
      <c r="C1631" s="40">
        <f>'soust.uk.JMK př.č.2'!$O$111+'soust.uk.JMK př.č.2'!$P$111</f>
        <v>13021</v>
      </c>
      <c r="D1631" s="40">
        <f>'soust.uk.JMK př.č.2'!$L$111</f>
        <v>74</v>
      </c>
      <c r="E1631" s="40">
        <f t="shared" si="75"/>
        <v>2700</v>
      </c>
      <c r="F1631" s="40">
        <f t="shared" si="76"/>
        <v>1945</v>
      </c>
      <c r="G1631" s="78"/>
      <c r="H1631" s="80"/>
      <c r="I1631" s="89"/>
      <c r="J1631" s="89"/>
      <c r="K1631" s="47"/>
      <c r="L1631" s="51"/>
      <c r="M1631" s="51"/>
      <c r="N1631" s="51"/>
      <c r="O1631" s="51"/>
      <c r="P1631" s="40">
        <f t="shared" si="77"/>
        <v>681</v>
      </c>
    </row>
    <row r="1632" spans="1:16" x14ac:dyDescent="0.2">
      <c r="A1632" s="45">
        <v>1641</v>
      </c>
      <c r="B1632" s="85">
        <v>80.349999999999994</v>
      </c>
      <c r="C1632" s="40">
        <f>'soust.uk.JMK př.č.2'!$O$111+'soust.uk.JMK př.č.2'!$P$111</f>
        <v>13021</v>
      </c>
      <c r="D1632" s="40">
        <f>'soust.uk.JMK př.č.2'!$L$111</f>
        <v>74</v>
      </c>
      <c r="E1632" s="40">
        <f t="shared" si="75"/>
        <v>2700</v>
      </c>
      <c r="F1632" s="40">
        <f t="shared" si="76"/>
        <v>1945</v>
      </c>
      <c r="G1632" s="78"/>
      <c r="H1632" s="80"/>
      <c r="I1632" s="89"/>
      <c r="J1632" s="89"/>
      <c r="K1632" s="47"/>
      <c r="L1632" s="51"/>
      <c r="M1632" s="51"/>
      <c r="N1632" s="51"/>
      <c r="O1632" s="51"/>
      <c r="P1632" s="40">
        <f t="shared" si="77"/>
        <v>681</v>
      </c>
    </row>
    <row r="1633" spans="1:16" x14ac:dyDescent="0.2">
      <c r="A1633" s="45">
        <v>1642</v>
      </c>
      <c r="B1633" s="85">
        <v>80.349999999999994</v>
      </c>
      <c r="C1633" s="40">
        <f>'soust.uk.JMK př.č.2'!$O$111+'soust.uk.JMK př.č.2'!$P$111</f>
        <v>13021</v>
      </c>
      <c r="D1633" s="40">
        <f>'soust.uk.JMK př.č.2'!$L$111</f>
        <v>74</v>
      </c>
      <c r="E1633" s="40">
        <f t="shared" si="75"/>
        <v>2700</v>
      </c>
      <c r="F1633" s="40">
        <f t="shared" si="76"/>
        <v>1945</v>
      </c>
      <c r="G1633" s="78"/>
      <c r="H1633" s="80"/>
      <c r="I1633" s="89"/>
      <c r="J1633" s="89"/>
      <c r="K1633" s="47"/>
      <c r="L1633" s="51"/>
      <c r="M1633" s="51"/>
      <c r="N1633" s="51"/>
      <c r="O1633" s="51"/>
      <c r="P1633" s="40">
        <f t="shared" si="77"/>
        <v>681</v>
      </c>
    </row>
    <row r="1634" spans="1:16" x14ac:dyDescent="0.2">
      <c r="A1634" s="45">
        <v>1643</v>
      </c>
      <c r="B1634" s="85">
        <v>80.36</v>
      </c>
      <c r="C1634" s="40">
        <f>'soust.uk.JMK př.č.2'!$O$111+'soust.uk.JMK př.č.2'!$P$111</f>
        <v>13021</v>
      </c>
      <c r="D1634" s="40">
        <f>'soust.uk.JMK př.č.2'!$L$111</f>
        <v>74</v>
      </c>
      <c r="E1634" s="40">
        <f t="shared" si="75"/>
        <v>2698</v>
      </c>
      <c r="F1634" s="40">
        <f t="shared" si="76"/>
        <v>1944</v>
      </c>
      <c r="G1634" s="78"/>
      <c r="H1634" s="80"/>
      <c r="I1634" s="89"/>
      <c r="J1634" s="89"/>
      <c r="K1634" s="47"/>
      <c r="L1634" s="51"/>
      <c r="M1634" s="51"/>
      <c r="N1634" s="51"/>
      <c r="O1634" s="51"/>
      <c r="P1634" s="40">
        <f t="shared" si="77"/>
        <v>680</v>
      </c>
    </row>
    <row r="1635" spans="1:16" x14ac:dyDescent="0.2">
      <c r="A1635" s="45">
        <v>1644</v>
      </c>
      <c r="B1635" s="85">
        <v>80.36</v>
      </c>
      <c r="C1635" s="40">
        <f>'soust.uk.JMK př.č.2'!$O$111+'soust.uk.JMK př.č.2'!$P$111</f>
        <v>13021</v>
      </c>
      <c r="D1635" s="40">
        <f>'soust.uk.JMK př.č.2'!$L$111</f>
        <v>74</v>
      </c>
      <c r="E1635" s="40">
        <f t="shared" si="75"/>
        <v>2698</v>
      </c>
      <c r="F1635" s="40">
        <f t="shared" si="76"/>
        <v>1944</v>
      </c>
      <c r="G1635" s="78"/>
      <c r="H1635" s="80"/>
      <c r="I1635" s="89"/>
      <c r="J1635" s="89"/>
      <c r="K1635" s="47"/>
      <c r="L1635" s="51"/>
      <c r="M1635" s="51"/>
      <c r="N1635" s="51"/>
      <c r="O1635" s="51"/>
      <c r="P1635" s="40">
        <f t="shared" si="77"/>
        <v>680</v>
      </c>
    </row>
    <row r="1636" spans="1:16" x14ac:dyDescent="0.2">
      <c r="A1636" s="45">
        <v>1645</v>
      </c>
      <c r="B1636" s="85">
        <v>80.36</v>
      </c>
      <c r="C1636" s="40">
        <f>'soust.uk.JMK př.č.2'!$O$111+'soust.uk.JMK př.č.2'!$P$111</f>
        <v>13021</v>
      </c>
      <c r="D1636" s="40">
        <f>'soust.uk.JMK př.č.2'!$L$111</f>
        <v>74</v>
      </c>
      <c r="E1636" s="40">
        <f t="shared" si="75"/>
        <v>2698</v>
      </c>
      <c r="F1636" s="40">
        <f t="shared" si="76"/>
        <v>1944</v>
      </c>
      <c r="G1636" s="78"/>
      <c r="H1636" s="80"/>
      <c r="I1636" s="89"/>
      <c r="J1636" s="89"/>
      <c r="K1636" s="47"/>
      <c r="L1636" s="51"/>
      <c r="M1636" s="51"/>
      <c r="N1636" s="51"/>
      <c r="O1636" s="51"/>
      <c r="P1636" s="40">
        <f t="shared" si="77"/>
        <v>680</v>
      </c>
    </row>
    <row r="1637" spans="1:16" x14ac:dyDescent="0.2">
      <c r="A1637" s="45">
        <v>1646</v>
      </c>
      <c r="B1637" s="85">
        <v>80.37</v>
      </c>
      <c r="C1637" s="40">
        <f>'soust.uk.JMK př.č.2'!$O$111+'soust.uk.JMK př.č.2'!$P$111</f>
        <v>13021</v>
      </c>
      <c r="D1637" s="40">
        <f>'soust.uk.JMK př.č.2'!$L$111</f>
        <v>74</v>
      </c>
      <c r="E1637" s="40">
        <f t="shared" si="75"/>
        <v>2698</v>
      </c>
      <c r="F1637" s="40">
        <f t="shared" si="76"/>
        <v>1944</v>
      </c>
      <c r="G1637" s="78"/>
      <c r="H1637" s="80"/>
      <c r="I1637" s="89"/>
      <c r="J1637" s="89"/>
      <c r="K1637" s="47"/>
      <c r="L1637" s="51"/>
      <c r="M1637" s="51"/>
      <c r="N1637" s="51"/>
      <c r="O1637" s="51"/>
      <c r="P1637" s="40">
        <f t="shared" si="77"/>
        <v>680</v>
      </c>
    </row>
    <row r="1638" spans="1:16" x14ac:dyDescent="0.2">
      <c r="A1638" s="45">
        <v>1647</v>
      </c>
      <c r="B1638" s="85">
        <v>80.37</v>
      </c>
      <c r="C1638" s="40">
        <f>'soust.uk.JMK př.č.2'!$O$111+'soust.uk.JMK př.č.2'!$P$111</f>
        <v>13021</v>
      </c>
      <c r="D1638" s="40">
        <f>'soust.uk.JMK př.č.2'!$L$111</f>
        <v>74</v>
      </c>
      <c r="E1638" s="40">
        <f t="shared" si="75"/>
        <v>2698</v>
      </c>
      <c r="F1638" s="40">
        <f t="shared" si="76"/>
        <v>1944</v>
      </c>
      <c r="G1638" s="78"/>
      <c r="H1638" s="80"/>
      <c r="I1638" s="89"/>
      <c r="J1638" s="89"/>
      <c r="K1638" s="47"/>
      <c r="L1638" s="51"/>
      <c r="M1638" s="51"/>
      <c r="N1638" s="51"/>
      <c r="O1638" s="51"/>
      <c r="P1638" s="40">
        <f t="shared" si="77"/>
        <v>680</v>
      </c>
    </row>
    <row r="1639" spans="1:16" x14ac:dyDescent="0.2">
      <c r="A1639" s="45">
        <v>1648</v>
      </c>
      <c r="B1639" s="85">
        <v>80.37</v>
      </c>
      <c r="C1639" s="40">
        <f>'soust.uk.JMK př.č.2'!$O$111+'soust.uk.JMK př.č.2'!$P$111</f>
        <v>13021</v>
      </c>
      <c r="D1639" s="40">
        <f>'soust.uk.JMK př.č.2'!$L$111</f>
        <v>74</v>
      </c>
      <c r="E1639" s="40">
        <f t="shared" si="75"/>
        <v>2698</v>
      </c>
      <c r="F1639" s="40">
        <f t="shared" si="76"/>
        <v>1944</v>
      </c>
      <c r="G1639" s="78"/>
      <c r="H1639" s="80"/>
      <c r="I1639" s="89"/>
      <c r="J1639" s="89"/>
      <c r="K1639" s="47"/>
      <c r="L1639" s="51"/>
      <c r="M1639" s="51"/>
      <c r="N1639" s="51"/>
      <c r="O1639" s="51"/>
      <c r="P1639" s="40">
        <f t="shared" si="77"/>
        <v>680</v>
      </c>
    </row>
    <row r="1640" spans="1:16" x14ac:dyDescent="0.2">
      <c r="A1640" s="45">
        <v>1649</v>
      </c>
      <c r="B1640" s="85">
        <v>80.37</v>
      </c>
      <c r="C1640" s="40">
        <f>'soust.uk.JMK př.č.2'!$O$111+'soust.uk.JMK př.č.2'!$P$111</f>
        <v>13021</v>
      </c>
      <c r="D1640" s="40">
        <f>'soust.uk.JMK př.č.2'!$L$111</f>
        <v>74</v>
      </c>
      <c r="E1640" s="40">
        <f t="shared" si="75"/>
        <v>2698</v>
      </c>
      <c r="F1640" s="40">
        <f t="shared" si="76"/>
        <v>1944</v>
      </c>
      <c r="G1640" s="78"/>
      <c r="H1640" s="80"/>
      <c r="I1640" s="89"/>
      <c r="J1640" s="89"/>
      <c r="K1640" s="47"/>
      <c r="L1640" s="51"/>
      <c r="M1640" s="51"/>
      <c r="N1640" s="51"/>
      <c r="O1640" s="51"/>
      <c r="P1640" s="40">
        <f t="shared" si="77"/>
        <v>680</v>
      </c>
    </row>
    <row r="1641" spans="1:16" x14ac:dyDescent="0.2">
      <c r="A1641" s="45">
        <v>1650</v>
      </c>
      <c r="B1641" s="85">
        <v>80.38</v>
      </c>
      <c r="C1641" s="40">
        <f>'soust.uk.JMK př.č.2'!$O$111+'soust.uk.JMK př.č.2'!$P$111</f>
        <v>13021</v>
      </c>
      <c r="D1641" s="40">
        <f>'soust.uk.JMK př.č.2'!$L$111</f>
        <v>74</v>
      </c>
      <c r="E1641" s="40">
        <f t="shared" si="75"/>
        <v>2698</v>
      </c>
      <c r="F1641" s="40">
        <f t="shared" si="76"/>
        <v>1944</v>
      </c>
      <c r="G1641" s="78"/>
      <c r="H1641" s="80"/>
      <c r="I1641" s="89"/>
      <c r="J1641" s="89"/>
      <c r="K1641" s="47"/>
      <c r="L1641" s="51"/>
      <c r="M1641" s="51"/>
      <c r="N1641" s="51"/>
      <c r="O1641" s="51"/>
      <c r="P1641" s="40">
        <f t="shared" si="77"/>
        <v>680</v>
      </c>
    </row>
    <row r="1642" spans="1:16" x14ac:dyDescent="0.2">
      <c r="A1642" s="45">
        <v>1651</v>
      </c>
      <c r="B1642" s="85">
        <v>80.38</v>
      </c>
      <c r="C1642" s="40">
        <f>'soust.uk.JMK př.č.2'!$O$111+'soust.uk.JMK př.č.2'!$P$111</f>
        <v>13021</v>
      </c>
      <c r="D1642" s="40">
        <f>'soust.uk.JMK př.č.2'!$L$111</f>
        <v>74</v>
      </c>
      <c r="E1642" s="40">
        <f t="shared" si="75"/>
        <v>2698</v>
      </c>
      <c r="F1642" s="40">
        <f t="shared" si="76"/>
        <v>1944</v>
      </c>
      <c r="G1642" s="78"/>
      <c r="H1642" s="80"/>
      <c r="I1642" s="89"/>
      <c r="J1642" s="89"/>
      <c r="K1642" s="47"/>
      <c r="L1642" s="51"/>
      <c r="M1642" s="51"/>
      <c r="N1642" s="51"/>
      <c r="O1642" s="51"/>
      <c r="P1642" s="40">
        <f t="shared" si="77"/>
        <v>680</v>
      </c>
    </row>
    <row r="1643" spans="1:16" x14ac:dyDescent="0.2">
      <c r="A1643" s="45">
        <v>1652</v>
      </c>
      <c r="B1643" s="85">
        <v>80.38</v>
      </c>
      <c r="C1643" s="40">
        <f>'soust.uk.JMK př.č.2'!$O$111+'soust.uk.JMK př.č.2'!$P$111</f>
        <v>13021</v>
      </c>
      <c r="D1643" s="40">
        <f>'soust.uk.JMK př.č.2'!$L$111</f>
        <v>74</v>
      </c>
      <c r="E1643" s="40">
        <f t="shared" si="75"/>
        <v>2698</v>
      </c>
      <c r="F1643" s="40">
        <f t="shared" si="76"/>
        <v>1944</v>
      </c>
      <c r="G1643" s="78"/>
      <c r="H1643" s="80"/>
      <c r="I1643" s="89"/>
      <c r="J1643" s="89"/>
      <c r="K1643" s="47"/>
      <c r="L1643" s="51"/>
      <c r="M1643" s="51"/>
      <c r="N1643" s="51"/>
      <c r="O1643" s="51"/>
      <c r="P1643" s="40">
        <f t="shared" si="77"/>
        <v>680</v>
      </c>
    </row>
    <row r="1644" spans="1:16" x14ac:dyDescent="0.2">
      <c r="A1644" s="45">
        <v>1653</v>
      </c>
      <c r="B1644" s="85">
        <v>80.38</v>
      </c>
      <c r="C1644" s="40">
        <f>'soust.uk.JMK př.č.2'!$O$111+'soust.uk.JMK př.č.2'!$P$111</f>
        <v>13021</v>
      </c>
      <c r="D1644" s="40">
        <f>'soust.uk.JMK př.č.2'!$L$111</f>
        <v>74</v>
      </c>
      <c r="E1644" s="40">
        <f t="shared" si="75"/>
        <v>2698</v>
      </c>
      <c r="F1644" s="40">
        <f t="shared" si="76"/>
        <v>1944</v>
      </c>
      <c r="G1644" s="78"/>
      <c r="H1644" s="80"/>
      <c r="I1644" s="89"/>
      <c r="J1644" s="89"/>
      <c r="K1644" s="47"/>
      <c r="L1644" s="51"/>
      <c r="M1644" s="51"/>
      <c r="N1644" s="51"/>
      <c r="O1644" s="51"/>
      <c r="P1644" s="40">
        <f t="shared" si="77"/>
        <v>680</v>
      </c>
    </row>
    <row r="1645" spans="1:16" x14ac:dyDescent="0.2">
      <c r="A1645" s="45">
        <v>1654</v>
      </c>
      <c r="B1645" s="85">
        <v>80.39</v>
      </c>
      <c r="C1645" s="40">
        <f>'soust.uk.JMK př.č.2'!$O$111+'soust.uk.JMK př.č.2'!$P$111</f>
        <v>13021</v>
      </c>
      <c r="D1645" s="40">
        <f>'soust.uk.JMK př.č.2'!$L$111</f>
        <v>74</v>
      </c>
      <c r="E1645" s="40">
        <f t="shared" si="75"/>
        <v>2698</v>
      </c>
      <c r="F1645" s="40">
        <f t="shared" si="76"/>
        <v>1944</v>
      </c>
      <c r="G1645" s="78"/>
      <c r="H1645" s="80"/>
      <c r="I1645" s="89"/>
      <c r="J1645" s="89"/>
      <c r="K1645" s="47"/>
      <c r="L1645" s="51"/>
      <c r="M1645" s="51"/>
      <c r="N1645" s="51"/>
      <c r="O1645" s="51"/>
      <c r="P1645" s="40">
        <f t="shared" si="77"/>
        <v>680</v>
      </c>
    </row>
    <row r="1646" spans="1:16" x14ac:dyDescent="0.2">
      <c r="A1646" s="45">
        <v>1655</v>
      </c>
      <c r="B1646" s="85">
        <v>80.39</v>
      </c>
      <c r="C1646" s="40">
        <f>'soust.uk.JMK př.č.2'!$O$111+'soust.uk.JMK př.č.2'!$P$111</f>
        <v>13021</v>
      </c>
      <c r="D1646" s="40">
        <f>'soust.uk.JMK př.č.2'!$L$111</f>
        <v>74</v>
      </c>
      <c r="E1646" s="40">
        <f t="shared" si="75"/>
        <v>2698</v>
      </c>
      <c r="F1646" s="40">
        <f t="shared" si="76"/>
        <v>1944</v>
      </c>
      <c r="G1646" s="78"/>
      <c r="H1646" s="80"/>
      <c r="I1646" s="89"/>
      <c r="J1646" s="89"/>
      <c r="K1646" s="47"/>
      <c r="L1646" s="51"/>
      <c r="M1646" s="51"/>
      <c r="N1646" s="51"/>
      <c r="O1646" s="51"/>
      <c r="P1646" s="40">
        <f t="shared" si="77"/>
        <v>680</v>
      </c>
    </row>
    <row r="1647" spans="1:16" x14ac:dyDescent="0.2">
      <c r="A1647" s="45">
        <v>1656</v>
      </c>
      <c r="B1647" s="85">
        <v>80.39</v>
      </c>
      <c r="C1647" s="40">
        <f>'soust.uk.JMK př.č.2'!$O$111+'soust.uk.JMK př.č.2'!$P$111</f>
        <v>13021</v>
      </c>
      <c r="D1647" s="40">
        <f>'soust.uk.JMK př.č.2'!$L$111</f>
        <v>74</v>
      </c>
      <c r="E1647" s="40">
        <f t="shared" si="75"/>
        <v>2698</v>
      </c>
      <c r="F1647" s="40">
        <f t="shared" si="76"/>
        <v>1944</v>
      </c>
      <c r="G1647" s="78"/>
      <c r="H1647" s="80"/>
      <c r="I1647" s="89"/>
      <c r="J1647" s="89"/>
      <c r="K1647" s="47"/>
      <c r="L1647" s="51"/>
      <c r="M1647" s="51"/>
      <c r="N1647" s="51"/>
      <c r="O1647" s="51"/>
      <c r="P1647" s="40">
        <f t="shared" si="77"/>
        <v>680</v>
      </c>
    </row>
    <row r="1648" spans="1:16" x14ac:dyDescent="0.2">
      <c r="A1648" s="45">
        <v>1657</v>
      </c>
      <c r="B1648" s="85">
        <v>80.39</v>
      </c>
      <c r="C1648" s="40">
        <f>'soust.uk.JMK př.č.2'!$O$111+'soust.uk.JMK př.č.2'!$P$111</f>
        <v>13021</v>
      </c>
      <c r="D1648" s="40">
        <f>'soust.uk.JMK př.č.2'!$L$111</f>
        <v>74</v>
      </c>
      <c r="E1648" s="40">
        <f t="shared" si="75"/>
        <v>2698</v>
      </c>
      <c r="F1648" s="40">
        <f t="shared" si="76"/>
        <v>1944</v>
      </c>
      <c r="G1648" s="78"/>
      <c r="H1648" s="80"/>
      <c r="I1648" s="89"/>
      <c r="J1648" s="89"/>
      <c r="K1648" s="47"/>
      <c r="L1648" s="51"/>
      <c r="M1648" s="51"/>
      <c r="N1648" s="51"/>
      <c r="O1648" s="51"/>
      <c r="P1648" s="40">
        <f t="shared" si="77"/>
        <v>680</v>
      </c>
    </row>
    <row r="1649" spans="1:16" x14ac:dyDescent="0.2">
      <c r="A1649" s="45">
        <v>1658</v>
      </c>
      <c r="B1649" s="85">
        <v>80.400000000000006</v>
      </c>
      <c r="C1649" s="40">
        <f>'soust.uk.JMK př.č.2'!$O$111+'soust.uk.JMK př.č.2'!$P$111</f>
        <v>13021</v>
      </c>
      <c r="D1649" s="40">
        <f>'soust.uk.JMK př.č.2'!$L$111</f>
        <v>74</v>
      </c>
      <c r="E1649" s="40">
        <f t="shared" si="75"/>
        <v>2697</v>
      </c>
      <c r="F1649" s="40">
        <f t="shared" si="76"/>
        <v>1943</v>
      </c>
      <c r="G1649" s="78"/>
      <c r="H1649" s="80"/>
      <c r="I1649" s="89"/>
      <c r="J1649" s="89"/>
      <c r="K1649" s="47"/>
      <c r="L1649" s="51"/>
      <c r="M1649" s="51"/>
      <c r="N1649" s="51"/>
      <c r="O1649" s="51"/>
      <c r="P1649" s="40">
        <f t="shared" si="77"/>
        <v>680</v>
      </c>
    </row>
    <row r="1650" spans="1:16" x14ac:dyDescent="0.2">
      <c r="A1650" s="45">
        <v>1659</v>
      </c>
      <c r="B1650" s="85">
        <v>80.400000000000006</v>
      </c>
      <c r="C1650" s="40">
        <f>'soust.uk.JMK př.č.2'!$O$111+'soust.uk.JMK př.č.2'!$P$111</f>
        <v>13021</v>
      </c>
      <c r="D1650" s="40">
        <f>'soust.uk.JMK př.č.2'!$L$111</f>
        <v>74</v>
      </c>
      <c r="E1650" s="40">
        <f t="shared" si="75"/>
        <v>2697</v>
      </c>
      <c r="F1650" s="40">
        <f t="shared" si="76"/>
        <v>1943</v>
      </c>
      <c r="G1650" s="78"/>
      <c r="H1650" s="80"/>
      <c r="I1650" s="89"/>
      <c r="J1650" s="89"/>
      <c r="K1650" s="47"/>
      <c r="L1650" s="51"/>
      <c r="M1650" s="51"/>
      <c r="N1650" s="51"/>
      <c r="O1650" s="51"/>
      <c r="P1650" s="40">
        <f t="shared" si="77"/>
        <v>680</v>
      </c>
    </row>
    <row r="1651" spans="1:16" x14ac:dyDescent="0.2">
      <c r="A1651" s="45">
        <v>1660</v>
      </c>
      <c r="B1651" s="85">
        <v>80.400000000000006</v>
      </c>
      <c r="C1651" s="40">
        <f>'soust.uk.JMK př.č.2'!$O$111+'soust.uk.JMK př.č.2'!$P$111</f>
        <v>13021</v>
      </c>
      <c r="D1651" s="40">
        <f>'soust.uk.JMK př.č.2'!$L$111</f>
        <v>74</v>
      </c>
      <c r="E1651" s="40">
        <f t="shared" si="75"/>
        <v>2697</v>
      </c>
      <c r="F1651" s="40">
        <f t="shared" si="76"/>
        <v>1943</v>
      </c>
      <c r="G1651" s="78"/>
      <c r="H1651" s="80"/>
      <c r="I1651" s="89"/>
      <c r="J1651" s="89"/>
      <c r="K1651" s="47"/>
      <c r="L1651" s="51"/>
      <c r="M1651" s="51"/>
      <c r="N1651" s="51"/>
      <c r="O1651" s="51"/>
      <c r="P1651" s="40">
        <f t="shared" si="77"/>
        <v>680</v>
      </c>
    </row>
    <row r="1652" spans="1:16" x14ac:dyDescent="0.2">
      <c r="A1652" s="45">
        <v>1661</v>
      </c>
      <c r="B1652" s="85">
        <v>80.41</v>
      </c>
      <c r="C1652" s="40">
        <f>'soust.uk.JMK př.č.2'!$O$111+'soust.uk.JMK př.č.2'!$P$111</f>
        <v>13021</v>
      </c>
      <c r="D1652" s="40">
        <f>'soust.uk.JMK př.č.2'!$L$111</f>
        <v>74</v>
      </c>
      <c r="E1652" s="40">
        <f t="shared" si="75"/>
        <v>2697</v>
      </c>
      <c r="F1652" s="40">
        <f t="shared" si="76"/>
        <v>1943</v>
      </c>
      <c r="G1652" s="78"/>
      <c r="H1652" s="80"/>
      <c r="I1652" s="89"/>
      <c r="J1652" s="89"/>
      <c r="K1652" s="47"/>
      <c r="L1652" s="51"/>
      <c r="M1652" s="51"/>
      <c r="N1652" s="51"/>
      <c r="O1652" s="51"/>
      <c r="P1652" s="40">
        <f t="shared" si="77"/>
        <v>680</v>
      </c>
    </row>
    <row r="1653" spans="1:16" x14ac:dyDescent="0.2">
      <c r="A1653" s="45">
        <v>1662</v>
      </c>
      <c r="B1653" s="85">
        <v>80.41</v>
      </c>
      <c r="C1653" s="40">
        <f>'soust.uk.JMK př.č.2'!$O$111+'soust.uk.JMK př.č.2'!$P$111</f>
        <v>13021</v>
      </c>
      <c r="D1653" s="40">
        <f>'soust.uk.JMK př.č.2'!$L$111</f>
        <v>74</v>
      </c>
      <c r="E1653" s="40">
        <f t="shared" si="75"/>
        <v>2697</v>
      </c>
      <c r="F1653" s="40">
        <f t="shared" si="76"/>
        <v>1943</v>
      </c>
      <c r="G1653" s="78"/>
      <c r="H1653" s="80"/>
      <c r="I1653" s="89"/>
      <c r="J1653" s="89"/>
      <c r="K1653" s="47"/>
      <c r="L1653" s="51"/>
      <c r="M1653" s="51"/>
      <c r="N1653" s="51"/>
      <c r="O1653" s="51"/>
      <c r="P1653" s="40">
        <f t="shared" si="77"/>
        <v>680</v>
      </c>
    </row>
    <row r="1654" spans="1:16" x14ac:dyDescent="0.2">
      <c r="A1654" s="45">
        <v>1663</v>
      </c>
      <c r="B1654" s="85">
        <v>80.41</v>
      </c>
      <c r="C1654" s="40">
        <f>'soust.uk.JMK př.č.2'!$O$111+'soust.uk.JMK př.č.2'!$P$111</f>
        <v>13021</v>
      </c>
      <c r="D1654" s="40">
        <f>'soust.uk.JMK př.č.2'!$L$111</f>
        <v>74</v>
      </c>
      <c r="E1654" s="40">
        <f t="shared" si="75"/>
        <v>2697</v>
      </c>
      <c r="F1654" s="40">
        <f t="shared" si="76"/>
        <v>1943</v>
      </c>
      <c r="G1654" s="78"/>
      <c r="H1654" s="80"/>
      <c r="I1654" s="89"/>
      <c r="J1654" s="89"/>
      <c r="K1654" s="47"/>
      <c r="L1654" s="51"/>
      <c r="M1654" s="51"/>
      <c r="N1654" s="51"/>
      <c r="O1654" s="51"/>
      <c r="P1654" s="40">
        <f t="shared" si="77"/>
        <v>680</v>
      </c>
    </row>
    <row r="1655" spans="1:16" x14ac:dyDescent="0.2">
      <c r="A1655" s="45">
        <v>1664</v>
      </c>
      <c r="B1655" s="85">
        <v>80.41</v>
      </c>
      <c r="C1655" s="40">
        <f>'soust.uk.JMK př.č.2'!$O$111+'soust.uk.JMK př.č.2'!$P$111</f>
        <v>13021</v>
      </c>
      <c r="D1655" s="40">
        <f>'soust.uk.JMK př.č.2'!$L$111</f>
        <v>74</v>
      </c>
      <c r="E1655" s="40">
        <f t="shared" si="75"/>
        <v>2697</v>
      </c>
      <c r="F1655" s="40">
        <f t="shared" si="76"/>
        <v>1943</v>
      </c>
      <c r="G1655" s="78"/>
      <c r="H1655" s="80"/>
      <c r="I1655" s="89"/>
      <c r="J1655" s="89"/>
      <c r="K1655" s="47"/>
      <c r="L1655" s="51"/>
      <c r="M1655" s="51"/>
      <c r="N1655" s="51"/>
      <c r="O1655" s="51"/>
      <c r="P1655" s="40">
        <f t="shared" si="77"/>
        <v>680</v>
      </c>
    </row>
    <row r="1656" spans="1:16" x14ac:dyDescent="0.2">
      <c r="A1656" s="45">
        <v>1665</v>
      </c>
      <c r="B1656" s="85">
        <v>80.41</v>
      </c>
      <c r="C1656" s="40">
        <f>'soust.uk.JMK př.č.2'!$O$111+'soust.uk.JMK př.č.2'!$P$111</f>
        <v>13021</v>
      </c>
      <c r="D1656" s="40">
        <f>'soust.uk.JMK př.č.2'!$L$111</f>
        <v>74</v>
      </c>
      <c r="E1656" s="40">
        <f t="shared" si="75"/>
        <v>2697</v>
      </c>
      <c r="F1656" s="40">
        <f t="shared" si="76"/>
        <v>1943</v>
      </c>
      <c r="G1656" s="78"/>
      <c r="H1656" s="80"/>
      <c r="I1656" s="89"/>
      <c r="J1656" s="89"/>
      <c r="K1656" s="47"/>
      <c r="L1656" s="51"/>
      <c r="M1656" s="51"/>
      <c r="N1656" s="51"/>
      <c r="O1656" s="51"/>
      <c r="P1656" s="40">
        <f t="shared" si="77"/>
        <v>680</v>
      </c>
    </row>
    <row r="1657" spans="1:16" x14ac:dyDescent="0.2">
      <c r="A1657" s="45">
        <v>1666</v>
      </c>
      <c r="B1657" s="85">
        <v>80.42</v>
      </c>
      <c r="C1657" s="40">
        <f>'soust.uk.JMK př.č.2'!$O$111+'soust.uk.JMK př.č.2'!$P$111</f>
        <v>13021</v>
      </c>
      <c r="D1657" s="40">
        <f>'soust.uk.JMK př.č.2'!$L$111</f>
        <v>74</v>
      </c>
      <c r="E1657" s="40">
        <f t="shared" si="75"/>
        <v>2697</v>
      </c>
      <c r="F1657" s="40">
        <f t="shared" si="76"/>
        <v>1943</v>
      </c>
      <c r="G1657" s="78"/>
      <c r="H1657" s="80"/>
      <c r="I1657" s="89"/>
      <c r="J1657" s="89"/>
      <c r="K1657" s="47"/>
      <c r="L1657" s="51"/>
      <c r="M1657" s="51"/>
      <c r="N1657" s="51"/>
      <c r="O1657" s="51"/>
      <c r="P1657" s="40">
        <f t="shared" si="77"/>
        <v>680</v>
      </c>
    </row>
    <row r="1658" spans="1:16" x14ac:dyDescent="0.2">
      <c r="A1658" s="45">
        <v>1667</v>
      </c>
      <c r="B1658" s="85">
        <v>80.42</v>
      </c>
      <c r="C1658" s="40">
        <f>'soust.uk.JMK př.č.2'!$O$111+'soust.uk.JMK př.č.2'!$P$111</f>
        <v>13021</v>
      </c>
      <c r="D1658" s="40">
        <f>'soust.uk.JMK př.č.2'!$L$111</f>
        <v>74</v>
      </c>
      <c r="E1658" s="40">
        <f t="shared" si="75"/>
        <v>2697</v>
      </c>
      <c r="F1658" s="40">
        <f t="shared" si="76"/>
        <v>1943</v>
      </c>
      <c r="G1658" s="78"/>
      <c r="H1658" s="80"/>
      <c r="I1658" s="89"/>
      <c r="J1658" s="89"/>
      <c r="K1658" s="47"/>
      <c r="L1658" s="51"/>
      <c r="M1658" s="51"/>
      <c r="N1658" s="51"/>
      <c r="O1658" s="51"/>
      <c r="P1658" s="40">
        <f t="shared" si="77"/>
        <v>680</v>
      </c>
    </row>
    <row r="1659" spans="1:16" x14ac:dyDescent="0.2">
      <c r="A1659" s="45">
        <v>1668</v>
      </c>
      <c r="B1659" s="85">
        <v>80.42</v>
      </c>
      <c r="C1659" s="40">
        <f>'soust.uk.JMK př.č.2'!$O$111+'soust.uk.JMK př.č.2'!$P$111</f>
        <v>13021</v>
      </c>
      <c r="D1659" s="40">
        <f>'soust.uk.JMK př.č.2'!$L$111</f>
        <v>74</v>
      </c>
      <c r="E1659" s="40">
        <f t="shared" si="75"/>
        <v>2697</v>
      </c>
      <c r="F1659" s="40">
        <f t="shared" si="76"/>
        <v>1943</v>
      </c>
      <c r="G1659" s="78"/>
      <c r="H1659" s="80"/>
      <c r="I1659" s="89"/>
      <c r="J1659" s="89"/>
      <c r="K1659" s="47"/>
      <c r="L1659" s="51"/>
      <c r="M1659" s="51"/>
      <c r="N1659" s="51"/>
      <c r="O1659" s="51"/>
      <c r="P1659" s="40">
        <f t="shared" si="77"/>
        <v>680</v>
      </c>
    </row>
    <row r="1660" spans="1:16" x14ac:dyDescent="0.2">
      <c r="A1660" s="45">
        <v>1669</v>
      </c>
      <c r="B1660" s="85">
        <v>80.42</v>
      </c>
      <c r="C1660" s="40">
        <f>'soust.uk.JMK př.č.2'!$O$111+'soust.uk.JMK př.č.2'!$P$111</f>
        <v>13021</v>
      </c>
      <c r="D1660" s="40">
        <f>'soust.uk.JMK př.č.2'!$L$111</f>
        <v>74</v>
      </c>
      <c r="E1660" s="40">
        <f t="shared" si="75"/>
        <v>2697</v>
      </c>
      <c r="F1660" s="40">
        <f t="shared" si="76"/>
        <v>1943</v>
      </c>
      <c r="G1660" s="78"/>
      <c r="H1660" s="80"/>
      <c r="I1660" s="89"/>
      <c r="J1660" s="89"/>
      <c r="K1660" s="47"/>
      <c r="L1660" s="51"/>
      <c r="M1660" s="51"/>
      <c r="N1660" s="51"/>
      <c r="O1660" s="51"/>
      <c r="P1660" s="40">
        <f t="shared" si="77"/>
        <v>680</v>
      </c>
    </row>
    <row r="1661" spans="1:16" x14ac:dyDescent="0.2">
      <c r="A1661" s="45">
        <v>1670</v>
      </c>
      <c r="B1661" s="85">
        <v>80.430000000000007</v>
      </c>
      <c r="C1661" s="40">
        <f>'soust.uk.JMK př.č.2'!$O$111+'soust.uk.JMK př.č.2'!$P$111</f>
        <v>13021</v>
      </c>
      <c r="D1661" s="40">
        <f>'soust.uk.JMK př.č.2'!$L$111</f>
        <v>74</v>
      </c>
      <c r="E1661" s="40">
        <f t="shared" si="75"/>
        <v>2697</v>
      </c>
      <c r="F1661" s="40">
        <f t="shared" si="76"/>
        <v>1943</v>
      </c>
      <c r="G1661" s="78"/>
      <c r="H1661" s="80"/>
      <c r="I1661" s="89"/>
      <c r="J1661" s="89"/>
      <c r="K1661" s="47"/>
      <c r="L1661" s="51"/>
      <c r="M1661" s="51"/>
      <c r="N1661" s="51"/>
      <c r="O1661" s="51"/>
      <c r="P1661" s="40">
        <f t="shared" si="77"/>
        <v>680</v>
      </c>
    </row>
    <row r="1662" spans="1:16" x14ac:dyDescent="0.2">
      <c r="A1662" s="45">
        <v>1671</v>
      </c>
      <c r="B1662" s="85">
        <v>80.430000000000007</v>
      </c>
      <c r="C1662" s="40">
        <f>'soust.uk.JMK př.č.2'!$O$111+'soust.uk.JMK př.č.2'!$P$111</f>
        <v>13021</v>
      </c>
      <c r="D1662" s="40">
        <f>'soust.uk.JMK př.č.2'!$L$111</f>
        <v>74</v>
      </c>
      <c r="E1662" s="40">
        <f t="shared" si="75"/>
        <v>2697</v>
      </c>
      <c r="F1662" s="40">
        <f t="shared" si="76"/>
        <v>1943</v>
      </c>
      <c r="G1662" s="78"/>
      <c r="H1662" s="80"/>
      <c r="I1662" s="89"/>
      <c r="J1662" s="89"/>
      <c r="K1662" s="47"/>
      <c r="L1662" s="51"/>
      <c r="M1662" s="51"/>
      <c r="N1662" s="51"/>
      <c r="O1662" s="51"/>
      <c r="P1662" s="40">
        <f t="shared" si="77"/>
        <v>680</v>
      </c>
    </row>
    <row r="1663" spans="1:16" x14ac:dyDescent="0.2">
      <c r="A1663" s="45">
        <v>1672</v>
      </c>
      <c r="B1663" s="85">
        <v>80.430000000000007</v>
      </c>
      <c r="C1663" s="40">
        <f>'soust.uk.JMK př.č.2'!$O$111+'soust.uk.JMK př.č.2'!$P$111</f>
        <v>13021</v>
      </c>
      <c r="D1663" s="40">
        <f>'soust.uk.JMK př.č.2'!$L$111</f>
        <v>74</v>
      </c>
      <c r="E1663" s="40">
        <f t="shared" si="75"/>
        <v>2697</v>
      </c>
      <c r="F1663" s="40">
        <f t="shared" si="76"/>
        <v>1943</v>
      </c>
      <c r="G1663" s="78"/>
      <c r="H1663" s="80"/>
      <c r="I1663" s="89"/>
      <c r="J1663" s="89"/>
      <c r="K1663" s="47"/>
      <c r="L1663" s="51"/>
      <c r="M1663" s="51"/>
      <c r="N1663" s="51"/>
      <c r="O1663" s="51"/>
      <c r="P1663" s="40">
        <f t="shared" si="77"/>
        <v>680</v>
      </c>
    </row>
    <row r="1664" spans="1:16" x14ac:dyDescent="0.2">
      <c r="A1664" s="45">
        <v>1673</v>
      </c>
      <c r="B1664" s="85">
        <v>80.430000000000007</v>
      </c>
      <c r="C1664" s="40">
        <f>'soust.uk.JMK př.č.2'!$O$111+'soust.uk.JMK př.č.2'!$P$111</f>
        <v>13021</v>
      </c>
      <c r="D1664" s="40">
        <f>'soust.uk.JMK př.č.2'!$L$111</f>
        <v>74</v>
      </c>
      <c r="E1664" s="40">
        <f t="shared" si="75"/>
        <v>2697</v>
      </c>
      <c r="F1664" s="40">
        <f t="shared" si="76"/>
        <v>1943</v>
      </c>
      <c r="G1664" s="78"/>
      <c r="H1664" s="80"/>
      <c r="I1664" s="89"/>
      <c r="J1664" s="89"/>
      <c r="K1664" s="47"/>
      <c r="L1664" s="51"/>
      <c r="M1664" s="51"/>
      <c r="N1664" s="51"/>
      <c r="O1664" s="51"/>
      <c r="P1664" s="40">
        <f t="shared" si="77"/>
        <v>680</v>
      </c>
    </row>
    <row r="1665" spans="1:16" x14ac:dyDescent="0.2">
      <c r="A1665" s="45">
        <v>1674</v>
      </c>
      <c r="B1665" s="85">
        <v>80.44</v>
      </c>
      <c r="C1665" s="40">
        <f>'soust.uk.JMK př.č.2'!$O$111+'soust.uk.JMK př.č.2'!$P$111</f>
        <v>13021</v>
      </c>
      <c r="D1665" s="40">
        <f>'soust.uk.JMK př.č.2'!$L$111</f>
        <v>74</v>
      </c>
      <c r="E1665" s="40">
        <f t="shared" si="75"/>
        <v>2696</v>
      </c>
      <c r="F1665" s="40">
        <f t="shared" si="76"/>
        <v>1942</v>
      </c>
      <c r="G1665" s="78"/>
      <c r="H1665" s="80"/>
      <c r="I1665" s="89"/>
      <c r="J1665" s="89"/>
      <c r="K1665" s="47"/>
      <c r="L1665" s="51"/>
      <c r="M1665" s="51"/>
      <c r="N1665" s="51"/>
      <c r="O1665" s="51"/>
      <c r="P1665" s="40">
        <f t="shared" si="77"/>
        <v>680</v>
      </c>
    </row>
    <row r="1666" spans="1:16" x14ac:dyDescent="0.2">
      <c r="A1666" s="45">
        <v>1675</v>
      </c>
      <c r="B1666" s="85">
        <v>80.44</v>
      </c>
      <c r="C1666" s="40">
        <f>'soust.uk.JMK př.č.2'!$O$111+'soust.uk.JMK př.č.2'!$P$111</f>
        <v>13021</v>
      </c>
      <c r="D1666" s="40">
        <f>'soust.uk.JMK př.č.2'!$L$111</f>
        <v>74</v>
      </c>
      <c r="E1666" s="40">
        <f t="shared" si="75"/>
        <v>2696</v>
      </c>
      <c r="F1666" s="40">
        <f t="shared" si="76"/>
        <v>1942</v>
      </c>
      <c r="G1666" s="78"/>
      <c r="H1666" s="80"/>
      <c r="I1666" s="89"/>
      <c r="J1666" s="89"/>
      <c r="K1666" s="47"/>
      <c r="L1666" s="51"/>
      <c r="M1666" s="51"/>
      <c r="N1666" s="51"/>
      <c r="O1666" s="51"/>
      <c r="P1666" s="40">
        <f t="shared" si="77"/>
        <v>680</v>
      </c>
    </row>
    <row r="1667" spans="1:16" x14ac:dyDescent="0.2">
      <c r="A1667" s="45">
        <v>1676</v>
      </c>
      <c r="B1667" s="85">
        <v>80.44</v>
      </c>
      <c r="C1667" s="40">
        <f>'soust.uk.JMK př.č.2'!$O$111+'soust.uk.JMK př.č.2'!$P$111</f>
        <v>13021</v>
      </c>
      <c r="D1667" s="40">
        <f>'soust.uk.JMK př.č.2'!$L$111</f>
        <v>74</v>
      </c>
      <c r="E1667" s="40">
        <f t="shared" si="75"/>
        <v>2696</v>
      </c>
      <c r="F1667" s="40">
        <f t="shared" si="76"/>
        <v>1942</v>
      </c>
      <c r="G1667" s="78"/>
      <c r="H1667" s="80"/>
      <c r="I1667" s="89"/>
      <c r="J1667" s="89"/>
      <c r="K1667" s="47"/>
      <c r="L1667" s="51"/>
      <c r="M1667" s="51"/>
      <c r="N1667" s="51"/>
      <c r="O1667" s="51"/>
      <c r="P1667" s="40">
        <f t="shared" si="77"/>
        <v>680</v>
      </c>
    </row>
    <row r="1668" spans="1:16" x14ac:dyDescent="0.2">
      <c r="A1668" s="45">
        <v>1677</v>
      </c>
      <c r="B1668" s="85">
        <v>80.44</v>
      </c>
      <c r="C1668" s="40">
        <f>'soust.uk.JMK př.č.2'!$O$111+'soust.uk.JMK př.č.2'!$P$111</f>
        <v>13021</v>
      </c>
      <c r="D1668" s="40">
        <f>'soust.uk.JMK př.č.2'!$L$111</f>
        <v>74</v>
      </c>
      <c r="E1668" s="40">
        <f t="shared" si="75"/>
        <v>2696</v>
      </c>
      <c r="F1668" s="40">
        <f t="shared" si="76"/>
        <v>1942</v>
      </c>
      <c r="G1668" s="78"/>
      <c r="H1668" s="80"/>
      <c r="I1668" s="89"/>
      <c r="J1668" s="89"/>
      <c r="K1668" s="47"/>
      <c r="L1668" s="51"/>
      <c r="M1668" s="51"/>
      <c r="N1668" s="51"/>
      <c r="O1668" s="51"/>
      <c r="P1668" s="40">
        <f t="shared" si="77"/>
        <v>680</v>
      </c>
    </row>
    <row r="1669" spans="1:16" x14ac:dyDescent="0.2">
      <c r="A1669" s="45">
        <v>1678</v>
      </c>
      <c r="B1669" s="85">
        <v>80.45</v>
      </c>
      <c r="C1669" s="40">
        <f>'soust.uk.JMK př.č.2'!$O$111+'soust.uk.JMK př.č.2'!$P$111</f>
        <v>13021</v>
      </c>
      <c r="D1669" s="40">
        <f>'soust.uk.JMK př.č.2'!$L$111</f>
        <v>74</v>
      </c>
      <c r="E1669" s="40">
        <f t="shared" ref="E1669:E1732" si="78">SUM(F1669,P1669,D1669)</f>
        <v>2696</v>
      </c>
      <c r="F1669" s="40">
        <f t="shared" si="76"/>
        <v>1942</v>
      </c>
      <c r="G1669" s="78"/>
      <c r="H1669" s="80"/>
      <c r="I1669" s="89"/>
      <c r="J1669" s="89"/>
      <c r="K1669" s="47"/>
      <c r="L1669" s="51"/>
      <c r="M1669" s="51"/>
      <c r="N1669" s="51"/>
      <c r="O1669" s="51"/>
      <c r="P1669" s="40">
        <f t="shared" si="77"/>
        <v>680</v>
      </c>
    </row>
    <row r="1670" spans="1:16" x14ac:dyDescent="0.2">
      <c r="A1670" s="45">
        <v>1679</v>
      </c>
      <c r="B1670" s="85">
        <v>80.45</v>
      </c>
      <c r="C1670" s="40">
        <f>'soust.uk.JMK př.č.2'!$O$111+'soust.uk.JMK př.č.2'!$P$111</f>
        <v>13021</v>
      </c>
      <c r="D1670" s="40">
        <f>'soust.uk.JMK př.č.2'!$L$111</f>
        <v>74</v>
      </c>
      <c r="E1670" s="40">
        <f t="shared" si="78"/>
        <v>2696</v>
      </c>
      <c r="F1670" s="40">
        <f t="shared" ref="F1670:F1733" si="79">ROUND(1/B1670*C1670*12,0)</f>
        <v>1942</v>
      </c>
      <c r="G1670" s="78"/>
      <c r="H1670" s="80"/>
      <c r="I1670" s="89"/>
      <c r="J1670" s="89"/>
      <c r="K1670" s="47"/>
      <c r="L1670" s="51"/>
      <c r="M1670" s="51"/>
      <c r="N1670" s="51"/>
      <c r="O1670" s="51"/>
      <c r="P1670" s="40">
        <f t="shared" ref="P1670:P1733" si="80">ROUND((F1670*35%),0)</f>
        <v>680</v>
      </c>
    </row>
    <row r="1671" spans="1:16" x14ac:dyDescent="0.2">
      <c r="A1671" s="45">
        <v>1680</v>
      </c>
      <c r="B1671" s="85">
        <v>80.45</v>
      </c>
      <c r="C1671" s="40">
        <f>'soust.uk.JMK př.č.2'!$O$111+'soust.uk.JMK př.č.2'!$P$111</f>
        <v>13021</v>
      </c>
      <c r="D1671" s="40">
        <f>'soust.uk.JMK př.č.2'!$L$111</f>
        <v>74</v>
      </c>
      <c r="E1671" s="40">
        <f t="shared" si="78"/>
        <v>2696</v>
      </c>
      <c r="F1671" s="40">
        <f t="shared" si="79"/>
        <v>1942</v>
      </c>
      <c r="G1671" s="78"/>
      <c r="H1671" s="80"/>
      <c r="I1671" s="89"/>
      <c r="J1671" s="89"/>
      <c r="K1671" s="47"/>
      <c r="L1671" s="51"/>
      <c r="M1671" s="51"/>
      <c r="N1671" s="51"/>
      <c r="O1671" s="51"/>
      <c r="P1671" s="40">
        <f t="shared" si="80"/>
        <v>680</v>
      </c>
    </row>
    <row r="1672" spans="1:16" x14ac:dyDescent="0.2">
      <c r="A1672" s="45">
        <v>1681</v>
      </c>
      <c r="B1672" s="85">
        <v>80.45</v>
      </c>
      <c r="C1672" s="40">
        <f>'soust.uk.JMK př.č.2'!$O$111+'soust.uk.JMK př.č.2'!$P$111</f>
        <v>13021</v>
      </c>
      <c r="D1672" s="40">
        <f>'soust.uk.JMK př.č.2'!$L$111</f>
        <v>74</v>
      </c>
      <c r="E1672" s="40">
        <f t="shared" si="78"/>
        <v>2696</v>
      </c>
      <c r="F1672" s="40">
        <f t="shared" si="79"/>
        <v>1942</v>
      </c>
      <c r="G1672" s="78"/>
      <c r="H1672" s="80"/>
      <c r="I1672" s="89"/>
      <c r="J1672" s="89"/>
      <c r="K1672" s="47"/>
      <c r="L1672" s="51"/>
      <c r="M1672" s="51"/>
      <c r="N1672" s="51"/>
      <c r="O1672" s="51"/>
      <c r="P1672" s="40">
        <f t="shared" si="80"/>
        <v>680</v>
      </c>
    </row>
    <row r="1673" spans="1:16" x14ac:dyDescent="0.2">
      <c r="A1673" s="45">
        <v>1682</v>
      </c>
      <c r="B1673" s="85">
        <v>80.45</v>
      </c>
      <c r="C1673" s="40">
        <f>'soust.uk.JMK př.č.2'!$O$111+'soust.uk.JMK př.č.2'!$P$111</f>
        <v>13021</v>
      </c>
      <c r="D1673" s="40">
        <f>'soust.uk.JMK př.č.2'!$L$111</f>
        <v>74</v>
      </c>
      <c r="E1673" s="40">
        <f t="shared" si="78"/>
        <v>2696</v>
      </c>
      <c r="F1673" s="40">
        <f t="shared" si="79"/>
        <v>1942</v>
      </c>
      <c r="G1673" s="78"/>
      <c r="H1673" s="80"/>
      <c r="I1673" s="89"/>
      <c r="J1673" s="89"/>
      <c r="K1673" s="47"/>
      <c r="L1673" s="51"/>
      <c r="M1673" s="51"/>
      <c r="N1673" s="51"/>
      <c r="O1673" s="51"/>
      <c r="P1673" s="40">
        <f t="shared" si="80"/>
        <v>680</v>
      </c>
    </row>
    <row r="1674" spans="1:16" x14ac:dyDescent="0.2">
      <c r="A1674" s="45">
        <v>1683</v>
      </c>
      <c r="B1674" s="85">
        <v>80.459999999999994</v>
      </c>
      <c r="C1674" s="40">
        <f>'soust.uk.JMK př.č.2'!$O$111+'soust.uk.JMK př.č.2'!$P$111</f>
        <v>13021</v>
      </c>
      <c r="D1674" s="40">
        <f>'soust.uk.JMK př.č.2'!$L$111</f>
        <v>74</v>
      </c>
      <c r="E1674" s="40">
        <f t="shared" si="78"/>
        <v>2696</v>
      </c>
      <c r="F1674" s="40">
        <f t="shared" si="79"/>
        <v>1942</v>
      </c>
      <c r="G1674" s="78"/>
      <c r="H1674" s="80"/>
      <c r="I1674" s="89"/>
      <c r="J1674" s="89"/>
      <c r="K1674" s="47"/>
      <c r="L1674" s="51"/>
      <c r="M1674" s="51"/>
      <c r="N1674" s="51"/>
      <c r="O1674" s="51"/>
      <c r="P1674" s="40">
        <f t="shared" si="80"/>
        <v>680</v>
      </c>
    </row>
    <row r="1675" spans="1:16" x14ac:dyDescent="0.2">
      <c r="A1675" s="45">
        <v>1684</v>
      </c>
      <c r="B1675" s="85">
        <v>80.459999999999994</v>
      </c>
      <c r="C1675" s="40">
        <f>'soust.uk.JMK př.č.2'!$O$111+'soust.uk.JMK př.č.2'!$P$111</f>
        <v>13021</v>
      </c>
      <c r="D1675" s="40">
        <f>'soust.uk.JMK př.č.2'!$L$111</f>
        <v>74</v>
      </c>
      <c r="E1675" s="40">
        <f t="shared" si="78"/>
        <v>2696</v>
      </c>
      <c r="F1675" s="40">
        <f t="shared" si="79"/>
        <v>1942</v>
      </c>
      <c r="G1675" s="78"/>
      <c r="H1675" s="80"/>
      <c r="I1675" s="89"/>
      <c r="J1675" s="89"/>
      <c r="K1675" s="47"/>
      <c r="L1675" s="51"/>
      <c r="M1675" s="51"/>
      <c r="N1675" s="51"/>
      <c r="O1675" s="51"/>
      <c r="P1675" s="40">
        <f t="shared" si="80"/>
        <v>680</v>
      </c>
    </row>
    <row r="1676" spans="1:16" x14ac:dyDescent="0.2">
      <c r="A1676" s="45">
        <v>1685</v>
      </c>
      <c r="B1676" s="85">
        <v>80.459999999999994</v>
      </c>
      <c r="C1676" s="40">
        <f>'soust.uk.JMK př.č.2'!$O$111+'soust.uk.JMK př.č.2'!$P$111</f>
        <v>13021</v>
      </c>
      <c r="D1676" s="40">
        <f>'soust.uk.JMK př.č.2'!$L$111</f>
        <v>74</v>
      </c>
      <c r="E1676" s="40">
        <f t="shared" si="78"/>
        <v>2696</v>
      </c>
      <c r="F1676" s="40">
        <f t="shared" si="79"/>
        <v>1942</v>
      </c>
      <c r="G1676" s="78"/>
      <c r="H1676" s="80"/>
      <c r="I1676" s="89"/>
      <c r="J1676" s="89"/>
      <c r="K1676" s="47"/>
      <c r="L1676" s="51"/>
      <c r="M1676" s="51"/>
      <c r="N1676" s="51"/>
      <c r="O1676" s="51"/>
      <c r="P1676" s="40">
        <f t="shared" si="80"/>
        <v>680</v>
      </c>
    </row>
    <row r="1677" spans="1:16" x14ac:dyDescent="0.2">
      <c r="A1677" s="45">
        <v>1686</v>
      </c>
      <c r="B1677" s="85">
        <v>80.459999999999994</v>
      </c>
      <c r="C1677" s="40">
        <f>'soust.uk.JMK př.č.2'!$O$111+'soust.uk.JMK př.č.2'!$P$111</f>
        <v>13021</v>
      </c>
      <c r="D1677" s="40">
        <f>'soust.uk.JMK př.č.2'!$L$111</f>
        <v>74</v>
      </c>
      <c r="E1677" s="40">
        <f t="shared" si="78"/>
        <v>2696</v>
      </c>
      <c r="F1677" s="40">
        <f t="shared" si="79"/>
        <v>1942</v>
      </c>
      <c r="G1677" s="78"/>
      <c r="H1677" s="80"/>
      <c r="I1677" s="89"/>
      <c r="J1677" s="89"/>
      <c r="K1677" s="47"/>
      <c r="L1677" s="51"/>
      <c r="M1677" s="51"/>
      <c r="N1677" s="51"/>
      <c r="O1677" s="51"/>
      <c r="P1677" s="40">
        <f t="shared" si="80"/>
        <v>680</v>
      </c>
    </row>
    <row r="1678" spans="1:16" x14ac:dyDescent="0.2">
      <c r="A1678" s="45">
        <v>1687</v>
      </c>
      <c r="B1678" s="85">
        <v>80.459999999999994</v>
      </c>
      <c r="C1678" s="40">
        <f>'soust.uk.JMK př.č.2'!$O$111+'soust.uk.JMK př.č.2'!$P$111</f>
        <v>13021</v>
      </c>
      <c r="D1678" s="40">
        <f>'soust.uk.JMK př.č.2'!$L$111</f>
        <v>74</v>
      </c>
      <c r="E1678" s="40">
        <f t="shared" si="78"/>
        <v>2696</v>
      </c>
      <c r="F1678" s="40">
        <f t="shared" si="79"/>
        <v>1942</v>
      </c>
      <c r="G1678" s="78"/>
      <c r="H1678" s="80"/>
      <c r="I1678" s="89"/>
      <c r="J1678" s="89"/>
      <c r="K1678" s="47"/>
      <c r="L1678" s="51"/>
      <c r="M1678" s="51"/>
      <c r="N1678" s="51"/>
      <c r="O1678" s="51"/>
      <c r="P1678" s="40">
        <f t="shared" si="80"/>
        <v>680</v>
      </c>
    </row>
    <row r="1679" spans="1:16" x14ac:dyDescent="0.2">
      <c r="A1679" s="45">
        <v>1688</v>
      </c>
      <c r="B1679" s="85">
        <v>80.47</v>
      </c>
      <c r="C1679" s="40">
        <f>'soust.uk.JMK př.č.2'!$O$111+'soust.uk.JMK př.č.2'!$P$111</f>
        <v>13021</v>
      </c>
      <c r="D1679" s="40">
        <f>'soust.uk.JMK př.č.2'!$L$111</f>
        <v>74</v>
      </c>
      <c r="E1679" s="40">
        <f t="shared" si="78"/>
        <v>2696</v>
      </c>
      <c r="F1679" s="40">
        <f t="shared" si="79"/>
        <v>1942</v>
      </c>
      <c r="G1679" s="78"/>
      <c r="H1679" s="80"/>
      <c r="I1679" s="89"/>
      <c r="J1679" s="89"/>
      <c r="K1679" s="47"/>
      <c r="L1679" s="51"/>
      <c r="M1679" s="51"/>
      <c r="N1679" s="51"/>
      <c r="O1679" s="51"/>
      <c r="P1679" s="40">
        <f t="shared" si="80"/>
        <v>680</v>
      </c>
    </row>
    <row r="1680" spans="1:16" x14ac:dyDescent="0.2">
      <c r="A1680" s="45">
        <v>1689</v>
      </c>
      <c r="B1680" s="85">
        <v>80.47</v>
      </c>
      <c r="C1680" s="40">
        <f>'soust.uk.JMK př.č.2'!$O$111+'soust.uk.JMK př.č.2'!$P$111</f>
        <v>13021</v>
      </c>
      <c r="D1680" s="40">
        <f>'soust.uk.JMK př.č.2'!$L$111</f>
        <v>74</v>
      </c>
      <c r="E1680" s="40">
        <f t="shared" si="78"/>
        <v>2696</v>
      </c>
      <c r="F1680" s="40">
        <f t="shared" si="79"/>
        <v>1942</v>
      </c>
      <c r="G1680" s="78"/>
      <c r="H1680" s="80"/>
      <c r="I1680" s="89"/>
      <c r="J1680" s="89"/>
      <c r="K1680" s="47"/>
      <c r="L1680" s="51"/>
      <c r="M1680" s="51"/>
      <c r="N1680" s="51"/>
      <c r="O1680" s="51"/>
      <c r="P1680" s="40">
        <f t="shared" si="80"/>
        <v>680</v>
      </c>
    </row>
    <row r="1681" spans="1:16" x14ac:dyDescent="0.2">
      <c r="A1681" s="45">
        <v>1690</v>
      </c>
      <c r="B1681" s="85">
        <v>80.47</v>
      </c>
      <c r="C1681" s="40">
        <f>'soust.uk.JMK př.č.2'!$O$111+'soust.uk.JMK př.č.2'!$P$111</f>
        <v>13021</v>
      </c>
      <c r="D1681" s="40">
        <f>'soust.uk.JMK př.č.2'!$L$111</f>
        <v>74</v>
      </c>
      <c r="E1681" s="40">
        <f t="shared" si="78"/>
        <v>2696</v>
      </c>
      <c r="F1681" s="40">
        <f t="shared" si="79"/>
        <v>1942</v>
      </c>
      <c r="G1681" s="78"/>
      <c r="H1681" s="80"/>
      <c r="I1681" s="89"/>
      <c r="J1681" s="89"/>
      <c r="K1681" s="47"/>
      <c r="L1681" s="51"/>
      <c r="M1681" s="51"/>
      <c r="N1681" s="51"/>
      <c r="O1681" s="51"/>
      <c r="P1681" s="40">
        <f t="shared" si="80"/>
        <v>680</v>
      </c>
    </row>
    <row r="1682" spans="1:16" x14ac:dyDescent="0.2">
      <c r="A1682" s="45">
        <v>1691</v>
      </c>
      <c r="B1682" s="85">
        <v>80.47</v>
      </c>
      <c r="C1682" s="40">
        <f>'soust.uk.JMK př.č.2'!$O$111+'soust.uk.JMK př.č.2'!$P$111</f>
        <v>13021</v>
      </c>
      <c r="D1682" s="40">
        <f>'soust.uk.JMK př.č.2'!$L$111</f>
        <v>74</v>
      </c>
      <c r="E1682" s="40">
        <f t="shared" si="78"/>
        <v>2696</v>
      </c>
      <c r="F1682" s="40">
        <f t="shared" si="79"/>
        <v>1942</v>
      </c>
      <c r="G1682" s="78"/>
      <c r="H1682" s="80"/>
      <c r="I1682" s="89"/>
      <c r="J1682" s="89"/>
      <c r="K1682" s="47"/>
      <c r="L1682" s="51"/>
      <c r="M1682" s="51"/>
      <c r="N1682" s="51"/>
      <c r="O1682" s="51"/>
      <c r="P1682" s="40">
        <f t="shared" si="80"/>
        <v>680</v>
      </c>
    </row>
    <row r="1683" spans="1:16" x14ac:dyDescent="0.2">
      <c r="A1683" s="45">
        <v>1692</v>
      </c>
      <c r="B1683" s="85">
        <v>80.47</v>
      </c>
      <c r="C1683" s="40">
        <f>'soust.uk.JMK př.č.2'!$O$111+'soust.uk.JMK př.č.2'!$P$111</f>
        <v>13021</v>
      </c>
      <c r="D1683" s="40">
        <f>'soust.uk.JMK př.č.2'!$L$111</f>
        <v>74</v>
      </c>
      <c r="E1683" s="40">
        <f t="shared" si="78"/>
        <v>2696</v>
      </c>
      <c r="F1683" s="40">
        <f t="shared" si="79"/>
        <v>1942</v>
      </c>
      <c r="G1683" s="78"/>
      <c r="H1683" s="80"/>
      <c r="I1683" s="89"/>
      <c r="J1683" s="89"/>
      <c r="K1683" s="47"/>
      <c r="L1683" s="51"/>
      <c r="M1683" s="51"/>
      <c r="N1683" s="51"/>
      <c r="O1683" s="51"/>
      <c r="P1683" s="40">
        <f t="shared" si="80"/>
        <v>680</v>
      </c>
    </row>
    <row r="1684" spans="1:16" x14ac:dyDescent="0.2">
      <c r="A1684" s="45">
        <v>1693</v>
      </c>
      <c r="B1684" s="85">
        <v>80.48</v>
      </c>
      <c r="C1684" s="40">
        <f>'soust.uk.JMK př.č.2'!$O$111+'soust.uk.JMK př.č.2'!$P$111</f>
        <v>13021</v>
      </c>
      <c r="D1684" s="40">
        <f>'soust.uk.JMK př.č.2'!$L$111</f>
        <v>74</v>
      </c>
      <c r="E1684" s="40">
        <f t="shared" si="78"/>
        <v>2696</v>
      </c>
      <c r="F1684" s="40">
        <f t="shared" si="79"/>
        <v>1942</v>
      </c>
      <c r="G1684" s="78"/>
      <c r="H1684" s="80"/>
      <c r="I1684" s="89"/>
      <c r="J1684" s="89"/>
      <c r="K1684" s="47"/>
      <c r="L1684" s="51"/>
      <c r="M1684" s="51"/>
      <c r="N1684" s="51"/>
      <c r="O1684" s="51"/>
      <c r="P1684" s="40">
        <f t="shared" si="80"/>
        <v>680</v>
      </c>
    </row>
    <row r="1685" spans="1:16" x14ac:dyDescent="0.2">
      <c r="A1685" s="45">
        <v>1694</v>
      </c>
      <c r="B1685" s="85">
        <v>80.48</v>
      </c>
      <c r="C1685" s="40">
        <f>'soust.uk.JMK př.č.2'!$O$111+'soust.uk.JMK př.č.2'!$P$111</f>
        <v>13021</v>
      </c>
      <c r="D1685" s="40">
        <f>'soust.uk.JMK př.č.2'!$L$111</f>
        <v>74</v>
      </c>
      <c r="E1685" s="40">
        <f t="shared" si="78"/>
        <v>2696</v>
      </c>
      <c r="F1685" s="40">
        <f t="shared" si="79"/>
        <v>1942</v>
      </c>
      <c r="G1685" s="78"/>
      <c r="H1685" s="80"/>
      <c r="I1685" s="89"/>
      <c r="J1685" s="89"/>
      <c r="K1685" s="47"/>
      <c r="L1685" s="51"/>
      <c r="M1685" s="51"/>
      <c r="N1685" s="51"/>
      <c r="O1685" s="51"/>
      <c r="P1685" s="40">
        <f t="shared" si="80"/>
        <v>680</v>
      </c>
    </row>
    <row r="1686" spans="1:16" x14ac:dyDescent="0.2">
      <c r="A1686" s="45">
        <v>1695</v>
      </c>
      <c r="B1686" s="85">
        <v>80.48</v>
      </c>
      <c r="C1686" s="40">
        <f>'soust.uk.JMK př.č.2'!$O$111+'soust.uk.JMK př.č.2'!$P$111</f>
        <v>13021</v>
      </c>
      <c r="D1686" s="40">
        <f>'soust.uk.JMK př.č.2'!$L$111</f>
        <v>74</v>
      </c>
      <c r="E1686" s="40">
        <f t="shared" si="78"/>
        <v>2696</v>
      </c>
      <c r="F1686" s="40">
        <f t="shared" si="79"/>
        <v>1942</v>
      </c>
      <c r="G1686" s="78"/>
      <c r="H1686" s="80"/>
      <c r="I1686" s="89"/>
      <c r="J1686" s="89"/>
      <c r="K1686" s="47"/>
      <c r="L1686" s="51"/>
      <c r="M1686" s="51"/>
      <c r="N1686" s="51"/>
      <c r="O1686" s="51"/>
      <c r="P1686" s="40">
        <f t="shared" si="80"/>
        <v>680</v>
      </c>
    </row>
    <row r="1687" spans="1:16" x14ac:dyDescent="0.2">
      <c r="A1687" s="45">
        <v>1696</v>
      </c>
      <c r="B1687" s="85">
        <v>80.48</v>
      </c>
      <c r="C1687" s="40">
        <f>'soust.uk.JMK př.č.2'!$O$111+'soust.uk.JMK př.č.2'!$P$111</f>
        <v>13021</v>
      </c>
      <c r="D1687" s="40">
        <f>'soust.uk.JMK př.č.2'!$L$111</f>
        <v>74</v>
      </c>
      <c r="E1687" s="40">
        <f t="shared" si="78"/>
        <v>2696</v>
      </c>
      <c r="F1687" s="40">
        <f t="shared" si="79"/>
        <v>1942</v>
      </c>
      <c r="G1687" s="78"/>
      <c r="H1687" s="80"/>
      <c r="I1687" s="89"/>
      <c r="J1687" s="89"/>
      <c r="K1687" s="47"/>
      <c r="L1687" s="51"/>
      <c r="M1687" s="51"/>
      <c r="N1687" s="51"/>
      <c r="O1687" s="51"/>
      <c r="P1687" s="40">
        <f t="shared" si="80"/>
        <v>680</v>
      </c>
    </row>
    <row r="1688" spans="1:16" x14ac:dyDescent="0.2">
      <c r="A1688" s="45">
        <v>1697</v>
      </c>
      <c r="B1688" s="85">
        <v>80.48</v>
      </c>
      <c r="C1688" s="40">
        <f>'soust.uk.JMK př.č.2'!$O$111+'soust.uk.JMK př.č.2'!$P$111</f>
        <v>13021</v>
      </c>
      <c r="D1688" s="40">
        <f>'soust.uk.JMK př.č.2'!$L$111</f>
        <v>74</v>
      </c>
      <c r="E1688" s="40">
        <f t="shared" si="78"/>
        <v>2696</v>
      </c>
      <c r="F1688" s="40">
        <f t="shared" si="79"/>
        <v>1942</v>
      </c>
      <c r="G1688" s="78"/>
      <c r="H1688" s="80"/>
      <c r="I1688" s="89"/>
      <c r="J1688" s="89"/>
      <c r="K1688" s="47"/>
      <c r="L1688" s="51"/>
      <c r="M1688" s="51"/>
      <c r="N1688" s="51"/>
      <c r="O1688" s="51"/>
      <c r="P1688" s="40">
        <f t="shared" si="80"/>
        <v>680</v>
      </c>
    </row>
    <row r="1689" spans="1:16" x14ac:dyDescent="0.2">
      <c r="A1689" s="45">
        <v>1698</v>
      </c>
      <c r="B1689" s="85">
        <v>80.489999999999995</v>
      </c>
      <c r="C1689" s="40">
        <f>'soust.uk.JMK př.č.2'!$O$111+'soust.uk.JMK př.č.2'!$P$111</f>
        <v>13021</v>
      </c>
      <c r="D1689" s="40">
        <f>'soust.uk.JMK př.č.2'!$L$111</f>
        <v>74</v>
      </c>
      <c r="E1689" s="40">
        <f t="shared" si="78"/>
        <v>2694</v>
      </c>
      <c r="F1689" s="40">
        <f t="shared" si="79"/>
        <v>1941</v>
      </c>
      <c r="G1689" s="78"/>
      <c r="H1689" s="80"/>
      <c r="I1689" s="89"/>
      <c r="J1689" s="89"/>
      <c r="K1689" s="47"/>
      <c r="L1689" s="51"/>
      <c r="M1689" s="51"/>
      <c r="N1689" s="51"/>
      <c r="O1689" s="51"/>
      <c r="P1689" s="40">
        <f t="shared" si="80"/>
        <v>679</v>
      </c>
    </row>
    <row r="1690" spans="1:16" x14ac:dyDescent="0.2">
      <c r="A1690" s="45">
        <v>1699</v>
      </c>
      <c r="B1690" s="85">
        <v>80.489999999999995</v>
      </c>
      <c r="C1690" s="40">
        <f>'soust.uk.JMK př.č.2'!$O$111+'soust.uk.JMK př.č.2'!$P$111</f>
        <v>13021</v>
      </c>
      <c r="D1690" s="40">
        <f>'soust.uk.JMK př.č.2'!$L$111</f>
        <v>74</v>
      </c>
      <c r="E1690" s="40">
        <f t="shared" si="78"/>
        <v>2694</v>
      </c>
      <c r="F1690" s="40">
        <f t="shared" si="79"/>
        <v>1941</v>
      </c>
      <c r="G1690" s="78"/>
      <c r="H1690" s="80"/>
      <c r="I1690" s="89"/>
      <c r="J1690" s="89"/>
      <c r="K1690" s="47"/>
      <c r="L1690" s="51"/>
      <c r="M1690" s="51"/>
      <c r="N1690" s="51"/>
      <c r="O1690" s="51"/>
      <c r="P1690" s="40">
        <f t="shared" si="80"/>
        <v>679</v>
      </c>
    </row>
    <row r="1691" spans="1:16" x14ac:dyDescent="0.2">
      <c r="A1691" s="45">
        <v>1700</v>
      </c>
      <c r="B1691" s="85">
        <v>80.489999999999995</v>
      </c>
      <c r="C1691" s="40">
        <f>'soust.uk.JMK př.č.2'!$O$111+'soust.uk.JMK př.č.2'!$P$111</f>
        <v>13021</v>
      </c>
      <c r="D1691" s="40">
        <f>'soust.uk.JMK př.č.2'!$L$111</f>
        <v>74</v>
      </c>
      <c r="E1691" s="40">
        <f t="shared" si="78"/>
        <v>2694</v>
      </c>
      <c r="F1691" s="40">
        <f t="shared" si="79"/>
        <v>1941</v>
      </c>
      <c r="G1691" s="78"/>
      <c r="H1691" s="80"/>
      <c r="I1691" s="89"/>
      <c r="J1691" s="89"/>
      <c r="K1691" s="47"/>
      <c r="L1691" s="51"/>
      <c r="M1691" s="51"/>
      <c r="N1691" s="51"/>
      <c r="O1691" s="51"/>
      <c r="P1691" s="40">
        <f t="shared" si="80"/>
        <v>679</v>
      </c>
    </row>
    <row r="1692" spans="1:16" x14ac:dyDescent="0.2">
      <c r="A1692" s="45">
        <v>1701</v>
      </c>
      <c r="B1692" s="85">
        <v>80.489999999999995</v>
      </c>
      <c r="C1692" s="40">
        <f>'soust.uk.JMK př.č.2'!$O$111+'soust.uk.JMK př.č.2'!$P$111</f>
        <v>13021</v>
      </c>
      <c r="D1692" s="40">
        <f>'soust.uk.JMK př.č.2'!$L$111</f>
        <v>74</v>
      </c>
      <c r="E1692" s="40">
        <f t="shared" si="78"/>
        <v>2694</v>
      </c>
      <c r="F1692" s="40">
        <f t="shared" si="79"/>
        <v>1941</v>
      </c>
      <c r="G1692" s="78"/>
      <c r="H1692" s="80"/>
      <c r="I1692" s="89"/>
      <c r="J1692" s="89"/>
      <c r="K1692" s="47"/>
      <c r="L1692" s="51"/>
      <c r="M1692" s="51"/>
      <c r="N1692" s="51"/>
      <c r="O1692" s="51"/>
      <c r="P1692" s="40">
        <f t="shared" si="80"/>
        <v>679</v>
      </c>
    </row>
    <row r="1693" spans="1:16" x14ac:dyDescent="0.2">
      <c r="A1693" s="45">
        <v>1702</v>
      </c>
      <c r="B1693" s="85">
        <v>80.489999999999995</v>
      </c>
      <c r="C1693" s="40">
        <f>'soust.uk.JMK př.č.2'!$O$111+'soust.uk.JMK př.č.2'!$P$111</f>
        <v>13021</v>
      </c>
      <c r="D1693" s="40">
        <f>'soust.uk.JMK př.č.2'!$L$111</f>
        <v>74</v>
      </c>
      <c r="E1693" s="40">
        <f t="shared" si="78"/>
        <v>2694</v>
      </c>
      <c r="F1693" s="40">
        <f t="shared" si="79"/>
        <v>1941</v>
      </c>
      <c r="G1693" s="78"/>
      <c r="H1693" s="80"/>
      <c r="I1693" s="89"/>
      <c r="J1693" s="89"/>
      <c r="K1693" s="47"/>
      <c r="L1693" s="51"/>
      <c r="M1693" s="51"/>
      <c r="N1693" s="51"/>
      <c r="O1693" s="51"/>
      <c r="P1693" s="40">
        <f t="shared" si="80"/>
        <v>679</v>
      </c>
    </row>
    <row r="1694" spans="1:16" x14ac:dyDescent="0.2">
      <c r="A1694" s="45">
        <v>1703</v>
      </c>
      <c r="B1694" s="85">
        <v>80.5</v>
      </c>
      <c r="C1694" s="40">
        <f>'soust.uk.JMK př.č.2'!$O$111+'soust.uk.JMK př.č.2'!$P$111</f>
        <v>13021</v>
      </c>
      <c r="D1694" s="40">
        <f>'soust.uk.JMK př.č.2'!$L$111</f>
        <v>74</v>
      </c>
      <c r="E1694" s="40">
        <f t="shared" si="78"/>
        <v>2694</v>
      </c>
      <c r="F1694" s="40">
        <f t="shared" si="79"/>
        <v>1941</v>
      </c>
      <c r="G1694" s="78"/>
      <c r="H1694" s="80"/>
      <c r="I1694" s="89"/>
      <c r="J1694" s="89"/>
      <c r="K1694" s="47"/>
      <c r="L1694" s="51"/>
      <c r="M1694" s="51"/>
      <c r="N1694" s="51"/>
      <c r="O1694" s="51"/>
      <c r="P1694" s="40">
        <f t="shared" si="80"/>
        <v>679</v>
      </c>
    </row>
    <row r="1695" spans="1:16" x14ac:dyDescent="0.2">
      <c r="A1695" s="45">
        <v>1704</v>
      </c>
      <c r="B1695" s="85">
        <v>80.5</v>
      </c>
      <c r="C1695" s="40">
        <f>'soust.uk.JMK př.č.2'!$O$111+'soust.uk.JMK př.č.2'!$P$111</f>
        <v>13021</v>
      </c>
      <c r="D1695" s="40">
        <f>'soust.uk.JMK př.č.2'!$L$111</f>
        <v>74</v>
      </c>
      <c r="E1695" s="40">
        <f t="shared" si="78"/>
        <v>2694</v>
      </c>
      <c r="F1695" s="40">
        <f t="shared" si="79"/>
        <v>1941</v>
      </c>
      <c r="G1695" s="78"/>
      <c r="H1695" s="80"/>
      <c r="I1695" s="89"/>
      <c r="J1695" s="89"/>
      <c r="K1695" s="47"/>
      <c r="L1695" s="51"/>
      <c r="M1695" s="51"/>
      <c r="N1695" s="51"/>
      <c r="O1695" s="51"/>
      <c r="P1695" s="40">
        <f t="shared" si="80"/>
        <v>679</v>
      </c>
    </row>
    <row r="1696" spans="1:16" x14ac:dyDescent="0.2">
      <c r="A1696" s="45">
        <v>1705</v>
      </c>
      <c r="B1696" s="85">
        <v>80.5</v>
      </c>
      <c r="C1696" s="40">
        <f>'soust.uk.JMK př.č.2'!$O$111+'soust.uk.JMK př.č.2'!$P$111</f>
        <v>13021</v>
      </c>
      <c r="D1696" s="40">
        <f>'soust.uk.JMK př.č.2'!$L$111</f>
        <v>74</v>
      </c>
      <c r="E1696" s="40">
        <f t="shared" si="78"/>
        <v>2694</v>
      </c>
      <c r="F1696" s="40">
        <f t="shared" si="79"/>
        <v>1941</v>
      </c>
      <c r="G1696" s="78"/>
      <c r="H1696" s="80"/>
      <c r="I1696" s="89"/>
      <c r="J1696" s="89"/>
      <c r="K1696" s="47"/>
      <c r="L1696" s="51"/>
      <c r="M1696" s="51"/>
      <c r="N1696" s="51"/>
      <c r="O1696" s="51"/>
      <c r="P1696" s="40">
        <f t="shared" si="80"/>
        <v>679</v>
      </c>
    </row>
    <row r="1697" spans="1:16" x14ac:dyDescent="0.2">
      <c r="A1697" s="45">
        <v>1706</v>
      </c>
      <c r="B1697" s="85">
        <v>80.5</v>
      </c>
      <c r="C1697" s="40">
        <f>'soust.uk.JMK př.č.2'!$O$111+'soust.uk.JMK př.č.2'!$P$111</f>
        <v>13021</v>
      </c>
      <c r="D1697" s="40">
        <f>'soust.uk.JMK př.č.2'!$L$111</f>
        <v>74</v>
      </c>
      <c r="E1697" s="40">
        <f t="shared" si="78"/>
        <v>2694</v>
      </c>
      <c r="F1697" s="40">
        <f t="shared" si="79"/>
        <v>1941</v>
      </c>
      <c r="G1697" s="78"/>
      <c r="H1697" s="80"/>
      <c r="I1697" s="89"/>
      <c r="J1697" s="89"/>
      <c r="K1697" s="47"/>
      <c r="L1697" s="51"/>
      <c r="M1697" s="51"/>
      <c r="N1697" s="51"/>
      <c r="O1697" s="51"/>
      <c r="P1697" s="40">
        <f t="shared" si="80"/>
        <v>679</v>
      </c>
    </row>
    <row r="1698" spans="1:16" x14ac:dyDescent="0.2">
      <c r="A1698" s="45">
        <v>1707</v>
      </c>
      <c r="B1698" s="85">
        <v>80.5</v>
      </c>
      <c r="C1698" s="40">
        <f>'soust.uk.JMK př.č.2'!$O$111+'soust.uk.JMK př.č.2'!$P$111</f>
        <v>13021</v>
      </c>
      <c r="D1698" s="40">
        <f>'soust.uk.JMK př.č.2'!$L$111</f>
        <v>74</v>
      </c>
      <c r="E1698" s="40">
        <f t="shared" si="78"/>
        <v>2694</v>
      </c>
      <c r="F1698" s="40">
        <f t="shared" si="79"/>
        <v>1941</v>
      </c>
      <c r="G1698" s="78"/>
      <c r="H1698" s="80"/>
      <c r="I1698" s="89"/>
      <c r="J1698" s="89"/>
      <c r="K1698" s="47"/>
      <c r="L1698" s="51"/>
      <c r="M1698" s="51"/>
      <c r="N1698" s="51"/>
      <c r="O1698" s="51"/>
      <c r="P1698" s="40">
        <f t="shared" si="80"/>
        <v>679</v>
      </c>
    </row>
    <row r="1699" spans="1:16" x14ac:dyDescent="0.2">
      <c r="A1699" s="45">
        <v>1708</v>
      </c>
      <c r="B1699" s="85">
        <v>80.5</v>
      </c>
      <c r="C1699" s="40">
        <f>'soust.uk.JMK př.č.2'!$O$111+'soust.uk.JMK př.č.2'!$P$111</f>
        <v>13021</v>
      </c>
      <c r="D1699" s="40">
        <f>'soust.uk.JMK př.č.2'!$L$111</f>
        <v>74</v>
      </c>
      <c r="E1699" s="40">
        <f t="shared" si="78"/>
        <v>2694</v>
      </c>
      <c r="F1699" s="40">
        <f t="shared" si="79"/>
        <v>1941</v>
      </c>
      <c r="G1699" s="78"/>
      <c r="H1699" s="80"/>
      <c r="I1699" s="89"/>
      <c r="J1699" s="89"/>
      <c r="K1699" s="47"/>
      <c r="L1699" s="51"/>
      <c r="M1699" s="51"/>
      <c r="N1699" s="51"/>
      <c r="O1699" s="51"/>
      <c r="P1699" s="40">
        <f t="shared" si="80"/>
        <v>679</v>
      </c>
    </row>
    <row r="1700" spans="1:16" x14ac:dyDescent="0.2">
      <c r="A1700" s="45">
        <v>1709</v>
      </c>
      <c r="B1700" s="85">
        <v>80.510000000000005</v>
      </c>
      <c r="C1700" s="40">
        <f>'soust.uk.JMK př.č.2'!$O$111+'soust.uk.JMK př.č.2'!$P$111</f>
        <v>13021</v>
      </c>
      <c r="D1700" s="40">
        <f>'soust.uk.JMK př.č.2'!$L$111</f>
        <v>74</v>
      </c>
      <c r="E1700" s="40">
        <f t="shared" si="78"/>
        <v>2694</v>
      </c>
      <c r="F1700" s="40">
        <f t="shared" si="79"/>
        <v>1941</v>
      </c>
      <c r="G1700" s="78"/>
      <c r="H1700" s="80"/>
      <c r="I1700" s="89"/>
      <c r="J1700" s="89"/>
      <c r="K1700" s="47"/>
      <c r="L1700" s="51"/>
      <c r="M1700" s="51"/>
      <c r="N1700" s="51"/>
      <c r="O1700" s="51"/>
      <c r="P1700" s="40">
        <f t="shared" si="80"/>
        <v>679</v>
      </c>
    </row>
    <row r="1701" spans="1:16" x14ac:dyDescent="0.2">
      <c r="A1701" s="45">
        <v>1710</v>
      </c>
      <c r="B1701" s="85">
        <v>80.510000000000005</v>
      </c>
      <c r="C1701" s="40">
        <f>'soust.uk.JMK př.č.2'!$O$111+'soust.uk.JMK př.č.2'!$P$111</f>
        <v>13021</v>
      </c>
      <c r="D1701" s="40">
        <f>'soust.uk.JMK př.č.2'!$L$111</f>
        <v>74</v>
      </c>
      <c r="E1701" s="40">
        <f t="shared" si="78"/>
        <v>2694</v>
      </c>
      <c r="F1701" s="40">
        <f t="shared" si="79"/>
        <v>1941</v>
      </c>
      <c r="G1701" s="78"/>
      <c r="H1701" s="80"/>
      <c r="I1701" s="89"/>
      <c r="J1701" s="89"/>
      <c r="K1701" s="47"/>
      <c r="L1701" s="51"/>
      <c r="M1701" s="51"/>
      <c r="N1701" s="51"/>
      <c r="O1701" s="51"/>
      <c r="P1701" s="40">
        <f t="shared" si="80"/>
        <v>679</v>
      </c>
    </row>
    <row r="1702" spans="1:16" x14ac:dyDescent="0.2">
      <c r="A1702" s="45">
        <v>1711</v>
      </c>
      <c r="B1702" s="85">
        <v>80.510000000000005</v>
      </c>
      <c r="C1702" s="40">
        <f>'soust.uk.JMK př.č.2'!$O$111+'soust.uk.JMK př.č.2'!$P$111</f>
        <v>13021</v>
      </c>
      <c r="D1702" s="40">
        <f>'soust.uk.JMK př.č.2'!$L$111</f>
        <v>74</v>
      </c>
      <c r="E1702" s="40">
        <f t="shared" si="78"/>
        <v>2694</v>
      </c>
      <c r="F1702" s="40">
        <f t="shared" si="79"/>
        <v>1941</v>
      </c>
      <c r="G1702" s="78"/>
      <c r="H1702" s="80"/>
      <c r="I1702" s="89"/>
      <c r="J1702" s="89"/>
      <c r="K1702" s="47"/>
      <c r="L1702" s="51"/>
      <c r="M1702" s="51"/>
      <c r="N1702" s="51"/>
      <c r="O1702" s="51"/>
      <c r="P1702" s="40">
        <f t="shared" si="80"/>
        <v>679</v>
      </c>
    </row>
    <row r="1703" spans="1:16" x14ac:dyDescent="0.2">
      <c r="A1703" s="45">
        <v>1712</v>
      </c>
      <c r="B1703" s="85">
        <v>80.510000000000005</v>
      </c>
      <c r="C1703" s="40">
        <f>'soust.uk.JMK př.č.2'!$O$111+'soust.uk.JMK př.č.2'!$P$111</f>
        <v>13021</v>
      </c>
      <c r="D1703" s="40">
        <f>'soust.uk.JMK př.č.2'!$L$111</f>
        <v>74</v>
      </c>
      <c r="E1703" s="40">
        <f t="shared" si="78"/>
        <v>2694</v>
      </c>
      <c r="F1703" s="40">
        <f t="shared" si="79"/>
        <v>1941</v>
      </c>
      <c r="G1703" s="78"/>
      <c r="H1703" s="80"/>
      <c r="I1703" s="89"/>
      <c r="J1703" s="89"/>
      <c r="K1703" s="47"/>
      <c r="L1703" s="51"/>
      <c r="M1703" s="51"/>
      <c r="N1703" s="51"/>
      <c r="O1703" s="51"/>
      <c r="P1703" s="40">
        <f t="shared" si="80"/>
        <v>679</v>
      </c>
    </row>
    <row r="1704" spans="1:16" x14ac:dyDescent="0.2">
      <c r="A1704" s="45">
        <v>1713</v>
      </c>
      <c r="B1704" s="85">
        <v>80.510000000000005</v>
      </c>
      <c r="C1704" s="40">
        <f>'soust.uk.JMK př.č.2'!$O$111+'soust.uk.JMK př.č.2'!$P$111</f>
        <v>13021</v>
      </c>
      <c r="D1704" s="40">
        <f>'soust.uk.JMK př.č.2'!$L$111</f>
        <v>74</v>
      </c>
      <c r="E1704" s="40">
        <f t="shared" si="78"/>
        <v>2694</v>
      </c>
      <c r="F1704" s="40">
        <f t="shared" si="79"/>
        <v>1941</v>
      </c>
      <c r="G1704" s="78"/>
      <c r="H1704" s="80"/>
      <c r="I1704" s="89"/>
      <c r="J1704" s="89"/>
      <c r="K1704" s="47"/>
      <c r="L1704" s="51"/>
      <c r="M1704" s="51"/>
      <c r="N1704" s="51"/>
      <c r="O1704" s="51"/>
      <c r="P1704" s="40">
        <f t="shared" si="80"/>
        <v>679</v>
      </c>
    </row>
    <row r="1705" spans="1:16" x14ac:dyDescent="0.2">
      <c r="A1705" s="45">
        <v>1714</v>
      </c>
      <c r="B1705" s="85">
        <v>80.510000000000005</v>
      </c>
      <c r="C1705" s="40">
        <f>'soust.uk.JMK př.č.2'!$O$111+'soust.uk.JMK př.č.2'!$P$111</f>
        <v>13021</v>
      </c>
      <c r="D1705" s="40">
        <f>'soust.uk.JMK př.č.2'!$L$111</f>
        <v>74</v>
      </c>
      <c r="E1705" s="40">
        <f t="shared" si="78"/>
        <v>2694</v>
      </c>
      <c r="F1705" s="40">
        <f t="shared" si="79"/>
        <v>1941</v>
      </c>
      <c r="G1705" s="78"/>
      <c r="H1705" s="80"/>
      <c r="I1705" s="89"/>
      <c r="J1705" s="89"/>
      <c r="K1705" s="47"/>
      <c r="L1705" s="51"/>
      <c r="M1705" s="51"/>
      <c r="N1705" s="51"/>
      <c r="O1705" s="51"/>
      <c r="P1705" s="40">
        <f t="shared" si="80"/>
        <v>679</v>
      </c>
    </row>
    <row r="1706" spans="1:16" x14ac:dyDescent="0.2">
      <c r="A1706" s="45">
        <v>1715</v>
      </c>
      <c r="B1706" s="85">
        <v>80.52</v>
      </c>
      <c r="C1706" s="40">
        <f>'soust.uk.JMK př.č.2'!$O$111+'soust.uk.JMK př.č.2'!$P$111</f>
        <v>13021</v>
      </c>
      <c r="D1706" s="40">
        <f>'soust.uk.JMK př.č.2'!$L$111</f>
        <v>74</v>
      </c>
      <c r="E1706" s="40">
        <f t="shared" si="78"/>
        <v>2694</v>
      </c>
      <c r="F1706" s="40">
        <f t="shared" si="79"/>
        <v>1941</v>
      </c>
      <c r="G1706" s="78"/>
      <c r="H1706" s="80"/>
      <c r="I1706" s="89"/>
      <c r="J1706" s="89"/>
      <c r="K1706" s="47"/>
      <c r="L1706" s="51"/>
      <c r="M1706" s="51"/>
      <c r="N1706" s="51"/>
      <c r="O1706" s="51"/>
      <c r="P1706" s="40">
        <f t="shared" si="80"/>
        <v>679</v>
      </c>
    </row>
    <row r="1707" spans="1:16" x14ac:dyDescent="0.2">
      <c r="A1707" s="45">
        <v>1716</v>
      </c>
      <c r="B1707" s="85">
        <v>80.52</v>
      </c>
      <c r="C1707" s="40">
        <f>'soust.uk.JMK př.č.2'!$O$111+'soust.uk.JMK př.č.2'!$P$111</f>
        <v>13021</v>
      </c>
      <c r="D1707" s="40">
        <f>'soust.uk.JMK př.č.2'!$L$111</f>
        <v>74</v>
      </c>
      <c r="E1707" s="40">
        <f t="shared" si="78"/>
        <v>2694</v>
      </c>
      <c r="F1707" s="40">
        <f t="shared" si="79"/>
        <v>1941</v>
      </c>
      <c r="G1707" s="78"/>
      <c r="H1707" s="80"/>
      <c r="I1707" s="89"/>
      <c r="J1707" s="89"/>
      <c r="K1707" s="47"/>
      <c r="L1707" s="51"/>
      <c r="M1707" s="51"/>
      <c r="N1707" s="51"/>
      <c r="O1707" s="51"/>
      <c r="P1707" s="40">
        <f t="shared" si="80"/>
        <v>679</v>
      </c>
    </row>
    <row r="1708" spans="1:16" x14ac:dyDescent="0.2">
      <c r="A1708" s="45">
        <v>1717</v>
      </c>
      <c r="B1708" s="85">
        <v>80.52</v>
      </c>
      <c r="C1708" s="40">
        <f>'soust.uk.JMK př.č.2'!$O$111+'soust.uk.JMK př.č.2'!$P$111</f>
        <v>13021</v>
      </c>
      <c r="D1708" s="40">
        <f>'soust.uk.JMK př.č.2'!$L$111</f>
        <v>74</v>
      </c>
      <c r="E1708" s="40">
        <f t="shared" si="78"/>
        <v>2694</v>
      </c>
      <c r="F1708" s="40">
        <f t="shared" si="79"/>
        <v>1941</v>
      </c>
      <c r="G1708" s="78"/>
      <c r="H1708" s="80"/>
      <c r="I1708" s="89"/>
      <c r="J1708" s="89"/>
      <c r="K1708" s="47"/>
      <c r="L1708" s="51"/>
      <c r="M1708" s="51"/>
      <c r="N1708" s="51"/>
      <c r="O1708" s="51"/>
      <c r="P1708" s="40">
        <f t="shared" si="80"/>
        <v>679</v>
      </c>
    </row>
    <row r="1709" spans="1:16" x14ac:dyDescent="0.2">
      <c r="A1709" s="45">
        <v>1718</v>
      </c>
      <c r="B1709" s="85">
        <v>80.52</v>
      </c>
      <c r="C1709" s="40">
        <f>'soust.uk.JMK př.č.2'!$O$111+'soust.uk.JMK př.č.2'!$P$111</f>
        <v>13021</v>
      </c>
      <c r="D1709" s="40">
        <f>'soust.uk.JMK př.č.2'!$L$111</f>
        <v>74</v>
      </c>
      <c r="E1709" s="40">
        <f t="shared" si="78"/>
        <v>2694</v>
      </c>
      <c r="F1709" s="40">
        <f t="shared" si="79"/>
        <v>1941</v>
      </c>
      <c r="G1709" s="78"/>
      <c r="H1709" s="80"/>
      <c r="I1709" s="89"/>
      <c r="J1709" s="89"/>
      <c r="K1709" s="47"/>
      <c r="L1709" s="51"/>
      <c r="M1709" s="51"/>
      <c r="N1709" s="51"/>
      <c r="O1709" s="51"/>
      <c r="P1709" s="40">
        <f t="shared" si="80"/>
        <v>679</v>
      </c>
    </row>
    <row r="1710" spans="1:16" x14ac:dyDescent="0.2">
      <c r="A1710" s="45">
        <v>1719</v>
      </c>
      <c r="B1710" s="85">
        <v>80.52</v>
      </c>
      <c r="C1710" s="40">
        <f>'soust.uk.JMK př.č.2'!$O$111+'soust.uk.JMK př.č.2'!$P$111</f>
        <v>13021</v>
      </c>
      <c r="D1710" s="40">
        <f>'soust.uk.JMK př.č.2'!$L$111</f>
        <v>74</v>
      </c>
      <c r="E1710" s="40">
        <f t="shared" si="78"/>
        <v>2694</v>
      </c>
      <c r="F1710" s="40">
        <f t="shared" si="79"/>
        <v>1941</v>
      </c>
      <c r="G1710" s="78"/>
      <c r="H1710" s="80"/>
      <c r="I1710" s="89"/>
      <c r="J1710" s="89"/>
      <c r="K1710" s="47"/>
      <c r="L1710" s="51"/>
      <c r="M1710" s="51"/>
      <c r="N1710" s="51"/>
      <c r="O1710" s="51"/>
      <c r="P1710" s="40">
        <f t="shared" si="80"/>
        <v>679</v>
      </c>
    </row>
    <row r="1711" spans="1:16" x14ac:dyDescent="0.2">
      <c r="A1711" s="45">
        <v>1720</v>
      </c>
      <c r="B1711" s="85">
        <v>80.52</v>
      </c>
      <c r="C1711" s="40">
        <f>'soust.uk.JMK př.č.2'!$O$111+'soust.uk.JMK př.č.2'!$P$111</f>
        <v>13021</v>
      </c>
      <c r="D1711" s="40">
        <f>'soust.uk.JMK př.č.2'!$L$111</f>
        <v>74</v>
      </c>
      <c r="E1711" s="40">
        <f t="shared" si="78"/>
        <v>2694</v>
      </c>
      <c r="F1711" s="40">
        <f t="shared" si="79"/>
        <v>1941</v>
      </c>
      <c r="G1711" s="78"/>
      <c r="H1711" s="80"/>
      <c r="I1711" s="89"/>
      <c r="J1711" s="89"/>
      <c r="K1711" s="47"/>
      <c r="L1711" s="51"/>
      <c r="M1711" s="51"/>
      <c r="N1711" s="51"/>
      <c r="O1711" s="51"/>
      <c r="P1711" s="40">
        <f t="shared" si="80"/>
        <v>679</v>
      </c>
    </row>
    <row r="1712" spans="1:16" x14ac:dyDescent="0.2">
      <c r="A1712" s="45">
        <v>1721</v>
      </c>
      <c r="B1712" s="85">
        <v>80.52</v>
      </c>
      <c r="C1712" s="40">
        <f>'soust.uk.JMK př.č.2'!$O$111+'soust.uk.JMK př.č.2'!$P$111</f>
        <v>13021</v>
      </c>
      <c r="D1712" s="40">
        <f>'soust.uk.JMK př.č.2'!$L$111</f>
        <v>74</v>
      </c>
      <c r="E1712" s="40">
        <f t="shared" si="78"/>
        <v>2694</v>
      </c>
      <c r="F1712" s="40">
        <f t="shared" si="79"/>
        <v>1941</v>
      </c>
      <c r="G1712" s="78"/>
      <c r="H1712" s="80"/>
      <c r="I1712" s="89"/>
      <c r="J1712" s="89"/>
      <c r="K1712" s="47"/>
      <c r="L1712" s="51"/>
      <c r="M1712" s="51"/>
      <c r="N1712" s="51"/>
      <c r="O1712" s="51"/>
      <c r="P1712" s="40">
        <f t="shared" si="80"/>
        <v>679</v>
      </c>
    </row>
    <row r="1713" spans="1:16" x14ac:dyDescent="0.2">
      <c r="A1713" s="45">
        <v>1722</v>
      </c>
      <c r="B1713" s="85">
        <v>80.53</v>
      </c>
      <c r="C1713" s="40">
        <f>'soust.uk.JMK př.č.2'!$O$111+'soust.uk.JMK př.č.2'!$P$111</f>
        <v>13021</v>
      </c>
      <c r="D1713" s="40">
        <f>'soust.uk.JMK př.č.2'!$L$111</f>
        <v>74</v>
      </c>
      <c r="E1713" s="40">
        <f t="shared" si="78"/>
        <v>2693</v>
      </c>
      <c r="F1713" s="40">
        <f t="shared" si="79"/>
        <v>1940</v>
      </c>
      <c r="G1713" s="78"/>
      <c r="H1713" s="80"/>
      <c r="I1713" s="89"/>
      <c r="J1713" s="89"/>
      <c r="K1713" s="47"/>
      <c r="L1713" s="51"/>
      <c r="M1713" s="51"/>
      <c r="N1713" s="51"/>
      <c r="O1713" s="51"/>
      <c r="P1713" s="40">
        <f t="shared" si="80"/>
        <v>679</v>
      </c>
    </row>
    <row r="1714" spans="1:16" x14ac:dyDescent="0.2">
      <c r="A1714" s="45">
        <v>1723</v>
      </c>
      <c r="B1714" s="85">
        <v>80.53</v>
      </c>
      <c r="C1714" s="40">
        <f>'soust.uk.JMK př.č.2'!$O$111+'soust.uk.JMK př.č.2'!$P$111</f>
        <v>13021</v>
      </c>
      <c r="D1714" s="40">
        <f>'soust.uk.JMK př.č.2'!$L$111</f>
        <v>74</v>
      </c>
      <c r="E1714" s="40">
        <f t="shared" si="78"/>
        <v>2693</v>
      </c>
      <c r="F1714" s="40">
        <f t="shared" si="79"/>
        <v>1940</v>
      </c>
      <c r="G1714" s="78"/>
      <c r="H1714" s="80"/>
      <c r="I1714" s="89"/>
      <c r="J1714" s="89"/>
      <c r="K1714" s="47"/>
      <c r="L1714" s="51"/>
      <c r="M1714" s="51"/>
      <c r="N1714" s="51"/>
      <c r="O1714" s="51"/>
      <c r="P1714" s="40">
        <f t="shared" si="80"/>
        <v>679</v>
      </c>
    </row>
    <row r="1715" spans="1:16" x14ac:dyDescent="0.2">
      <c r="A1715" s="45">
        <v>1724</v>
      </c>
      <c r="B1715" s="85">
        <v>80.53</v>
      </c>
      <c r="C1715" s="40">
        <f>'soust.uk.JMK př.č.2'!$O$111+'soust.uk.JMK př.č.2'!$P$111</f>
        <v>13021</v>
      </c>
      <c r="D1715" s="40">
        <f>'soust.uk.JMK př.č.2'!$L$111</f>
        <v>74</v>
      </c>
      <c r="E1715" s="40">
        <f t="shared" si="78"/>
        <v>2693</v>
      </c>
      <c r="F1715" s="40">
        <f t="shared" si="79"/>
        <v>1940</v>
      </c>
      <c r="G1715" s="78"/>
      <c r="H1715" s="80"/>
      <c r="I1715" s="89"/>
      <c r="J1715" s="89"/>
      <c r="K1715" s="47"/>
      <c r="L1715" s="51"/>
      <c r="M1715" s="51"/>
      <c r="N1715" s="51"/>
      <c r="O1715" s="51"/>
      <c r="P1715" s="40">
        <f t="shared" si="80"/>
        <v>679</v>
      </c>
    </row>
    <row r="1716" spans="1:16" x14ac:dyDescent="0.2">
      <c r="A1716" s="45">
        <v>1725</v>
      </c>
      <c r="B1716" s="85">
        <v>80.53</v>
      </c>
      <c r="C1716" s="40">
        <f>'soust.uk.JMK př.č.2'!$O$111+'soust.uk.JMK př.č.2'!$P$111</f>
        <v>13021</v>
      </c>
      <c r="D1716" s="40">
        <f>'soust.uk.JMK př.č.2'!$L$111</f>
        <v>74</v>
      </c>
      <c r="E1716" s="40">
        <f t="shared" si="78"/>
        <v>2693</v>
      </c>
      <c r="F1716" s="40">
        <f t="shared" si="79"/>
        <v>1940</v>
      </c>
      <c r="G1716" s="78"/>
      <c r="H1716" s="80"/>
      <c r="I1716" s="89"/>
      <c r="J1716" s="89"/>
      <c r="K1716" s="47"/>
      <c r="L1716" s="51"/>
      <c r="M1716" s="51"/>
      <c r="N1716" s="51"/>
      <c r="O1716" s="51"/>
      <c r="P1716" s="40">
        <f t="shared" si="80"/>
        <v>679</v>
      </c>
    </row>
    <row r="1717" spans="1:16" x14ac:dyDescent="0.2">
      <c r="A1717" s="45">
        <v>1726</v>
      </c>
      <c r="B1717" s="85">
        <v>80.53</v>
      </c>
      <c r="C1717" s="40">
        <f>'soust.uk.JMK př.č.2'!$O$111+'soust.uk.JMK př.č.2'!$P$111</f>
        <v>13021</v>
      </c>
      <c r="D1717" s="40">
        <f>'soust.uk.JMK př.č.2'!$L$111</f>
        <v>74</v>
      </c>
      <c r="E1717" s="40">
        <f t="shared" si="78"/>
        <v>2693</v>
      </c>
      <c r="F1717" s="40">
        <f t="shared" si="79"/>
        <v>1940</v>
      </c>
      <c r="G1717" s="78"/>
      <c r="H1717" s="80"/>
      <c r="I1717" s="89"/>
      <c r="J1717" s="89"/>
      <c r="K1717" s="47"/>
      <c r="L1717" s="51"/>
      <c r="M1717" s="51"/>
      <c r="N1717" s="51"/>
      <c r="O1717" s="51"/>
      <c r="P1717" s="40">
        <f t="shared" si="80"/>
        <v>679</v>
      </c>
    </row>
    <row r="1718" spans="1:16" x14ac:dyDescent="0.2">
      <c r="A1718" s="45">
        <v>1727</v>
      </c>
      <c r="B1718" s="85">
        <v>80.53</v>
      </c>
      <c r="C1718" s="40">
        <f>'soust.uk.JMK př.č.2'!$O$111+'soust.uk.JMK př.č.2'!$P$111</f>
        <v>13021</v>
      </c>
      <c r="D1718" s="40">
        <f>'soust.uk.JMK př.č.2'!$L$111</f>
        <v>74</v>
      </c>
      <c r="E1718" s="40">
        <f t="shared" si="78"/>
        <v>2693</v>
      </c>
      <c r="F1718" s="40">
        <f t="shared" si="79"/>
        <v>1940</v>
      </c>
      <c r="G1718" s="78"/>
      <c r="H1718" s="80"/>
      <c r="I1718" s="89"/>
      <c r="J1718" s="89"/>
      <c r="K1718" s="47"/>
      <c r="L1718" s="51"/>
      <c r="M1718" s="51"/>
      <c r="N1718" s="51"/>
      <c r="O1718" s="51"/>
      <c r="P1718" s="40">
        <f t="shared" si="80"/>
        <v>679</v>
      </c>
    </row>
    <row r="1719" spans="1:16" x14ac:dyDescent="0.2">
      <c r="A1719" s="45">
        <v>1728</v>
      </c>
      <c r="B1719" s="85">
        <v>80.53</v>
      </c>
      <c r="C1719" s="40">
        <f>'soust.uk.JMK př.č.2'!$O$111+'soust.uk.JMK př.č.2'!$P$111</f>
        <v>13021</v>
      </c>
      <c r="D1719" s="40">
        <f>'soust.uk.JMK př.č.2'!$L$111</f>
        <v>74</v>
      </c>
      <c r="E1719" s="40">
        <f t="shared" si="78"/>
        <v>2693</v>
      </c>
      <c r="F1719" s="40">
        <f t="shared" si="79"/>
        <v>1940</v>
      </c>
      <c r="G1719" s="78"/>
      <c r="H1719" s="80"/>
      <c r="I1719" s="89"/>
      <c r="J1719" s="89"/>
      <c r="K1719" s="47"/>
      <c r="L1719" s="51"/>
      <c r="M1719" s="51"/>
      <c r="N1719" s="51"/>
      <c r="O1719" s="51"/>
      <c r="P1719" s="40">
        <f t="shared" si="80"/>
        <v>679</v>
      </c>
    </row>
    <row r="1720" spans="1:16" x14ac:dyDescent="0.2">
      <c r="A1720" s="45">
        <v>1729</v>
      </c>
      <c r="B1720" s="85">
        <v>80.540000000000006</v>
      </c>
      <c r="C1720" s="40">
        <f>'soust.uk.JMK př.č.2'!$O$111+'soust.uk.JMK př.č.2'!$P$111</f>
        <v>13021</v>
      </c>
      <c r="D1720" s="40">
        <f>'soust.uk.JMK př.č.2'!$L$111</f>
        <v>74</v>
      </c>
      <c r="E1720" s="40">
        <f t="shared" si="78"/>
        <v>2693</v>
      </c>
      <c r="F1720" s="40">
        <f t="shared" si="79"/>
        <v>1940</v>
      </c>
      <c r="G1720" s="78"/>
      <c r="H1720" s="80"/>
      <c r="I1720" s="89"/>
      <c r="J1720" s="89"/>
      <c r="K1720" s="47"/>
      <c r="L1720" s="51"/>
      <c r="M1720" s="51"/>
      <c r="N1720" s="51"/>
      <c r="O1720" s="51"/>
      <c r="P1720" s="40">
        <f t="shared" si="80"/>
        <v>679</v>
      </c>
    </row>
    <row r="1721" spans="1:16" x14ac:dyDescent="0.2">
      <c r="A1721" s="45">
        <v>1730</v>
      </c>
      <c r="B1721" s="85">
        <v>80.540000000000006</v>
      </c>
      <c r="C1721" s="40">
        <f>'soust.uk.JMK př.č.2'!$O$111+'soust.uk.JMK př.č.2'!$P$111</f>
        <v>13021</v>
      </c>
      <c r="D1721" s="40">
        <f>'soust.uk.JMK př.č.2'!$L$111</f>
        <v>74</v>
      </c>
      <c r="E1721" s="40">
        <f t="shared" si="78"/>
        <v>2693</v>
      </c>
      <c r="F1721" s="40">
        <f t="shared" si="79"/>
        <v>1940</v>
      </c>
      <c r="G1721" s="78"/>
      <c r="H1721" s="80"/>
      <c r="I1721" s="89"/>
      <c r="J1721" s="89"/>
      <c r="K1721" s="47"/>
      <c r="L1721" s="51"/>
      <c r="M1721" s="51"/>
      <c r="N1721" s="51"/>
      <c r="O1721" s="51"/>
      <c r="P1721" s="40">
        <f t="shared" si="80"/>
        <v>679</v>
      </c>
    </row>
    <row r="1722" spans="1:16" x14ac:dyDescent="0.2">
      <c r="A1722" s="45">
        <v>1731</v>
      </c>
      <c r="B1722" s="85">
        <v>80.540000000000006</v>
      </c>
      <c r="C1722" s="40">
        <f>'soust.uk.JMK př.č.2'!$O$111+'soust.uk.JMK př.č.2'!$P$111</f>
        <v>13021</v>
      </c>
      <c r="D1722" s="40">
        <f>'soust.uk.JMK př.č.2'!$L$111</f>
        <v>74</v>
      </c>
      <c r="E1722" s="40">
        <f t="shared" si="78"/>
        <v>2693</v>
      </c>
      <c r="F1722" s="40">
        <f t="shared" si="79"/>
        <v>1940</v>
      </c>
      <c r="G1722" s="78"/>
      <c r="H1722" s="80"/>
      <c r="I1722" s="89"/>
      <c r="J1722" s="89"/>
      <c r="K1722" s="47"/>
      <c r="L1722" s="51"/>
      <c r="M1722" s="51"/>
      <c r="N1722" s="51"/>
      <c r="O1722" s="51"/>
      <c r="P1722" s="40">
        <f t="shared" si="80"/>
        <v>679</v>
      </c>
    </row>
    <row r="1723" spans="1:16" x14ac:dyDescent="0.2">
      <c r="A1723" s="45">
        <v>1732</v>
      </c>
      <c r="B1723" s="85">
        <v>80.540000000000006</v>
      </c>
      <c r="C1723" s="40">
        <f>'soust.uk.JMK př.č.2'!$O$111+'soust.uk.JMK př.č.2'!$P$111</f>
        <v>13021</v>
      </c>
      <c r="D1723" s="40">
        <f>'soust.uk.JMK př.č.2'!$L$111</f>
        <v>74</v>
      </c>
      <c r="E1723" s="40">
        <f t="shared" si="78"/>
        <v>2693</v>
      </c>
      <c r="F1723" s="40">
        <f t="shared" si="79"/>
        <v>1940</v>
      </c>
      <c r="G1723" s="78"/>
      <c r="H1723" s="80"/>
      <c r="I1723" s="89"/>
      <c r="J1723" s="89"/>
      <c r="K1723" s="47"/>
      <c r="L1723" s="51"/>
      <c r="M1723" s="51"/>
      <c r="N1723" s="51"/>
      <c r="O1723" s="51"/>
      <c r="P1723" s="40">
        <f t="shared" si="80"/>
        <v>679</v>
      </c>
    </row>
    <row r="1724" spans="1:16" x14ac:dyDescent="0.2">
      <c r="A1724" s="45">
        <v>1733</v>
      </c>
      <c r="B1724" s="85">
        <v>80.540000000000006</v>
      </c>
      <c r="C1724" s="40">
        <f>'soust.uk.JMK př.č.2'!$O$111+'soust.uk.JMK př.č.2'!$P$111</f>
        <v>13021</v>
      </c>
      <c r="D1724" s="40">
        <f>'soust.uk.JMK př.č.2'!$L$111</f>
        <v>74</v>
      </c>
      <c r="E1724" s="40">
        <f t="shared" si="78"/>
        <v>2693</v>
      </c>
      <c r="F1724" s="40">
        <f t="shared" si="79"/>
        <v>1940</v>
      </c>
      <c r="G1724" s="78"/>
      <c r="H1724" s="80"/>
      <c r="I1724" s="89"/>
      <c r="J1724" s="89"/>
      <c r="K1724" s="47"/>
      <c r="L1724" s="51"/>
      <c r="M1724" s="51"/>
      <c r="N1724" s="51"/>
      <c r="O1724" s="51"/>
      <c r="P1724" s="40">
        <f t="shared" si="80"/>
        <v>679</v>
      </c>
    </row>
    <row r="1725" spans="1:16" x14ac:dyDescent="0.2">
      <c r="A1725" s="45">
        <v>1734</v>
      </c>
      <c r="B1725" s="85">
        <v>80.540000000000006</v>
      </c>
      <c r="C1725" s="40">
        <f>'soust.uk.JMK př.č.2'!$O$111+'soust.uk.JMK př.č.2'!$P$111</f>
        <v>13021</v>
      </c>
      <c r="D1725" s="40">
        <f>'soust.uk.JMK př.č.2'!$L$111</f>
        <v>74</v>
      </c>
      <c r="E1725" s="40">
        <f t="shared" si="78"/>
        <v>2693</v>
      </c>
      <c r="F1725" s="40">
        <f t="shared" si="79"/>
        <v>1940</v>
      </c>
      <c r="G1725" s="78"/>
      <c r="H1725" s="80"/>
      <c r="I1725" s="89"/>
      <c r="J1725" s="89"/>
      <c r="K1725" s="47"/>
      <c r="L1725" s="51"/>
      <c r="M1725" s="51"/>
      <c r="N1725" s="51"/>
      <c r="O1725" s="51"/>
      <c r="P1725" s="40">
        <f t="shared" si="80"/>
        <v>679</v>
      </c>
    </row>
    <row r="1726" spans="1:16" x14ac:dyDescent="0.2">
      <c r="A1726" s="45">
        <v>1735</v>
      </c>
      <c r="B1726" s="85">
        <v>80.540000000000006</v>
      </c>
      <c r="C1726" s="40">
        <f>'soust.uk.JMK př.č.2'!$O$111+'soust.uk.JMK př.č.2'!$P$111</f>
        <v>13021</v>
      </c>
      <c r="D1726" s="40">
        <f>'soust.uk.JMK př.č.2'!$L$111</f>
        <v>74</v>
      </c>
      <c r="E1726" s="40">
        <f t="shared" si="78"/>
        <v>2693</v>
      </c>
      <c r="F1726" s="40">
        <f t="shared" si="79"/>
        <v>1940</v>
      </c>
      <c r="G1726" s="78"/>
      <c r="H1726" s="80"/>
      <c r="I1726" s="89"/>
      <c r="J1726" s="89"/>
      <c r="K1726" s="47"/>
      <c r="L1726" s="51"/>
      <c r="M1726" s="51"/>
      <c r="N1726" s="51"/>
      <c r="O1726" s="51"/>
      <c r="P1726" s="40">
        <f t="shared" si="80"/>
        <v>679</v>
      </c>
    </row>
    <row r="1727" spans="1:16" x14ac:dyDescent="0.2">
      <c r="A1727" s="45">
        <v>1736</v>
      </c>
      <c r="B1727" s="85">
        <v>80.540000000000006</v>
      </c>
      <c r="C1727" s="40">
        <f>'soust.uk.JMK př.č.2'!$O$111+'soust.uk.JMK př.č.2'!$P$111</f>
        <v>13021</v>
      </c>
      <c r="D1727" s="40">
        <f>'soust.uk.JMK př.č.2'!$L$111</f>
        <v>74</v>
      </c>
      <c r="E1727" s="40">
        <f t="shared" si="78"/>
        <v>2693</v>
      </c>
      <c r="F1727" s="40">
        <f t="shared" si="79"/>
        <v>1940</v>
      </c>
      <c r="G1727" s="78"/>
      <c r="H1727" s="80"/>
      <c r="I1727" s="89"/>
      <c r="J1727" s="89"/>
      <c r="K1727" s="47"/>
      <c r="L1727" s="51"/>
      <c r="M1727" s="51"/>
      <c r="N1727" s="51"/>
      <c r="O1727" s="51"/>
      <c r="P1727" s="40">
        <f t="shared" si="80"/>
        <v>679</v>
      </c>
    </row>
    <row r="1728" spans="1:16" x14ac:dyDescent="0.2">
      <c r="A1728" s="45">
        <v>1737</v>
      </c>
      <c r="B1728" s="85">
        <v>80.55</v>
      </c>
      <c r="C1728" s="40">
        <f>'soust.uk.JMK př.č.2'!$O$111+'soust.uk.JMK př.č.2'!$P$111</f>
        <v>13021</v>
      </c>
      <c r="D1728" s="40">
        <f>'soust.uk.JMK př.č.2'!$L$111</f>
        <v>74</v>
      </c>
      <c r="E1728" s="40">
        <f t="shared" si="78"/>
        <v>2693</v>
      </c>
      <c r="F1728" s="40">
        <f t="shared" si="79"/>
        <v>1940</v>
      </c>
      <c r="G1728" s="78"/>
      <c r="H1728" s="80"/>
      <c r="I1728" s="89"/>
      <c r="J1728" s="89"/>
      <c r="K1728" s="47"/>
      <c r="L1728" s="51"/>
      <c r="M1728" s="51"/>
      <c r="N1728" s="51"/>
      <c r="O1728" s="51"/>
      <c r="P1728" s="40">
        <f t="shared" si="80"/>
        <v>679</v>
      </c>
    </row>
    <row r="1729" spans="1:16" x14ac:dyDescent="0.2">
      <c r="A1729" s="45">
        <v>1738</v>
      </c>
      <c r="B1729" s="85">
        <v>80.55</v>
      </c>
      <c r="C1729" s="40">
        <f>'soust.uk.JMK př.č.2'!$O$111+'soust.uk.JMK př.č.2'!$P$111</f>
        <v>13021</v>
      </c>
      <c r="D1729" s="40">
        <f>'soust.uk.JMK př.č.2'!$L$111</f>
        <v>74</v>
      </c>
      <c r="E1729" s="40">
        <f t="shared" si="78"/>
        <v>2693</v>
      </c>
      <c r="F1729" s="40">
        <f t="shared" si="79"/>
        <v>1940</v>
      </c>
      <c r="G1729" s="78"/>
      <c r="H1729" s="80"/>
      <c r="I1729" s="89"/>
      <c r="J1729" s="89"/>
      <c r="K1729" s="47"/>
      <c r="L1729" s="51"/>
      <c r="M1729" s="51"/>
      <c r="N1729" s="51"/>
      <c r="O1729" s="51"/>
      <c r="P1729" s="40">
        <f t="shared" si="80"/>
        <v>679</v>
      </c>
    </row>
    <row r="1730" spans="1:16" x14ac:dyDescent="0.2">
      <c r="A1730" s="45">
        <v>1739</v>
      </c>
      <c r="B1730" s="85">
        <v>80.55</v>
      </c>
      <c r="C1730" s="40">
        <f>'soust.uk.JMK př.č.2'!$O$111+'soust.uk.JMK př.č.2'!$P$111</f>
        <v>13021</v>
      </c>
      <c r="D1730" s="40">
        <f>'soust.uk.JMK př.č.2'!$L$111</f>
        <v>74</v>
      </c>
      <c r="E1730" s="40">
        <f t="shared" si="78"/>
        <v>2693</v>
      </c>
      <c r="F1730" s="40">
        <f t="shared" si="79"/>
        <v>1940</v>
      </c>
      <c r="G1730" s="78"/>
      <c r="H1730" s="80"/>
      <c r="I1730" s="89"/>
      <c r="J1730" s="89"/>
      <c r="K1730" s="47"/>
      <c r="L1730" s="51"/>
      <c r="M1730" s="51"/>
      <c r="N1730" s="51"/>
      <c r="O1730" s="51"/>
      <c r="P1730" s="40">
        <f t="shared" si="80"/>
        <v>679</v>
      </c>
    </row>
    <row r="1731" spans="1:16" x14ac:dyDescent="0.2">
      <c r="A1731" s="45">
        <v>1740</v>
      </c>
      <c r="B1731" s="85">
        <v>80.55</v>
      </c>
      <c r="C1731" s="40">
        <f>'soust.uk.JMK př.č.2'!$O$111+'soust.uk.JMK př.č.2'!$P$111</f>
        <v>13021</v>
      </c>
      <c r="D1731" s="40">
        <f>'soust.uk.JMK př.č.2'!$L$111</f>
        <v>74</v>
      </c>
      <c r="E1731" s="40">
        <f t="shared" si="78"/>
        <v>2693</v>
      </c>
      <c r="F1731" s="40">
        <f t="shared" si="79"/>
        <v>1940</v>
      </c>
      <c r="G1731" s="78"/>
      <c r="H1731" s="80"/>
      <c r="I1731" s="89"/>
      <c r="J1731" s="89"/>
      <c r="K1731" s="47"/>
      <c r="L1731" s="51"/>
      <c r="M1731" s="51"/>
      <c r="N1731" s="51"/>
      <c r="O1731" s="51"/>
      <c r="P1731" s="40">
        <f t="shared" si="80"/>
        <v>679</v>
      </c>
    </row>
    <row r="1732" spans="1:16" x14ac:dyDescent="0.2">
      <c r="A1732" s="45">
        <v>1741</v>
      </c>
      <c r="B1732" s="85">
        <v>80.55</v>
      </c>
      <c r="C1732" s="40">
        <f>'soust.uk.JMK př.č.2'!$O$111+'soust.uk.JMK př.č.2'!$P$111</f>
        <v>13021</v>
      </c>
      <c r="D1732" s="40">
        <f>'soust.uk.JMK př.č.2'!$L$111</f>
        <v>74</v>
      </c>
      <c r="E1732" s="40">
        <f t="shared" si="78"/>
        <v>2693</v>
      </c>
      <c r="F1732" s="40">
        <f t="shared" si="79"/>
        <v>1940</v>
      </c>
      <c r="G1732" s="78"/>
      <c r="H1732" s="80"/>
      <c r="I1732" s="89"/>
      <c r="J1732" s="89"/>
      <c r="K1732" s="47"/>
      <c r="L1732" s="51"/>
      <c r="M1732" s="51"/>
      <c r="N1732" s="51"/>
      <c r="O1732" s="51"/>
      <c r="P1732" s="40">
        <f t="shared" si="80"/>
        <v>679</v>
      </c>
    </row>
    <row r="1733" spans="1:16" x14ac:dyDescent="0.2">
      <c r="A1733" s="45">
        <v>1742</v>
      </c>
      <c r="B1733" s="85">
        <v>80.55</v>
      </c>
      <c r="C1733" s="40">
        <f>'soust.uk.JMK př.č.2'!$O$111+'soust.uk.JMK př.č.2'!$P$111</f>
        <v>13021</v>
      </c>
      <c r="D1733" s="40">
        <f>'soust.uk.JMK př.č.2'!$L$111</f>
        <v>74</v>
      </c>
      <c r="E1733" s="40">
        <f t="shared" ref="E1733:E1791" si="81">SUM(F1733,P1733,D1733)</f>
        <v>2693</v>
      </c>
      <c r="F1733" s="40">
        <f t="shared" si="79"/>
        <v>1940</v>
      </c>
      <c r="G1733" s="78"/>
      <c r="H1733" s="80"/>
      <c r="I1733" s="89"/>
      <c r="J1733" s="89"/>
      <c r="K1733" s="47"/>
      <c r="L1733" s="51"/>
      <c r="M1733" s="51"/>
      <c r="N1733" s="51"/>
      <c r="O1733" s="51"/>
      <c r="P1733" s="40">
        <f t="shared" si="80"/>
        <v>679</v>
      </c>
    </row>
    <row r="1734" spans="1:16" x14ac:dyDescent="0.2">
      <c r="A1734" s="45">
        <v>1743</v>
      </c>
      <c r="B1734" s="85">
        <v>80.55</v>
      </c>
      <c r="C1734" s="40">
        <f>'soust.uk.JMK př.č.2'!$O$111+'soust.uk.JMK př.č.2'!$P$111</f>
        <v>13021</v>
      </c>
      <c r="D1734" s="40">
        <f>'soust.uk.JMK př.č.2'!$L$111</f>
        <v>74</v>
      </c>
      <c r="E1734" s="40">
        <f t="shared" si="81"/>
        <v>2693</v>
      </c>
      <c r="F1734" s="40">
        <f t="shared" ref="F1734:F1791" si="82">ROUND(1/B1734*C1734*12,0)</f>
        <v>1940</v>
      </c>
      <c r="G1734" s="78"/>
      <c r="H1734" s="80"/>
      <c r="I1734" s="89"/>
      <c r="J1734" s="89"/>
      <c r="K1734" s="47"/>
      <c r="L1734" s="51"/>
      <c r="M1734" s="51"/>
      <c r="N1734" s="51"/>
      <c r="O1734" s="51"/>
      <c r="P1734" s="40">
        <f t="shared" ref="P1734:P1791" si="83">ROUND((F1734*35%),0)</f>
        <v>679</v>
      </c>
    </row>
    <row r="1735" spans="1:16" x14ac:dyDescent="0.2">
      <c r="A1735" s="45">
        <v>1744</v>
      </c>
      <c r="B1735" s="85">
        <v>80.55</v>
      </c>
      <c r="C1735" s="40">
        <f>'soust.uk.JMK př.č.2'!$O$111+'soust.uk.JMK př.č.2'!$P$111</f>
        <v>13021</v>
      </c>
      <c r="D1735" s="40">
        <f>'soust.uk.JMK př.č.2'!$L$111</f>
        <v>74</v>
      </c>
      <c r="E1735" s="40">
        <f t="shared" si="81"/>
        <v>2693</v>
      </c>
      <c r="F1735" s="40">
        <f t="shared" si="82"/>
        <v>1940</v>
      </c>
      <c r="G1735" s="78"/>
      <c r="H1735" s="80"/>
      <c r="I1735" s="89"/>
      <c r="J1735" s="89"/>
      <c r="K1735" s="47"/>
      <c r="L1735" s="51"/>
      <c r="M1735" s="51"/>
      <c r="N1735" s="51"/>
      <c r="O1735" s="51"/>
      <c r="P1735" s="40">
        <f t="shared" si="83"/>
        <v>679</v>
      </c>
    </row>
    <row r="1736" spans="1:16" x14ac:dyDescent="0.2">
      <c r="A1736" s="45">
        <v>1745</v>
      </c>
      <c r="B1736" s="85">
        <v>80.55</v>
      </c>
      <c r="C1736" s="40">
        <f>'soust.uk.JMK př.č.2'!$O$111+'soust.uk.JMK př.č.2'!$P$111</f>
        <v>13021</v>
      </c>
      <c r="D1736" s="40">
        <f>'soust.uk.JMK př.č.2'!$L$111</f>
        <v>74</v>
      </c>
      <c r="E1736" s="40">
        <f t="shared" si="81"/>
        <v>2693</v>
      </c>
      <c r="F1736" s="40">
        <f t="shared" si="82"/>
        <v>1940</v>
      </c>
      <c r="G1736" s="78"/>
      <c r="H1736" s="80"/>
      <c r="I1736" s="89"/>
      <c r="J1736" s="89"/>
      <c r="K1736" s="47"/>
      <c r="L1736" s="51"/>
      <c r="M1736" s="51"/>
      <c r="N1736" s="51"/>
      <c r="O1736" s="51"/>
      <c r="P1736" s="40">
        <f t="shared" si="83"/>
        <v>679</v>
      </c>
    </row>
    <row r="1737" spans="1:16" x14ac:dyDescent="0.2">
      <c r="A1737" s="45">
        <v>1746</v>
      </c>
      <c r="B1737" s="85">
        <v>80.56</v>
      </c>
      <c r="C1737" s="40">
        <f>'soust.uk.JMK př.č.2'!$O$111+'soust.uk.JMK př.č.2'!$P$111</f>
        <v>13021</v>
      </c>
      <c r="D1737" s="40">
        <f>'soust.uk.JMK př.č.2'!$L$111</f>
        <v>74</v>
      </c>
      <c r="E1737" s="40">
        <f t="shared" si="81"/>
        <v>2693</v>
      </c>
      <c r="F1737" s="40">
        <f t="shared" si="82"/>
        <v>1940</v>
      </c>
      <c r="G1737" s="78"/>
      <c r="H1737" s="80"/>
      <c r="I1737" s="89"/>
      <c r="J1737" s="89"/>
      <c r="K1737" s="47"/>
      <c r="L1737" s="51"/>
      <c r="M1737" s="51"/>
      <c r="N1737" s="51"/>
      <c r="O1737" s="51"/>
      <c r="P1737" s="40">
        <f t="shared" si="83"/>
        <v>679</v>
      </c>
    </row>
    <row r="1738" spans="1:16" x14ac:dyDescent="0.2">
      <c r="A1738" s="45">
        <v>1747</v>
      </c>
      <c r="B1738" s="85">
        <v>80.56</v>
      </c>
      <c r="C1738" s="40">
        <f>'soust.uk.JMK př.č.2'!$O$111+'soust.uk.JMK př.č.2'!$P$111</f>
        <v>13021</v>
      </c>
      <c r="D1738" s="40">
        <f>'soust.uk.JMK př.č.2'!$L$111</f>
        <v>74</v>
      </c>
      <c r="E1738" s="40">
        <f t="shared" si="81"/>
        <v>2693</v>
      </c>
      <c r="F1738" s="40">
        <f t="shared" si="82"/>
        <v>1940</v>
      </c>
      <c r="G1738" s="78"/>
      <c r="H1738" s="80"/>
      <c r="I1738" s="89"/>
      <c r="J1738" s="89"/>
      <c r="K1738" s="47"/>
      <c r="L1738" s="51"/>
      <c r="M1738" s="51"/>
      <c r="N1738" s="51"/>
      <c r="O1738" s="51"/>
      <c r="P1738" s="40">
        <f t="shared" si="83"/>
        <v>679</v>
      </c>
    </row>
    <row r="1739" spans="1:16" x14ac:dyDescent="0.2">
      <c r="A1739" s="45">
        <v>1748</v>
      </c>
      <c r="B1739" s="85">
        <v>80.56</v>
      </c>
      <c r="C1739" s="40">
        <f>'soust.uk.JMK př.č.2'!$O$111+'soust.uk.JMK př.č.2'!$P$111</f>
        <v>13021</v>
      </c>
      <c r="D1739" s="40">
        <f>'soust.uk.JMK př.č.2'!$L$111</f>
        <v>74</v>
      </c>
      <c r="E1739" s="40">
        <f t="shared" si="81"/>
        <v>2693</v>
      </c>
      <c r="F1739" s="40">
        <f t="shared" si="82"/>
        <v>1940</v>
      </c>
      <c r="G1739" s="78"/>
      <c r="H1739" s="80"/>
      <c r="I1739" s="89"/>
      <c r="J1739" s="89"/>
      <c r="K1739" s="47"/>
      <c r="L1739" s="51"/>
      <c r="M1739" s="51"/>
      <c r="N1739" s="51"/>
      <c r="O1739" s="51"/>
      <c r="P1739" s="40">
        <f t="shared" si="83"/>
        <v>679</v>
      </c>
    </row>
    <row r="1740" spans="1:16" x14ac:dyDescent="0.2">
      <c r="A1740" s="45">
        <v>1749</v>
      </c>
      <c r="B1740" s="85">
        <v>80.56</v>
      </c>
      <c r="C1740" s="40">
        <f>'soust.uk.JMK př.č.2'!$O$111+'soust.uk.JMK př.č.2'!$P$111</f>
        <v>13021</v>
      </c>
      <c r="D1740" s="40">
        <f>'soust.uk.JMK př.č.2'!$L$111</f>
        <v>74</v>
      </c>
      <c r="E1740" s="40">
        <f t="shared" si="81"/>
        <v>2693</v>
      </c>
      <c r="F1740" s="40">
        <f t="shared" si="82"/>
        <v>1940</v>
      </c>
      <c r="G1740" s="78"/>
      <c r="H1740" s="80"/>
      <c r="I1740" s="89"/>
      <c r="J1740" s="89"/>
      <c r="K1740" s="47"/>
      <c r="L1740" s="51"/>
      <c r="M1740" s="51"/>
      <c r="N1740" s="51"/>
      <c r="O1740" s="51"/>
      <c r="P1740" s="40">
        <f t="shared" si="83"/>
        <v>679</v>
      </c>
    </row>
    <row r="1741" spans="1:16" x14ac:dyDescent="0.2">
      <c r="A1741" s="45">
        <v>1750</v>
      </c>
      <c r="B1741" s="85">
        <v>80.56</v>
      </c>
      <c r="C1741" s="40">
        <f>'soust.uk.JMK př.č.2'!$O$111+'soust.uk.JMK př.č.2'!$P$111</f>
        <v>13021</v>
      </c>
      <c r="D1741" s="40">
        <f>'soust.uk.JMK př.č.2'!$L$111</f>
        <v>74</v>
      </c>
      <c r="E1741" s="40">
        <f t="shared" si="81"/>
        <v>2693</v>
      </c>
      <c r="F1741" s="40">
        <f t="shared" si="82"/>
        <v>1940</v>
      </c>
      <c r="G1741" s="78"/>
      <c r="H1741" s="80"/>
      <c r="I1741" s="89"/>
      <c r="J1741" s="89"/>
      <c r="K1741" s="47"/>
      <c r="L1741" s="51"/>
      <c r="M1741" s="51"/>
      <c r="N1741" s="51"/>
      <c r="O1741" s="51"/>
      <c r="P1741" s="40">
        <f t="shared" si="83"/>
        <v>679</v>
      </c>
    </row>
    <row r="1742" spans="1:16" x14ac:dyDescent="0.2">
      <c r="A1742" s="45">
        <v>1751</v>
      </c>
      <c r="B1742" s="85">
        <v>80.56</v>
      </c>
      <c r="C1742" s="40">
        <f>'soust.uk.JMK př.č.2'!$O$111+'soust.uk.JMK př.č.2'!$P$111</f>
        <v>13021</v>
      </c>
      <c r="D1742" s="40">
        <f>'soust.uk.JMK př.č.2'!$L$111</f>
        <v>74</v>
      </c>
      <c r="E1742" s="40">
        <f t="shared" si="81"/>
        <v>2693</v>
      </c>
      <c r="F1742" s="40">
        <f t="shared" si="82"/>
        <v>1940</v>
      </c>
      <c r="G1742" s="78"/>
      <c r="H1742" s="80"/>
      <c r="I1742" s="89"/>
      <c r="J1742" s="89"/>
      <c r="K1742" s="47"/>
      <c r="L1742" s="51"/>
      <c r="M1742" s="51"/>
      <c r="N1742" s="51"/>
      <c r="O1742" s="51"/>
      <c r="P1742" s="40">
        <f t="shared" si="83"/>
        <v>679</v>
      </c>
    </row>
    <row r="1743" spans="1:16" x14ac:dyDescent="0.2">
      <c r="A1743" s="45">
        <v>1752</v>
      </c>
      <c r="B1743" s="85">
        <v>80.56</v>
      </c>
      <c r="C1743" s="40">
        <f>'soust.uk.JMK př.č.2'!$O$111+'soust.uk.JMK př.č.2'!$P$111</f>
        <v>13021</v>
      </c>
      <c r="D1743" s="40">
        <f>'soust.uk.JMK př.č.2'!$L$111</f>
        <v>74</v>
      </c>
      <c r="E1743" s="40">
        <f t="shared" si="81"/>
        <v>2693</v>
      </c>
      <c r="F1743" s="40">
        <f t="shared" si="82"/>
        <v>1940</v>
      </c>
      <c r="G1743" s="78"/>
      <c r="H1743" s="80"/>
      <c r="I1743" s="89"/>
      <c r="J1743" s="89"/>
      <c r="K1743" s="47"/>
      <c r="L1743" s="51"/>
      <c r="M1743" s="51"/>
      <c r="N1743" s="51"/>
      <c r="O1743" s="51"/>
      <c r="P1743" s="40">
        <f t="shared" si="83"/>
        <v>679</v>
      </c>
    </row>
    <row r="1744" spans="1:16" x14ac:dyDescent="0.2">
      <c r="A1744" s="45">
        <v>1753</v>
      </c>
      <c r="B1744" s="85">
        <v>80.56</v>
      </c>
      <c r="C1744" s="40">
        <f>'soust.uk.JMK př.č.2'!$O$111+'soust.uk.JMK př.č.2'!$P$111</f>
        <v>13021</v>
      </c>
      <c r="D1744" s="40">
        <f>'soust.uk.JMK př.č.2'!$L$111</f>
        <v>74</v>
      </c>
      <c r="E1744" s="40">
        <f t="shared" si="81"/>
        <v>2693</v>
      </c>
      <c r="F1744" s="40">
        <f t="shared" si="82"/>
        <v>1940</v>
      </c>
      <c r="G1744" s="78"/>
      <c r="H1744" s="80"/>
      <c r="I1744" s="89"/>
      <c r="J1744" s="89"/>
      <c r="K1744" s="47"/>
      <c r="L1744" s="51"/>
      <c r="M1744" s="51"/>
      <c r="N1744" s="51"/>
      <c r="O1744" s="51"/>
      <c r="P1744" s="40">
        <f t="shared" si="83"/>
        <v>679</v>
      </c>
    </row>
    <row r="1745" spans="1:16" x14ac:dyDescent="0.2">
      <c r="A1745" s="45">
        <v>1754</v>
      </c>
      <c r="B1745" s="85">
        <v>80.56</v>
      </c>
      <c r="C1745" s="40">
        <f>'soust.uk.JMK př.č.2'!$O$111+'soust.uk.JMK př.č.2'!$P$111</f>
        <v>13021</v>
      </c>
      <c r="D1745" s="40">
        <f>'soust.uk.JMK př.č.2'!$L$111</f>
        <v>74</v>
      </c>
      <c r="E1745" s="40">
        <f t="shared" si="81"/>
        <v>2693</v>
      </c>
      <c r="F1745" s="40">
        <f t="shared" si="82"/>
        <v>1940</v>
      </c>
      <c r="G1745" s="78"/>
      <c r="H1745" s="80"/>
      <c r="I1745" s="89"/>
      <c r="J1745" s="89"/>
      <c r="K1745" s="47"/>
      <c r="L1745" s="51"/>
      <c r="M1745" s="51"/>
      <c r="N1745" s="51"/>
      <c r="O1745" s="51"/>
      <c r="P1745" s="40">
        <f t="shared" si="83"/>
        <v>679</v>
      </c>
    </row>
    <row r="1746" spans="1:16" x14ac:dyDescent="0.2">
      <c r="A1746" s="45">
        <v>1755</v>
      </c>
      <c r="B1746" s="85">
        <v>80.56</v>
      </c>
      <c r="C1746" s="40">
        <f>'soust.uk.JMK př.č.2'!$O$111+'soust.uk.JMK př.č.2'!$P$111</f>
        <v>13021</v>
      </c>
      <c r="D1746" s="40">
        <f>'soust.uk.JMK př.č.2'!$L$111</f>
        <v>74</v>
      </c>
      <c r="E1746" s="40">
        <f t="shared" si="81"/>
        <v>2693</v>
      </c>
      <c r="F1746" s="40">
        <f t="shared" si="82"/>
        <v>1940</v>
      </c>
      <c r="G1746" s="78"/>
      <c r="H1746" s="80"/>
      <c r="I1746" s="89"/>
      <c r="J1746" s="89"/>
      <c r="K1746" s="47"/>
      <c r="L1746" s="51"/>
      <c r="M1746" s="51"/>
      <c r="N1746" s="51"/>
      <c r="O1746" s="51"/>
      <c r="P1746" s="40">
        <f t="shared" si="83"/>
        <v>679</v>
      </c>
    </row>
    <row r="1747" spans="1:16" x14ac:dyDescent="0.2">
      <c r="A1747" s="45">
        <v>1756</v>
      </c>
      <c r="B1747" s="85">
        <v>80.56</v>
      </c>
      <c r="C1747" s="40">
        <f>'soust.uk.JMK př.č.2'!$O$111+'soust.uk.JMK př.č.2'!$P$111</f>
        <v>13021</v>
      </c>
      <c r="D1747" s="40">
        <f>'soust.uk.JMK př.č.2'!$L$111</f>
        <v>74</v>
      </c>
      <c r="E1747" s="40">
        <f t="shared" si="81"/>
        <v>2693</v>
      </c>
      <c r="F1747" s="40">
        <f t="shared" si="82"/>
        <v>1940</v>
      </c>
      <c r="G1747" s="78"/>
      <c r="H1747" s="80"/>
      <c r="I1747" s="89"/>
      <c r="J1747" s="89"/>
      <c r="K1747" s="47"/>
      <c r="L1747" s="51"/>
      <c r="M1747" s="51"/>
      <c r="N1747" s="51"/>
      <c r="O1747" s="51"/>
      <c r="P1747" s="40">
        <f t="shared" si="83"/>
        <v>679</v>
      </c>
    </row>
    <row r="1748" spans="1:16" x14ac:dyDescent="0.2">
      <c r="A1748" s="45">
        <v>1757</v>
      </c>
      <c r="B1748" s="85">
        <v>80.569999999999993</v>
      </c>
      <c r="C1748" s="40">
        <f>'soust.uk.JMK př.č.2'!$O$111+'soust.uk.JMK př.č.2'!$P$111</f>
        <v>13021</v>
      </c>
      <c r="D1748" s="40">
        <f>'soust.uk.JMK př.č.2'!$L$111</f>
        <v>74</v>
      </c>
      <c r="E1748" s="40">
        <f t="shared" si="81"/>
        <v>2692</v>
      </c>
      <c r="F1748" s="40">
        <f t="shared" si="82"/>
        <v>1939</v>
      </c>
      <c r="G1748" s="78"/>
      <c r="H1748" s="80"/>
      <c r="I1748" s="89"/>
      <c r="J1748" s="89"/>
      <c r="K1748" s="47"/>
      <c r="L1748" s="51"/>
      <c r="M1748" s="51"/>
      <c r="N1748" s="51"/>
      <c r="O1748" s="51"/>
      <c r="P1748" s="40">
        <f t="shared" si="83"/>
        <v>679</v>
      </c>
    </row>
    <row r="1749" spans="1:16" x14ac:dyDescent="0.2">
      <c r="A1749" s="45">
        <v>1758</v>
      </c>
      <c r="B1749" s="85">
        <v>80.569999999999993</v>
      </c>
      <c r="C1749" s="40">
        <f>'soust.uk.JMK př.č.2'!$O$111+'soust.uk.JMK př.č.2'!$P$111</f>
        <v>13021</v>
      </c>
      <c r="D1749" s="40">
        <f>'soust.uk.JMK př.č.2'!$L$111</f>
        <v>74</v>
      </c>
      <c r="E1749" s="40">
        <f t="shared" si="81"/>
        <v>2692</v>
      </c>
      <c r="F1749" s="40">
        <f t="shared" si="82"/>
        <v>1939</v>
      </c>
      <c r="G1749" s="78"/>
      <c r="H1749" s="80"/>
      <c r="I1749" s="89"/>
      <c r="J1749" s="89"/>
      <c r="K1749" s="47"/>
      <c r="L1749" s="51"/>
      <c r="M1749" s="51"/>
      <c r="N1749" s="51"/>
      <c r="O1749" s="51"/>
      <c r="P1749" s="40">
        <f t="shared" si="83"/>
        <v>679</v>
      </c>
    </row>
    <row r="1750" spans="1:16" x14ac:dyDescent="0.2">
      <c r="A1750" s="45">
        <v>1759</v>
      </c>
      <c r="B1750" s="85">
        <v>80.569999999999993</v>
      </c>
      <c r="C1750" s="40">
        <f>'soust.uk.JMK př.č.2'!$O$111+'soust.uk.JMK př.č.2'!$P$111</f>
        <v>13021</v>
      </c>
      <c r="D1750" s="40">
        <f>'soust.uk.JMK př.č.2'!$L$111</f>
        <v>74</v>
      </c>
      <c r="E1750" s="40">
        <f t="shared" si="81"/>
        <v>2692</v>
      </c>
      <c r="F1750" s="40">
        <f t="shared" si="82"/>
        <v>1939</v>
      </c>
      <c r="G1750" s="78"/>
      <c r="H1750" s="80"/>
      <c r="I1750" s="89"/>
      <c r="J1750" s="89"/>
      <c r="K1750" s="47"/>
      <c r="L1750" s="51"/>
      <c r="M1750" s="51"/>
      <c r="N1750" s="51"/>
      <c r="O1750" s="51"/>
      <c r="P1750" s="40">
        <f t="shared" si="83"/>
        <v>679</v>
      </c>
    </row>
    <row r="1751" spans="1:16" x14ac:dyDescent="0.2">
      <c r="A1751" s="45">
        <v>1760</v>
      </c>
      <c r="B1751" s="85">
        <v>80.569999999999993</v>
      </c>
      <c r="C1751" s="40">
        <f>'soust.uk.JMK př.č.2'!$O$111+'soust.uk.JMK př.č.2'!$P$111</f>
        <v>13021</v>
      </c>
      <c r="D1751" s="40">
        <f>'soust.uk.JMK př.č.2'!$L$111</f>
        <v>74</v>
      </c>
      <c r="E1751" s="40">
        <f t="shared" si="81"/>
        <v>2692</v>
      </c>
      <c r="F1751" s="40">
        <f t="shared" si="82"/>
        <v>1939</v>
      </c>
      <c r="G1751" s="78"/>
      <c r="H1751" s="80"/>
      <c r="I1751" s="89"/>
      <c r="J1751" s="89"/>
      <c r="K1751" s="47"/>
      <c r="L1751" s="51"/>
      <c r="M1751" s="51"/>
      <c r="N1751" s="51"/>
      <c r="O1751" s="51"/>
      <c r="P1751" s="40">
        <f t="shared" si="83"/>
        <v>679</v>
      </c>
    </row>
    <row r="1752" spans="1:16" x14ac:dyDescent="0.2">
      <c r="A1752" s="45">
        <v>1761</v>
      </c>
      <c r="B1752" s="85">
        <v>80.569999999999993</v>
      </c>
      <c r="C1752" s="40">
        <f>'soust.uk.JMK př.č.2'!$O$111+'soust.uk.JMK př.č.2'!$P$111</f>
        <v>13021</v>
      </c>
      <c r="D1752" s="40">
        <f>'soust.uk.JMK př.č.2'!$L$111</f>
        <v>74</v>
      </c>
      <c r="E1752" s="40">
        <f t="shared" si="81"/>
        <v>2692</v>
      </c>
      <c r="F1752" s="40">
        <f t="shared" si="82"/>
        <v>1939</v>
      </c>
      <c r="G1752" s="78"/>
      <c r="H1752" s="80"/>
      <c r="I1752" s="89"/>
      <c r="J1752" s="89"/>
      <c r="K1752" s="47"/>
      <c r="L1752" s="51"/>
      <c r="M1752" s="51"/>
      <c r="N1752" s="51"/>
      <c r="O1752" s="51"/>
      <c r="P1752" s="40">
        <f t="shared" si="83"/>
        <v>679</v>
      </c>
    </row>
    <row r="1753" spans="1:16" x14ac:dyDescent="0.2">
      <c r="A1753" s="45">
        <v>1762</v>
      </c>
      <c r="B1753" s="85">
        <v>80.569999999999993</v>
      </c>
      <c r="C1753" s="40">
        <f>'soust.uk.JMK př.č.2'!$O$111+'soust.uk.JMK př.č.2'!$P$111</f>
        <v>13021</v>
      </c>
      <c r="D1753" s="40">
        <f>'soust.uk.JMK př.č.2'!$L$111</f>
        <v>74</v>
      </c>
      <c r="E1753" s="40">
        <f t="shared" si="81"/>
        <v>2692</v>
      </c>
      <c r="F1753" s="40">
        <f t="shared" si="82"/>
        <v>1939</v>
      </c>
      <c r="G1753" s="78"/>
      <c r="H1753" s="80"/>
      <c r="I1753" s="89"/>
      <c r="J1753" s="89"/>
      <c r="K1753" s="47"/>
      <c r="L1753" s="51"/>
      <c r="M1753" s="51"/>
      <c r="N1753" s="51"/>
      <c r="O1753" s="51"/>
      <c r="P1753" s="40">
        <f t="shared" si="83"/>
        <v>679</v>
      </c>
    </row>
    <row r="1754" spans="1:16" x14ac:dyDescent="0.2">
      <c r="A1754" s="45">
        <v>1763</v>
      </c>
      <c r="B1754" s="85">
        <v>80.569999999999993</v>
      </c>
      <c r="C1754" s="40">
        <f>'soust.uk.JMK př.č.2'!$O$111+'soust.uk.JMK př.č.2'!$P$111</f>
        <v>13021</v>
      </c>
      <c r="D1754" s="40">
        <f>'soust.uk.JMK př.č.2'!$L$111</f>
        <v>74</v>
      </c>
      <c r="E1754" s="40">
        <f t="shared" si="81"/>
        <v>2692</v>
      </c>
      <c r="F1754" s="40">
        <f t="shared" si="82"/>
        <v>1939</v>
      </c>
      <c r="G1754" s="78"/>
      <c r="H1754" s="80"/>
      <c r="I1754" s="89"/>
      <c r="J1754" s="89"/>
      <c r="K1754" s="47"/>
      <c r="L1754" s="51"/>
      <c r="M1754" s="51"/>
      <c r="N1754" s="51"/>
      <c r="O1754" s="51"/>
      <c r="P1754" s="40">
        <f t="shared" si="83"/>
        <v>679</v>
      </c>
    </row>
    <row r="1755" spans="1:16" x14ac:dyDescent="0.2">
      <c r="A1755" s="45">
        <v>1764</v>
      </c>
      <c r="B1755" s="85">
        <v>80.569999999999993</v>
      </c>
      <c r="C1755" s="40">
        <f>'soust.uk.JMK př.č.2'!$O$111+'soust.uk.JMK př.č.2'!$P$111</f>
        <v>13021</v>
      </c>
      <c r="D1755" s="40">
        <f>'soust.uk.JMK př.č.2'!$L$111</f>
        <v>74</v>
      </c>
      <c r="E1755" s="40">
        <f t="shared" si="81"/>
        <v>2692</v>
      </c>
      <c r="F1755" s="40">
        <f t="shared" si="82"/>
        <v>1939</v>
      </c>
      <c r="G1755" s="78"/>
      <c r="H1755" s="80"/>
      <c r="I1755" s="89"/>
      <c r="J1755" s="89"/>
      <c r="K1755" s="47"/>
      <c r="L1755" s="51"/>
      <c r="M1755" s="51"/>
      <c r="N1755" s="51"/>
      <c r="O1755" s="51"/>
      <c r="P1755" s="40">
        <f t="shared" si="83"/>
        <v>679</v>
      </c>
    </row>
    <row r="1756" spans="1:16" x14ac:dyDescent="0.2">
      <c r="A1756" s="45">
        <v>1765</v>
      </c>
      <c r="B1756" s="85">
        <v>80.569999999999993</v>
      </c>
      <c r="C1756" s="40">
        <f>'soust.uk.JMK př.č.2'!$O$111+'soust.uk.JMK př.č.2'!$P$111</f>
        <v>13021</v>
      </c>
      <c r="D1756" s="40">
        <f>'soust.uk.JMK př.č.2'!$L$111</f>
        <v>74</v>
      </c>
      <c r="E1756" s="40">
        <f t="shared" si="81"/>
        <v>2692</v>
      </c>
      <c r="F1756" s="40">
        <f t="shared" si="82"/>
        <v>1939</v>
      </c>
      <c r="G1756" s="78"/>
      <c r="H1756" s="80"/>
      <c r="I1756" s="89"/>
      <c r="J1756" s="89"/>
      <c r="K1756" s="47"/>
      <c r="L1756" s="51"/>
      <c r="M1756" s="51"/>
      <c r="N1756" s="51"/>
      <c r="O1756" s="51"/>
      <c r="P1756" s="40">
        <f t="shared" si="83"/>
        <v>679</v>
      </c>
    </row>
    <row r="1757" spans="1:16" x14ac:dyDescent="0.2">
      <c r="A1757" s="45">
        <v>1766</v>
      </c>
      <c r="B1757" s="85">
        <v>80.569999999999993</v>
      </c>
      <c r="C1757" s="40">
        <f>'soust.uk.JMK př.č.2'!$O$111+'soust.uk.JMK př.č.2'!$P$111</f>
        <v>13021</v>
      </c>
      <c r="D1757" s="40">
        <f>'soust.uk.JMK př.č.2'!$L$111</f>
        <v>74</v>
      </c>
      <c r="E1757" s="40">
        <f t="shared" si="81"/>
        <v>2692</v>
      </c>
      <c r="F1757" s="40">
        <f t="shared" si="82"/>
        <v>1939</v>
      </c>
      <c r="G1757" s="78"/>
      <c r="H1757" s="80"/>
      <c r="I1757" s="89"/>
      <c r="J1757" s="89"/>
      <c r="K1757" s="47"/>
      <c r="L1757" s="51"/>
      <c r="M1757" s="51"/>
      <c r="N1757" s="51"/>
      <c r="O1757" s="51"/>
      <c r="P1757" s="40">
        <f t="shared" si="83"/>
        <v>679</v>
      </c>
    </row>
    <row r="1758" spans="1:16" x14ac:dyDescent="0.2">
      <c r="A1758" s="45">
        <v>1767</v>
      </c>
      <c r="B1758" s="85">
        <v>80.569999999999993</v>
      </c>
      <c r="C1758" s="40">
        <f>'soust.uk.JMK př.č.2'!$O$111+'soust.uk.JMK př.č.2'!$P$111</f>
        <v>13021</v>
      </c>
      <c r="D1758" s="40">
        <f>'soust.uk.JMK př.č.2'!$L$111</f>
        <v>74</v>
      </c>
      <c r="E1758" s="40">
        <f t="shared" si="81"/>
        <v>2692</v>
      </c>
      <c r="F1758" s="40">
        <f t="shared" si="82"/>
        <v>1939</v>
      </c>
      <c r="G1758" s="78"/>
      <c r="H1758" s="80"/>
      <c r="I1758" s="89"/>
      <c r="J1758" s="89"/>
      <c r="K1758" s="47"/>
      <c r="L1758" s="51"/>
      <c r="M1758" s="51"/>
      <c r="N1758" s="51"/>
      <c r="O1758" s="51"/>
      <c r="P1758" s="40">
        <f t="shared" si="83"/>
        <v>679</v>
      </c>
    </row>
    <row r="1759" spans="1:16" x14ac:dyDescent="0.2">
      <c r="A1759" s="45">
        <v>1768</v>
      </c>
      <c r="B1759" s="85">
        <v>80.569999999999993</v>
      </c>
      <c r="C1759" s="40">
        <f>'soust.uk.JMK př.č.2'!$O$111+'soust.uk.JMK př.č.2'!$P$111</f>
        <v>13021</v>
      </c>
      <c r="D1759" s="40">
        <f>'soust.uk.JMK př.č.2'!$L$111</f>
        <v>74</v>
      </c>
      <c r="E1759" s="40">
        <f t="shared" si="81"/>
        <v>2692</v>
      </c>
      <c r="F1759" s="40">
        <f t="shared" si="82"/>
        <v>1939</v>
      </c>
      <c r="G1759" s="78"/>
      <c r="H1759" s="80"/>
      <c r="I1759" s="89"/>
      <c r="J1759" s="89"/>
      <c r="K1759" s="47"/>
      <c r="L1759" s="51"/>
      <c r="M1759" s="51"/>
      <c r="N1759" s="51"/>
      <c r="O1759" s="51"/>
      <c r="P1759" s="40">
        <f t="shared" si="83"/>
        <v>679</v>
      </c>
    </row>
    <row r="1760" spans="1:16" x14ac:dyDescent="0.2">
      <c r="A1760" s="45">
        <v>1769</v>
      </c>
      <c r="B1760" s="85">
        <v>80.569999999999993</v>
      </c>
      <c r="C1760" s="40">
        <f>'soust.uk.JMK př.č.2'!$O$111+'soust.uk.JMK př.č.2'!$P$111</f>
        <v>13021</v>
      </c>
      <c r="D1760" s="40">
        <f>'soust.uk.JMK př.č.2'!$L$111</f>
        <v>74</v>
      </c>
      <c r="E1760" s="40">
        <f t="shared" si="81"/>
        <v>2692</v>
      </c>
      <c r="F1760" s="40">
        <f t="shared" si="82"/>
        <v>1939</v>
      </c>
      <c r="G1760" s="78"/>
      <c r="H1760" s="80"/>
      <c r="I1760" s="89"/>
      <c r="J1760" s="89"/>
      <c r="K1760" s="47"/>
      <c r="L1760" s="51"/>
      <c r="M1760" s="51"/>
      <c r="N1760" s="51"/>
      <c r="O1760" s="51"/>
      <c r="P1760" s="40">
        <f t="shared" si="83"/>
        <v>679</v>
      </c>
    </row>
    <row r="1761" spans="1:16" x14ac:dyDescent="0.2">
      <c r="A1761" s="45">
        <v>1770</v>
      </c>
      <c r="B1761" s="85">
        <v>80.58</v>
      </c>
      <c r="C1761" s="40">
        <f>'soust.uk.JMK př.č.2'!$O$111+'soust.uk.JMK př.č.2'!$P$111</f>
        <v>13021</v>
      </c>
      <c r="D1761" s="40">
        <f>'soust.uk.JMK př.č.2'!$L$111</f>
        <v>74</v>
      </c>
      <c r="E1761" s="40">
        <f t="shared" si="81"/>
        <v>2692</v>
      </c>
      <c r="F1761" s="40">
        <f t="shared" si="82"/>
        <v>1939</v>
      </c>
      <c r="G1761" s="78"/>
      <c r="H1761" s="80"/>
      <c r="I1761" s="89"/>
      <c r="J1761" s="89"/>
      <c r="K1761" s="47"/>
      <c r="L1761" s="51"/>
      <c r="M1761" s="51"/>
      <c r="N1761" s="51"/>
      <c r="O1761" s="51"/>
      <c r="P1761" s="40">
        <f t="shared" si="83"/>
        <v>679</v>
      </c>
    </row>
    <row r="1762" spans="1:16" x14ac:dyDescent="0.2">
      <c r="A1762" s="45">
        <v>1771</v>
      </c>
      <c r="B1762" s="85">
        <v>80.58</v>
      </c>
      <c r="C1762" s="40">
        <f>'soust.uk.JMK př.č.2'!$O$111+'soust.uk.JMK př.č.2'!$P$111</f>
        <v>13021</v>
      </c>
      <c r="D1762" s="40">
        <f>'soust.uk.JMK př.č.2'!$L$111</f>
        <v>74</v>
      </c>
      <c r="E1762" s="40">
        <f t="shared" si="81"/>
        <v>2692</v>
      </c>
      <c r="F1762" s="40">
        <f t="shared" si="82"/>
        <v>1939</v>
      </c>
      <c r="G1762" s="78"/>
      <c r="H1762" s="80"/>
      <c r="I1762" s="89"/>
      <c r="J1762" s="89"/>
      <c r="K1762" s="47"/>
      <c r="L1762" s="51"/>
      <c r="M1762" s="51"/>
      <c r="N1762" s="51"/>
      <c r="O1762" s="51"/>
      <c r="P1762" s="40">
        <f t="shared" si="83"/>
        <v>679</v>
      </c>
    </row>
    <row r="1763" spans="1:16" x14ac:dyDescent="0.2">
      <c r="A1763" s="45">
        <v>1772</v>
      </c>
      <c r="B1763" s="85">
        <v>80.58</v>
      </c>
      <c r="C1763" s="40">
        <f>'soust.uk.JMK př.č.2'!$O$111+'soust.uk.JMK př.č.2'!$P$111</f>
        <v>13021</v>
      </c>
      <c r="D1763" s="40">
        <f>'soust.uk.JMK př.č.2'!$L$111</f>
        <v>74</v>
      </c>
      <c r="E1763" s="40">
        <f t="shared" si="81"/>
        <v>2692</v>
      </c>
      <c r="F1763" s="40">
        <f t="shared" si="82"/>
        <v>1939</v>
      </c>
      <c r="G1763" s="78"/>
      <c r="H1763" s="80"/>
      <c r="I1763" s="89"/>
      <c r="J1763" s="89"/>
      <c r="K1763" s="47"/>
      <c r="L1763" s="51"/>
      <c r="M1763" s="51"/>
      <c r="N1763" s="51"/>
      <c r="O1763" s="51"/>
      <c r="P1763" s="40">
        <f t="shared" si="83"/>
        <v>679</v>
      </c>
    </row>
    <row r="1764" spans="1:16" x14ac:dyDescent="0.2">
      <c r="A1764" s="45">
        <v>1773</v>
      </c>
      <c r="B1764" s="85">
        <v>80.58</v>
      </c>
      <c r="C1764" s="40">
        <f>'soust.uk.JMK př.č.2'!$O$111+'soust.uk.JMK př.č.2'!$P$111</f>
        <v>13021</v>
      </c>
      <c r="D1764" s="40">
        <f>'soust.uk.JMK př.č.2'!$L$111</f>
        <v>74</v>
      </c>
      <c r="E1764" s="40">
        <f t="shared" si="81"/>
        <v>2692</v>
      </c>
      <c r="F1764" s="40">
        <f t="shared" si="82"/>
        <v>1939</v>
      </c>
      <c r="G1764" s="78"/>
      <c r="H1764" s="80"/>
      <c r="I1764" s="89"/>
      <c r="J1764" s="89"/>
      <c r="K1764" s="47"/>
      <c r="L1764" s="51"/>
      <c r="M1764" s="51"/>
      <c r="N1764" s="51"/>
      <c r="O1764" s="51"/>
      <c r="P1764" s="40">
        <f t="shared" si="83"/>
        <v>679</v>
      </c>
    </row>
    <row r="1765" spans="1:16" x14ac:dyDescent="0.2">
      <c r="A1765" s="45">
        <v>1774</v>
      </c>
      <c r="B1765" s="85">
        <v>80.58</v>
      </c>
      <c r="C1765" s="40">
        <f>'soust.uk.JMK př.č.2'!$O$111+'soust.uk.JMK př.č.2'!$P$111</f>
        <v>13021</v>
      </c>
      <c r="D1765" s="40">
        <f>'soust.uk.JMK př.č.2'!$L$111</f>
        <v>74</v>
      </c>
      <c r="E1765" s="40">
        <f t="shared" si="81"/>
        <v>2692</v>
      </c>
      <c r="F1765" s="40">
        <f t="shared" si="82"/>
        <v>1939</v>
      </c>
      <c r="G1765" s="78"/>
      <c r="H1765" s="80"/>
      <c r="I1765" s="89"/>
      <c r="J1765" s="89"/>
      <c r="K1765" s="47"/>
      <c r="L1765" s="51"/>
      <c r="M1765" s="51"/>
      <c r="N1765" s="51"/>
      <c r="O1765" s="51"/>
      <c r="P1765" s="40">
        <f t="shared" si="83"/>
        <v>679</v>
      </c>
    </row>
    <row r="1766" spans="1:16" x14ac:dyDescent="0.2">
      <c r="A1766" s="45">
        <v>1775</v>
      </c>
      <c r="B1766" s="85">
        <v>80.58</v>
      </c>
      <c r="C1766" s="40">
        <f>'soust.uk.JMK př.č.2'!$O$111+'soust.uk.JMK př.č.2'!$P$111</f>
        <v>13021</v>
      </c>
      <c r="D1766" s="40">
        <f>'soust.uk.JMK př.č.2'!$L$111</f>
        <v>74</v>
      </c>
      <c r="E1766" s="40">
        <f t="shared" si="81"/>
        <v>2692</v>
      </c>
      <c r="F1766" s="40">
        <f t="shared" si="82"/>
        <v>1939</v>
      </c>
      <c r="G1766" s="78"/>
      <c r="H1766" s="80"/>
      <c r="I1766" s="89"/>
      <c r="J1766" s="89"/>
      <c r="K1766" s="47"/>
      <c r="L1766" s="51"/>
      <c r="M1766" s="51"/>
      <c r="N1766" s="51"/>
      <c r="O1766" s="51"/>
      <c r="P1766" s="40">
        <f t="shared" si="83"/>
        <v>679</v>
      </c>
    </row>
    <row r="1767" spans="1:16" x14ac:dyDescent="0.2">
      <c r="A1767" s="45">
        <v>1776</v>
      </c>
      <c r="B1767" s="85">
        <v>80.58</v>
      </c>
      <c r="C1767" s="40">
        <f>'soust.uk.JMK př.č.2'!$O$111+'soust.uk.JMK př.č.2'!$P$111</f>
        <v>13021</v>
      </c>
      <c r="D1767" s="40">
        <f>'soust.uk.JMK př.č.2'!$L$111</f>
        <v>74</v>
      </c>
      <c r="E1767" s="40">
        <f t="shared" si="81"/>
        <v>2692</v>
      </c>
      <c r="F1767" s="40">
        <f t="shared" si="82"/>
        <v>1939</v>
      </c>
      <c r="G1767" s="78"/>
      <c r="H1767" s="80"/>
      <c r="I1767" s="89"/>
      <c r="J1767" s="89"/>
      <c r="K1767" s="47"/>
      <c r="L1767" s="51"/>
      <c r="M1767" s="51"/>
      <c r="N1767" s="51"/>
      <c r="O1767" s="51"/>
      <c r="P1767" s="40">
        <f t="shared" si="83"/>
        <v>679</v>
      </c>
    </row>
    <row r="1768" spans="1:16" x14ac:dyDescent="0.2">
      <c r="A1768" s="45">
        <v>1777</v>
      </c>
      <c r="B1768" s="85">
        <v>80.58</v>
      </c>
      <c r="C1768" s="40">
        <f>'soust.uk.JMK př.č.2'!$O$111+'soust.uk.JMK př.č.2'!$P$111</f>
        <v>13021</v>
      </c>
      <c r="D1768" s="40">
        <f>'soust.uk.JMK př.č.2'!$L$111</f>
        <v>74</v>
      </c>
      <c r="E1768" s="40">
        <f t="shared" si="81"/>
        <v>2692</v>
      </c>
      <c r="F1768" s="40">
        <f t="shared" si="82"/>
        <v>1939</v>
      </c>
      <c r="G1768" s="78"/>
      <c r="H1768" s="80"/>
      <c r="I1768" s="89"/>
      <c r="J1768" s="89"/>
      <c r="K1768" s="47"/>
      <c r="L1768" s="51"/>
      <c r="M1768" s="51"/>
      <c r="N1768" s="51"/>
      <c r="O1768" s="51"/>
      <c r="P1768" s="40">
        <f t="shared" si="83"/>
        <v>679</v>
      </c>
    </row>
    <row r="1769" spans="1:16" x14ac:dyDescent="0.2">
      <c r="A1769" s="45">
        <v>1778</v>
      </c>
      <c r="B1769" s="85">
        <v>80.58</v>
      </c>
      <c r="C1769" s="40">
        <f>'soust.uk.JMK př.č.2'!$O$111+'soust.uk.JMK př.č.2'!$P$111</f>
        <v>13021</v>
      </c>
      <c r="D1769" s="40">
        <f>'soust.uk.JMK př.č.2'!$L$111</f>
        <v>74</v>
      </c>
      <c r="E1769" s="40">
        <f t="shared" si="81"/>
        <v>2692</v>
      </c>
      <c r="F1769" s="40">
        <f t="shared" si="82"/>
        <v>1939</v>
      </c>
      <c r="G1769" s="78"/>
      <c r="H1769" s="80"/>
      <c r="I1769" s="89"/>
      <c r="J1769" s="89"/>
      <c r="K1769" s="47"/>
      <c r="L1769" s="51"/>
      <c r="M1769" s="51"/>
      <c r="N1769" s="51"/>
      <c r="O1769" s="51"/>
      <c r="P1769" s="40">
        <f t="shared" si="83"/>
        <v>679</v>
      </c>
    </row>
    <row r="1770" spans="1:16" x14ac:dyDescent="0.2">
      <c r="A1770" s="45">
        <v>1779</v>
      </c>
      <c r="B1770" s="85">
        <v>80.58</v>
      </c>
      <c r="C1770" s="40">
        <f>'soust.uk.JMK př.č.2'!$O$111+'soust.uk.JMK př.č.2'!$P$111</f>
        <v>13021</v>
      </c>
      <c r="D1770" s="40">
        <f>'soust.uk.JMK př.č.2'!$L$111</f>
        <v>74</v>
      </c>
      <c r="E1770" s="40">
        <f t="shared" si="81"/>
        <v>2692</v>
      </c>
      <c r="F1770" s="40">
        <f t="shared" si="82"/>
        <v>1939</v>
      </c>
      <c r="G1770" s="78"/>
      <c r="H1770" s="80"/>
      <c r="I1770" s="89"/>
      <c r="J1770" s="89"/>
      <c r="K1770" s="47"/>
      <c r="L1770" s="51"/>
      <c r="M1770" s="51"/>
      <c r="N1770" s="51"/>
      <c r="O1770" s="51"/>
      <c r="P1770" s="40">
        <f t="shared" si="83"/>
        <v>679</v>
      </c>
    </row>
    <row r="1771" spans="1:16" x14ac:dyDescent="0.2">
      <c r="A1771" s="45">
        <v>1780</v>
      </c>
      <c r="B1771" s="85">
        <v>80.58</v>
      </c>
      <c r="C1771" s="40">
        <f>'soust.uk.JMK př.č.2'!$O$111+'soust.uk.JMK př.č.2'!$P$111</f>
        <v>13021</v>
      </c>
      <c r="D1771" s="40">
        <f>'soust.uk.JMK př.č.2'!$L$111</f>
        <v>74</v>
      </c>
      <c r="E1771" s="40">
        <f t="shared" si="81"/>
        <v>2692</v>
      </c>
      <c r="F1771" s="40">
        <f t="shared" si="82"/>
        <v>1939</v>
      </c>
      <c r="G1771" s="78"/>
      <c r="H1771" s="80"/>
      <c r="I1771" s="89"/>
      <c r="J1771" s="89"/>
      <c r="K1771" s="47"/>
      <c r="L1771" s="51"/>
      <c r="M1771" s="51"/>
      <c r="N1771" s="51"/>
      <c r="O1771" s="51"/>
      <c r="P1771" s="40">
        <f t="shared" si="83"/>
        <v>679</v>
      </c>
    </row>
    <row r="1772" spans="1:16" x14ac:dyDescent="0.2">
      <c r="A1772" s="45">
        <v>1781</v>
      </c>
      <c r="B1772" s="85">
        <v>80.58</v>
      </c>
      <c r="C1772" s="40">
        <f>'soust.uk.JMK př.č.2'!$O$111+'soust.uk.JMK př.č.2'!$P$111</f>
        <v>13021</v>
      </c>
      <c r="D1772" s="40">
        <f>'soust.uk.JMK př.č.2'!$L$111</f>
        <v>74</v>
      </c>
      <c r="E1772" s="40">
        <f t="shared" si="81"/>
        <v>2692</v>
      </c>
      <c r="F1772" s="40">
        <f t="shared" si="82"/>
        <v>1939</v>
      </c>
      <c r="G1772" s="78"/>
      <c r="H1772" s="80"/>
      <c r="I1772" s="89"/>
      <c r="J1772" s="89"/>
      <c r="K1772" s="47"/>
      <c r="L1772" s="51"/>
      <c r="M1772" s="51"/>
      <c r="N1772" s="51"/>
      <c r="O1772" s="51"/>
      <c r="P1772" s="40">
        <f t="shared" si="83"/>
        <v>679</v>
      </c>
    </row>
    <row r="1773" spans="1:16" x14ac:dyDescent="0.2">
      <c r="A1773" s="45">
        <v>1782</v>
      </c>
      <c r="B1773" s="85">
        <v>80.58</v>
      </c>
      <c r="C1773" s="40">
        <f>'soust.uk.JMK př.č.2'!$O$111+'soust.uk.JMK př.č.2'!$P$111</f>
        <v>13021</v>
      </c>
      <c r="D1773" s="40">
        <f>'soust.uk.JMK př.č.2'!$L$111</f>
        <v>74</v>
      </c>
      <c r="E1773" s="40">
        <f t="shared" si="81"/>
        <v>2692</v>
      </c>
      <c r="F1773" s="40">
        <f t="shared" si="82"/>
        <v>1939</v>
      </c>
      <c r="G1773" s="78"/>
      <c r="H1773" s="80"/>
      <c r="I1773" s="89"/>
      <c r="J1773" s="89"/>
      <c r="K1773" s="47"/>
      <c r="L1773" s="51"/>
      <c r="M1773" s="51"/>
      <c r="N1773" s="51"/>
      <c r="O1773" s="51"/>
      <c r="P1773" s="40">
        <f t="shared" si="83"/>
        <v>679</v>
      </c>
    </row>
    <row r="1774" spans="1:16" x14ac:dyDescent="0.2">
      <c r="A1774" s="45">
        <v>1783</v>
      </c>
      <c r="B1774" s="85">
        <v>80.58</v>
      </c>
      <c r="C1774" s="40">
        <f>'soust.uk.JMK př.č.2'!$O$111+'soust.uk.JMK př.č.2'!$P$111</f>
        <v>13021</v>
      </c>
      <c r="D1774" s="40">
        <f>'soust.uk.JMK př.č.2'!$L$111</f>
        <v>74</v>
      </c>
      <c r="E1774" s="40">
        <f t="shared" si="81"/>
        <v>2692</v>
      </c>
      <c r="F1774" s="40">
        <f t="shared" si="82"/>
        <v>1939</v>
      </c>
      <c r="G1774" s="78"/>
      <c r="H1774" s="80"/>
      <c r="I1774" s="89"/>
      <c r="J1774" s="89"/>
      <c r="K1774" s="47"/>
      <c r="L1774" s="51"/>
      <c r="M1774" s="51"/>
      <c r="N1774" s="51"/>
      <c r="O1774" s="51"/>
      <c r="P1774" s="40">
        <f t="shared" si="83"/>
        <v>679</v>
      </c>
    </row>
    <row r="1775" spans="1:16" x14ac:dyDescent="0.2">
      <c r="A1775" s="45">
        <v>1784</v>
      </c>
      <c r="B1775" s="85">
        <v>80.58</v>
      </c>
      <c r="C1775" s="40">
        <f>'soust.uk.JMK př.č.2'!$O$111+'soust.uk.JMK př.č.2'!$P$111</f>
        <v>13021</v>
      </c>
      <c r="D1775" s="40">
        <f>'soust.uk.JMK př.č.2'!$L$111</f>
        <v>74</v>
      </c>
      <c r="E1775" s="40">
        <f t="shared" si="81"/>
        <v>2692</v>
      </c>
      <c r="F1775" s="40">
        <f t="shared" si="82"/>
        <v>1939</v>
      </c>
      <c r="G1775" s="78"/>
      <c r="H1775" s="80"/>
      <c r="I1775" s="89"/>
      <c r="J1775" s="89"/>
      <c r="K1775" s="47"/>
      <c r="L1775" s="51"/>
      <c r="M1775" s="51"/>
      <c r="N1775" s="51"/>
      <c r="O1775" s="51"/>
      <c r="P1775" s="40">
        <f t="shared" si="83"/>
        <v>679</v>
      </c>
    </row>
    <row r="1776" spans="1:16" x14ac:dyDescent="0.2">
      <c r="A1776" s="45">
        <v>1785</v>
      </c>
      <c r="B1776" s="85">
        <v>80.58</v>
      </c>
      <c r="C1776" s="40">
        <f>'soust.uk.JMK př.č.2'!$O$111+'soust.uk.JMK př.č.2'!$P$111</f>
        <v>13021</v>
      </c>
      <c r="D1776" s="40">
        <f>'soust.uk.JMK př.č.2'!$L$111</f>
        <v>74</v>
      </c>
      <c r="E1776" s="40">
        <f t="shared" si="81"/>
        <v>2692</v>
      </c>
      <c r="F1776" s="40">
        <f t="shared" si="82"/>
        <v>1939</v>
      </c>
      <c r="G1776" s="78"/>
      <c r="H1776" s="80"/>
      <c r="I1776" s="89"/>
      <c r="J1776" s="89"/>
      <c r="K1776" s="47"/>
      <c r="L1776" s="51"/>
      <c r="M1776" s="51"/>
      <c r="N1776" s="51"/>
      <c r="O1776" s="51"/>
      <c r="P1776" s="40">
        <f t="shared" si="83"/>
        <v>679</v>
      </c>
    </row>
    <row r="1777" spans="1:16" x14ac:dyDescent="0.2">
      <c r="A1777" s="45">
        <v>1786</v>
      </c>
      <c r="B1777" s="85">
        <v>80.58</v>
      </c>
      <c r="C1777" s="40">
        <f>'soust.uk.JMK př.č.2'!$O$111+'soust.uk.JMK př.č.2'!$P$111</f>
        <v>13021</v>
      </c>
      <c r="D1777" s="40">
        <f>'soust.uk.JMK př.č.2'!$L$111</f>
        <v>74</v>
      </c>
      <c r="E1777" s="40">
        <f t="shared" si="81"/>
        <v>2692</v>
      </c>
      <c r="F1777" s="40">
        <f t="shared" si="82"/>
        <v>1939</v>
      </c>
      <c r="G1777" s="78"/>
      <c r="H1777" s="80"/>
      <c r="I1777" s="89"/>
      <c r="J1777" s="89"/>
      <c r="K1777" s="47"/>
      <c r="L1777" s="51"/>
      <c r="M1777" s="51"/>
      <c r="N1777" s="51"/>
      <c r="O1777" s="51"/>
      <c r="P1777" s="40">
        <f t="shared" si="83"/>
        <v>679</v>
      </c>
    </row>
    <row r="1778" spans="1:16" x14ac:dyDescent="0.2">
      <c r="A1778" s="45">
        <v>1787</v>
      </c>
      <c r="B1778" s="85">
        <v>80.58</v>
      </c>
      <c r="C1778" s="40">
        <f>'soust.uk.JMK př.č.2'!$O$111+'soust.uk.JMK př.č.2'!$P$111</f>
        <v>13021</v>
      </c>
      <c r="D1778" s="40">
        <f>'soust.uk.JMK př.č.2'!$L$111</f>
        <v>74</v>
      </c>
      <c r="E1778" s="40">
        <f t="shared" si="81"/>
        <v>2692</v>
      </c>
      <c r="F1778" s="40">
        <f t="shared" si="82"/>
        <v>1939</v>
      </c>
      <c r="G1778" s="78"/>
      <c r="H1778" s="80"/>
      <c r="I1778" s="89"/>
      <c r="J1778" s="89"/>
      <c r="K1778" s="47"/>
      <c r="L1778" s="51"/>
      <c r="M1778" s="51"/>
      <c r="N1778" s="51"/>
      <c r="O1778" s="51"/>
      <c r="P1778" s="40">
        <f t="shared" si="83"/>
        <v>679</v>
      </c>
    </row>
    <row r="1779" spans="1:16" x14ac:dyDescent="0.2">
      <c r="A1779" s="45">
        <v>1788</v>
      </c>
      <c r="B1779" s="85">
        <v>80.58</v>
      </c>
      <c r="C1779" s="40">
        <f>'soust.uk.JMK př.č.2'!$O$111+'soust.uk.JMK př.č.2'!$P$111</f>
        <v>13021</v>
      </c>
      <c r="D1779" s="40">
        <f>'soust.uk.JMK př.č.2'!$L$111</f>
        <v>74</v>
      </c>
      <c r="E1779" s="40">
        <f t="shared" si="81"/>
        <v>2692</v>
      </c>
      <c r="F1779" s="40">
        <f t="shared" si="82"/>
        <v>1939</v>
      </c>
      <c r="G1779" s="78"/>
      <c r="H1779" s="80"/>
      <c r="I1779" s="89"/>
      <c r="J1779" s="89"/>
      <c r="K1779" s="47"/>
      <c r="L1779" s="51"/>
      <c r="M1779" s="51"/>
      <c r="N1779" s="51"/>
      <c r="O1779" s="51"/>
      <c r="P1779" s="40">
        <f t="shared" si="83"/>
        <v>679</v>
      </c>
    </row>
    <row r="1780" spans="1:16" x14ac:dyDescent="0.2">
      <c r="A1780" s="45">
        <v>1789</v>
      </c>
      <c r="B1780" s="85">
        <v>80.58</v>
      </c>
      <c r="C1780" s="40">
        <f>'soust.uk.JMK př.č.2'!$O$111+'soust.uk.JMK př.č.2'!$P$111</f>
        <v>13021</v>
      </c>
      <c r="D1780" s="40">
        <f>'soust.uk.JMK př.č.2'!$L$111</f>
        <v>74</v>
      </c>
      <c r="E1780" s="40">
        <f t="shared" si="81"/>
        <v>2692</v>
      </c>
      <c r="F1780" s="40">
        <f t="shared" si="82"/>
        <v>1939</v>
      </c>
      <c r="G1780" s="78"/>
      <c r="H1780" s="80"/>
      <c r="I1780" s="89"/>
      <c r="J1780" s="89"/>
      <c r="K1780" s="47"/>
      <c r="L1780" s="51"/>
      <c r="M1780" s="51"/>
      <c r="N1780" s="51"/>
      <c r="O1780" s="51"/>
      <c r="P1780" s="40">
        <f t="shared" si="83"/>
        <v>679</v>
      </c>
    </row>
    <row r="1781" spans="1:16" x14ac:dyDescent="0.2">
      <c r="A1781" s="45">
        <v>1790</v>
      </c>
      <c r="B1781" s="85">
        <v>80.58</v>
      </c>
      <c r="C1781" s="40">
        <f>'soust.uk.JMK př.č.2'!$O$111+'soust.uk.JMK př.č.2'!$P$111</f>
        <v>13021</v>
      </c>
      <c r="D1781" s="40">
        <f>'soust.uk.JMK př.č.2'!$L$111</f>
        <v>74</v>
      </c>
      <c r="E1781" s="40">
        <f t="shared" si="81"/>
        <v>2692</v>
      </c>
      <c r="F1781" s="40">
        <f t="shared" si="82"/>
        <v>1939</v>
      </c>
      <c r="G1781" s="78"/>
      <c r="H1781" s="80"/>
      <c r="I1781" s="89"/>
      <c r="J1781" s="89"/>
      <c r="K1781" s="47"/>
      <c r="L1781" s="51"/>
      <c r="M1781" s="51"/>
      <c r="N1781" s="51"/>
      <c r="O1781" s="51"/>
      <c r="P1781" s="40">
        <f t="shared" si="83"/>
        <v>679</v>
      </c>
    </row>
    <row r="1782" spans="1:16" x14ac:dyDescent="0.2">
      <c r="A1782" s="45">
        <v>1791</v>
      </c>
      <c r="B1782" s="85">
        <v>80.58</v>
      </c>
      <c r="C1782" s="40">
        <f>'soust.uk.JMK př.č.2'!$O$111+'soust.uk.JMK př.č.2'!$P$111</f>
        <v>13021</v>
      </c>
      <c r="D1782" s="40">
        <f>'soust.uk.JMK př.č.2'!$L$111</f>
        <v>74</v>
      </c>
      <c r="E1782" s="40">
        <f t="shared" si="81"/>
        <v>2692</v>
      </c>
      <c r="F1782" s="40">
        <f t="shared" si="82"/>
        <v>1939</v>
      </c>
      <c r="G1782" s="78"/>
      <c r="H1782" s="80"/>
      <c r="I1782" s="89"/>
      <c r="J1782" s="89"/>
      <c r="K1782" s="47"/>
      <c r="L1782" s="51"/>
      <c r="M1782" s="51"/>
      <c r="N1782" s="51"/>
      <c r="O1782" s="51"/>
      <c r="P1782" s="40">
        <f t="shared" si="83"/>
        <v>679</v>
      </c>
    </row>
    <row r="1783" spans="1:16" x14ac:dyDescent="0.2">
      <c r="A1783" s="45">
        <v>1792</v>
      </c>
      <c r="B1783" s="85">
        <v>80.58</v>
      </c>
      <c r="C1783" s="40">
        <f>'soust.uk.JMK př.č.2'!$O$111+'soust.uk.JMK př.č.2'!$P$111</f>
        <v>13021</v>
      </c>
      <c r="D1783" s="40">
        <f>'soust.uk.JMK př.č.2'!$L$111</f>
        <v>74</v>
      </c>
      <c r="E1783" s="40">
        <f t="shared" si="81"/>
        <v>2692</v>
      </c>
      <c r="F1783" s="40">
        <f t="shared" si="82"/>
        <v>1939</v>
      </c>
      <c r="G1783" s="78"/>
      <c r="H1783" s="80"/>
      <c r="I1783" s="89"/>
      <c r="J1783" s="89"/>
      <c r="K1783" s="47"/>
      <c r="L1783" s="51"/>
      <c r="M1783" s="51"/>
      <c r="N1783" s="51"/>
      <c r="O1783" s="51"/>
      <c r="P1783" s="40">
        <f t="shared" si="83"/>
        <v>679</v>
      </c>
    </row>
    <row r="1784" spans="1:16" x14ac:dyDescent="0.2">
      <c r="A1784" s="45">
        <v>1793</v>
      </c>
      <c r="B1784" s="85">
        <v>80.58</v>
      </c>
      <c r="C1784" s="40">
        <f>'soust.uk.JMK př.č.2'!$O$111+'soust.uk.JMK př.č.2'!$P$111</f>
        <v>13021</v>
      </c>
      <c r="D1784" s="40">
        <f>'soust.uk.JMK př.č.2'!$L$111</f>
        <v>74</v>
      </c>
      <c r="E1784" s="40">
        <f t="shared" si="81"/>
        <v>2692</v>
      </c>
      <c r="F1784" s="40">
        <f t="shared" si="82"/>
        <v>1939</v>
      </c>
      <c r="G1784" s="78"/>
      <c r="H1784" s="80"/>
      <c r="I1784" s="89"/>
      <c r="J1784" s="89"/>
      <c r="K1784" s="47"/>
      <c r="L1784" s="51"/>
      <c r="M1784" s="51"/>
      <c r="N1784" s="51"/>
      <c r="O1784" s="51"/>
      <c r="P1784" s="40">
        <f t="shared" si="83"/>
        <v>679</v>
      </c>
    </row>
    <row r="1785" spans="1:16" x14ac:dyDescent="0.2">
      <c r="A1785" s="45">
        <v>1794</v>
      </c>
      <c r="B1785" s="85">
        <v>80.58</v>
      </c>
      <c r="C1785" s="40">
        <f>'soust.uk.JMK př.č.2'!$O$111+'soust.uk.JMK př.č.2'!$P$111</f>
        <v>13021</v>
      </c>
      <c r="D1785" s="40">
        <f>'soust.uk.JMK př.č.2'!$L$111</f>
        <v>74</v>
      </c>
      <c r="E1785" s="40">
        <f t="shared" si="81"/>
        <v>2692</v>
      </c>
      <c r="F1785" s="40">
        <f t="shared" si="82"/>
        <v>1939</v>
      </c>
      <c r="G1785" s="78"/>
      <c r="H1785" s="80"/>
      <c r="I1785" s="89"/>
      <c r="J1785" s="89"/>
      <c r="K1785" s="47"/>
      <c r="L1785" s="51"/>
      <c r="M1785" s="51"/>
      <c r="N1785" s="51"/>
      <c r="O1785" s="51"/>
      <c r="P1785" s="40">
        <f t="shared" si="83"/>
        <v>679</v>
      </c>
    </row>
    <row r="1786" spans="1:16" x14ac:dyDescent="0.2">
      <c r="A1786" s="45">
        <v>1795</v>
      </c>
      <c r="B1786" s="85">
        <v>80.58</v>
      </c>
      <c r="C1786" s="40">
        <f>'soust.uk.JMK př.č.2'!$O$111+'soust.uk.JMK př.č.2'!$P$111</f>
        <v>13021</v>
      </c>
      <c r="D1786" s="40">
        <f>'soust.uk.JMK př.č.2'!$L$111</f>
        <v>74</v>
      </c>
      <c r="E1786" s="40">
        <f t="shared" si="81"/>
        <v>2692</v>
      </c>
      <c r="F1786" s="40">
        <f t="shared" si="82"/>
        <v>1939</v>
      </c>
      <c r="G1786" s="78"/>
      <c r="H1786" s="80"/>
      <c r="I1786" s="89"/>
      <c r="J1786" s="89"/>
      <c r="K1786" s="47"/>
      <c r="L1786" s="51"/>
      <c r="M1786" s="51"/>
      <c r="N1786" s="51"/>
      <c r="O1786" s="51"/>
      <c r="P1786" s="40">
        <f t="shared" si="83"/>
        <v>679</v>
      </c>
    </row>
    <row r="1787" spans="1:16" x14ac:dyDescent="0.2">
      <c r="A1787" s="45">
        <v>1796</v>
      </c>
      <c r="B1787" s="85">
        <v>80.59</v>
      </c>
      <c r="C1787" s="40">
        <f>'soust.uk.JMK př.č.2'!$O$111+'soust.uk.JMK př.č.2'!$P$111</f>
        <v>13021</v>
      </c>
      <c r="D1787" s="40">
        <f>'soust.uk.JMK př.č.2'!$L$111</f>
        <v>74</v>
      </c>
      <c r="E1787" s="40">
        <f t="shared" si="81"/>
        <v>2692</v>
      </c>
      <c r="F1787" s="40">
        <f t="shared" si="82"/>
        <v>1939</v>
      </c>
      <c r="G1787" s="78"/>
      <c r="H1787" s="80"/>
      <c r="I1787" s="89"/>
      <c r="J1787" s="89"/>
      <c r="K1787" s="47"/>
      <c r="L1787" s="51"/>
      <c r="M1787" s="51"/>
      <c r="N1787" s="51"/>
      <c r="O1787" s="51"/>
      <c r="P1787" s="40">
        <f t="shared" si="83"/>
        <v>679</v>
      </c>
    </row>
    <row r="1788" spans="1:16" x14ac:dyDescent="0.2">
      <c r="A1788" s="45">
        <v>1797</v>
      </c>
      <c r="B1788" s="85">
        <v>80.59</v>
      </c>
      <c r="C1788" s="40">
        <f>'soust.uk.JMK př.č.2'!$O$111+'soust.uk.JMK př.č.2'!$P$111</f>
        <v>13021</v>
      </c>
      <c r="D1788" s="40">
        <f>'soust.uk.JMK př.č.2'!$L$111</f>
        <v>74</v>
      </c>
      <c r="E1788" s="40">
        <f t="shared" si="81"/>
        <v>2692</v>
      </c>
      <c r="F1788" s="40">
        <f t="shared" si="82"/>
        <v>1939</v>
      </c>
      <c r="G1788" s="78"/>
      <c r="H1788" s="80"/>
      <c r="I1788" s="89"/>
      <c r="J1788" s="89"/>
      <c r="K1788" s="47"/>
      <c r="L1788" s="51"/>
      <c r="M1788" s="51"/>
      <c r="N1788" s="51"/>
      <c r="O1788" s="51"/>
      <c r="P1788" s="40">
        <f t="shared" si="83"/>
        <v>679</v>
      </c>
    </row>
    <row r="1789" spans="1:16" x14ac:dyDescent="0.2">
      <c r="A1789" s="45">
        <v>1798</v>
      </c>
      <c r="B1789" s="85">
        <v>80.59</v>
      </c>
      <c r="C1789" s="40">
        <f>'soust.uk.JMK př.č.2'!$O$111+'soust.uk.JMK př.č.2'!$P$111</f>
        <v>13021</v>
      </c>
      <c r="D1789" s="40">
        <f>'soust.uk.JMK př.č.2'!$L$111</f>
        <v>74</v>
      </c>
      <c r="E1789" s="40">
        <f t="shared" si="81"/>
        <v>2692</v>
      </c>
      <c r="F1789" s="40">
        <f t="shared" si="82"/>
        <v>1939</v>
      </c>
      <c r="G1789" s="78"/>
      <c r="H1789" s="80"/>
      <c r="I1789" s="89"/>
      <c r="J1789" s="89"/>
      <c r="K1789" s="47"/>
      <c r="L1789" s="51"/>
      <c r="M1789" s="51"/>
      <c r="N1789" s="51"/>
      <c r="O1789" s="51"/>
      <c r="P1789" s="40">
        <f t="shared" si="83"/>
        <v>679</v>
      </c>
    </row>
    <row r="1790" spans="1:16" x14ac:dyDescent="0.2">
      <c r="A1790" s="45">
        <v>1799</v>
      </c>
      <c r="B1790" s="85">
        <v>80.59</v>
      </c>
      <c r="C1790" s="40">
        <f>'soust.uk.JMK př.č.2'!$O$111+'soust.uk.JMK př.č.2'!$P$111</f>
        <v>13021</v>
      </c>
      <c r="D1790" s="40">
        <f>'soust.uk.JMK př.č.2'!$L$111</f>
        <v>74</v>
      </c>
      <c r="E1790" s="40">
        <f t="shared" si="81"/>
        <v>2692</v>
      </c>
      <c r="F1790" s="40">
        <f t="shared" si="82"/>
        <v>1939</v>
      </c>
      <c r="G1790" s="78"/>
      <c r="H1790" s="80"/>
      <c r="I1790" s="89"/>
      <c r="J1790" s="89"/>
      <c r="K1790" s="47"/>
      <c r="L1790" s="51"/>
      <c r="M1790" s="51"/>
      <c r="N1790" s="51"/>
      <c r="O1790" s="51"/>
      <c r="P1790" s="40">
        <f t="shared" si="83"/>
        <v>679</v>
      </c>
    </row>
    <row r="1791" spans="1:16" x14ac:dyDescent="0.2">
      <c r="A1791" s="45">
        <v>1800</v>
      </c>
      <c r="B1791" s="85">
        <v>80.59</v>
      </c>
      <c r="C1791" s="40">
        <f>'soust.uk.JMK př.č.2'!$O$111+'soust.uk.JMK př.č.2'!$P$111</f>
        <v>13021</v>
      </c>
      <c r="D1791" s="40">
        <f>'soust.uk.JMK př.č.2'!$L$111</f>
        <v>74</v>
      </c>
      <c r="E1791" s="40">
        <f t="shared" si="81"/>
        <v>2692</v>
      </c>
      <c r="F1791" s="40">
        <f t="shared" si="82"/>
        <v>1939</v>
      </c>
      <c r="G1791" s="78"/>
      <c r="H1791" s="80"/>
      <c r="I1791" s="89"/>
      <c r="J1791" s="89"/>
      <c r="K1791" s="47"/>
      <c r="L1791" s="51"/>
      <c r="M1791" s="51"/>
      <c r="N1791" s="51"/>
      <c r="O1791" s="51"/>
      <c r="P1791" s="40">
        <f t="shared" si="83"/>
        <v>679</v>
      </c>
    </row>
    <row r="1792" spans="1:16" x14ac:dyDescent="0.2">
      <c r="A1792" s="64"/>
      <c r="B1792" s="86"/>
      <c r="J1792" s="51"/>
      <c r="K1792" s="47"/>
      <c r="L1792" s="51"/>
      <c r="M1792" s="51"/>
      <c r="N1792" s="51"/>
      <c r="O1792" s="51"/>
    </row>
    <row r="1793" spans="1:15" x14ac:dyDescent="0.2">
      <c r="A1793" s="64"/>
      <c r="B1793" s="86"/>
      <c r="J1793" s="51"/>
      <c r="K1793" s="47"/>
      <c r="L1793" s="51"/>
      <c r="M1793" s="51"/>
      <c r="N1793" s="51"/>
      <c r="O1793" s="51"/>
    </row>
    <row r="1794" spans="1:15" x14ac:dyDescent="0.2">
      <c r="A1794" s="64"/>
      <c r="B1794" s="86"/>
      <c r="J1794" s="51"/>
      <c r="K1794" s="47"/>
      <c r="L1794" s="51"/>
      <c r="M1794" s="51"/>
      <c r="N1794" s="51"/>
      <c r="O1794" s="51"/>
    </row>
    <row r="1795" spans="1:15" x14ac:dyDescent="0.2">
      <c r="A1795" s="64"/>
      <c r="B1795" s="86"/>
      <c r="J1795" s="51"/>
      <c r="K1795" s="47"/>
      <c r="L1795" s="51"/>
      <c r="M1795" s="51"/>
      <c r="N1795" s="51"/>
      <c r="O1795" s="51"/>
    </row>
    <row r="1796" spans="1:15" ht="13.5" thickBot="1" x14ac:dyDescent="0.25">
      <c r="A1796" s="48" t="s">
        <v>742</v>
      </c>
      <c r="B1796" s="53"/>
      <c r="C1796" s="53"/>
      <c r="D1796" s="32"/>
      <c r="E1796" s="32"/>
      <c r="F1796" s="53"/>
      <c r="G1796" s="53"/>
      <c r="H1796" s="32"/>
      <c r="I1796" s="51"/>
      <c r="J1796" s="80"/>
      <c r="K1796" s="53"/>
      <c r="L1796" s="32"/>
      <c r="M1796" s="32"/>
      <c r="N1796" s="53"/>
      <c r="O1796" s="53"/>
    </row>
    <row r="1797" spans="1:15" ht="13.5" thickBot="1" x14ac:dyDescent="0.25">
      <c r="A1797" s="253" t="s">
        <v>786</v>
      </c>
      <c r="B1797" s="520" t="s">
        <v>752</v>
      </c>
      <c r="C1797" s="574"/>
      <c r="D1797" s="575" t="s">
        <v>753</v>
      </c>
      <c r="E1797" s="575"/>
      <c r="F1797" s="574" t="s">
        <v>754</v>
      </c>
      <c r="G1797" s="521"/>
      <c r="H1797" s="509" t="s">
        <v>755</v>
      </c>
      <c r="I1797" s="521"/>
      <c r="J1797" s="509" t="s">
        <v>756</v>
      </c>
      <c r="K1797" s="510"/>
      <c r="L1797" s="509" t="s">
        <v>757</v>
      </c>
      <c r="M1797" s="521"/>
      <c r="N1797" s="509" t="s">
        <v>758</v>
      </c>
      <c r="O1797" s="510"/>
    </row>
    <row r="1798" spans="1:15" x14ac:dyDescent="0.2">
      <c r="A1798" s="244" t="s">
        <v>794</v>
      </c>
      <c r="B1798" s="616">
        <v>29.53</v>
      </c>
      <c r="C1798" s="522"/>
      <c r="D1798" s="578"/>
      <c r="E1798" s="578"/>
      <c r="F1798" s="607"/>
      <c r="G1798" s="608"/>
      <c r="H1798" s="609"/>
      <c r="I1798" s="608"/>
      <c r="J1798" s="579"/>
      <c r="K1798" s="579"/>
      <c r="L1798" s="583"/>
      <c r="M1798" s="543"/>
      <c r="N1798" s="532"/>
      <c r="O1798" s="533"/>
    </row>
    <row r="1799" spans="1:15" x14ac:dyDescent="0.2">
      <c r="A1799" s="245" t="s">
        <v>795</v>
      </c>
      <c r="B1799" s="563">
        <v>24.330824499999999</v>
      </c>
      <c r="C1799" s="564"/>
      <c r="D1799" s="567">
        <v>0.42134490800000002</v>
      </c>
      <c r="E1799" s="564"/>
      <c r="F1799" s="572">
        <v>-3.0439032400000001E-3</v>
      </c>
      <c r="G1799" s="618"/>
      <c r="H1799" s="572">
        <v>1.2811561500000001E-5</v>
      </c>
      <c r="I1799" s="618"/>
      <c r="J1799" s="572">
        <v>-2.86218128E-8</v>
      </c>
      <c r="K1799" s="618"/>
      <c r="L1799" s="572">
        <v>3.1999096899999998E-11</v>
      </c>
      <c r="M1799" s="618"/>
      <c r="N1799" s="572">
        <v>-1.41390448E-14</v>
      </c>
      <c r="O1799" s="573"/>
    </row>
    <row r="1800" spans="1:15" ht="13.5" thickBot="1" x14ac:dyDescent="0.25">
      <c r="A1800" s="246" t="s">
        <v>796</v>
      </c>
      <c r="B1800" s="617">
        <v>52.123758500000001</v>
      </c>
      <c r="C1800" s="614"/>
      <c r="D1800" s="613">
        <v>3.1540266999999997E-2</v>
      </c>
      <c r="E1800" s="614"/>
      <c r="F1800" s="613">
        <v>-8.7381225000000001E-6</v>
      </c>
      <c r="G1800" s="614"/>
      <c r="H1800" s="611">
        <v>1.5128144300000001E-13</v>
      </c>
      <c r="I1800" s="615"/>
      <c r="J1800" s="611"/>
      <c r="K1800" s="615"/>
      <c r="L1800" s="611"/>
      <c r="M1800" s="615"/>
      <c r="N1800" s="611"/>
      <c r="O1800" s="612"/>
    </row>
    <row r="1801" spans="1:15" x14ac:dyDescent="0.2">
      <c r="A1801" s="79"/>
      <c r="J1801" s="51"/>
      <c r="K1801" s="47"/>
      <c r="L1801" s="51"/>
      <c r="M1801" s="51"/>
      <c r="N1801" s="51"/>
      <c r="O1801" s="51"/>
    </row>
    <row r="1802" spans="1:15" x14ac:dyDescent="0.2">
      <c r="A1802" s="79"/>
      <c r="J1802" s="51"/>
      <c r="K1802" s="47"/>
      <c r="L1802" s="51"/>
      <c r="M1802" s="51"/>
      <c r="N1802" s="51"/>
      <c r="O1802" s="51"/>
    </row>
    <row r="1803" spans="1:15" x14ac:dyDescent="0.2">
      <c r="A1803" s="79"/>
      <c r="J1803" s="51"/>
      <c r="K1803" s="47"/>
      <c r="L1803" s="51"/>
      <c r="M1803" s="51"/>
      <c r="N1803" s="51"/>
      <c r="O1803" s="51"/>
    </row>
    <row r="1804" spans="1:15" x14ac:dyDescent="0.2">
      <c r="A1804" s="79"/>
      <c r="J1804" s="51"/>
      <c r="K1804" s="47"/>
      <c r="L1804" s="51"/>
      <c r="M1804" s="51"/>
      <c r="N1804" s="51"/>
      <c r="O1804" s="51"/>
    </row>
  </sheetData>
  <mergeCells count="30">
    <mergeCell ref="B1800:C1800"/>
    <mergeCell ref="N1798:O1798"/>
    <mergeCell ref="B1799:C1799"/>
    <mergeCell ref="D1799:E1799"/>
    <mergeCell ref="F1799:G1799"/>
    <mergeCell ref="N1800:O1800"/>
    <mergeCell ref="H1799:I1799"/>
    <mergeCell ref="D1800:E1800"/>
    <mergeCell ref="F1800:G1800"/>
    <mergeCell ref="H1800:I1800"/>
    <mergeCell ref="J1800:K1800"/>
    <mergeCell ref="L1800:M1800"/>
    <mergeCell ref="J1799:K1799"/>
    <mergeCell ref="L1799:M1799"/>
    <mergeCell ref="N1799:O1799"/>
    <mergeCell ref="B3:D3"/>
    <mergeCell ref="E3:F3"/>
    <mergeCell ref="B1797:C1797"/>
    <mergeCell ref="D1797:E1797"/>
    <mergeCell ref="F1797:G1797"/>
    <mergeCell ref="L1797:M1797"/>
    <mergeCell ref="N1797:O1797"/>
    <mergeCell ref="B1798:C1798"/>
    <mergeCell ref="D1798:E1798"/>
    <mergeCell ref="F1798:G1798"/>
    <mergeCell ref="H1798:I1798"/>
    <mergeCell ref="J1797:K1797"/>
    <mergeCell ref="H1797:I1797"/>
    <mergeCell ref="J1798:K1798"/>
    <mergeCell ref="L1798:M1798"/>
  </mergeCells>
  <conditionalFormatting sqref="G5:G991">
    <cfRule type="cellIs" dxfId="1" priority="2" stopIfTrue="1" operator="greaterThan">
      <formula>0</formula>
    </cfRule>
  </conditionalFormatting>
  <conditionalFormatting sqref="G5:G1791">
    <cfRule type="cellIs" dxfId="0" priority="1" stopIfTrue="1" operator="greaterThan">
      <formula>0</formula>
    </cfRule>
  </conditionalFormatting>
  <printOptions horizontalCentered="1"/>
  <pageMargins left="0.59055118110236227" right="0" top="0.51181102362204722" bottom="0.19685039370078741" header="0.31496062992125984" footer="0.11811023622047245"/>
  <pageSetup paperSize="9" scale="75" fitToHeight="0" orientation="portrait" horizontalDpi="300" verticalDpi="300" r:id="rId1"/>
  <headerFooter alignWithMargins="0">
    <oddHeader>&amp;R&amp;"Times New Roman,Kurzíva"&amp;12&amp;UPříloha č. 2k
 pracovního postupu  Rozpis rozpočtu přímých výdajů na vzdělávání</oddHeader>
    <oddFooter>&amp;C&amp;P /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indexed="43"/>
  </sheetPr>
  <dimension ref="A1:S278"/>
  <sheetViews>
    <sheetView zoomScaleNormal="100" zoomScaleSheetLayoutView="100" workbookViewId="0">
      <pane ySplit="5" topLeftCell="A6" activePane="bottomLeft" state="frozen"/>
      <selection pane="bottomLeft" activeCell="A6" sqref="A6"/>
    </sheetView>
  </sheetViews>
  <sheetFormatPr defaultRowHeight="12.75" x14ac:dyDescent="0.2"/>
  <cols>
    <col min="1" max="1" width="10.5703125" style="100" customWidth="1"/>
    <col min="2" max="2" width="11.7109375" style="100" customWidth="1"/>
    <col min="3" max="3" width="8" style="100" customWidth="1"/>
    <col min="4" max="4" width="6.85546875" style="100" customWidth="1"/>
    <col min="5" max="5" width="7.28515625" style="100" customWidth="1"/>
    <col min="6" max="6" width="7.140625" style="100" customWidth="1"/>
    <col min="7" max="7" width="6.42578125" style="100" customWidth="1"/>
    <col min="8" max="9" width="10.140625" style="100" customWidth="1"/>
    <col min="10" max="10" width="11.140625" style="100" customWidth="1"/>
    <col min="11" max="11" width="10.42578125" style="100" customWidth="1"/>
    <col min="12" max="13" width="7.7109375" style="32" customWidth="1"/>
    <col min="14" max="19" width="9.140625" style="99"/>
    <col min="20" max="16384" width="9.140625" style="100"/>
  </cols>
  <sheetData>
    <row r="1" spans="1:13" ht="15.75" x14ac:dyDescent="0.25">
      <c r="A1" s="76" t="s">
        <v>798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26"/>
      <c r="M1" s="26"/>
    </row>
    <row r="2" spans="1:13" ht="9" customHeight="1" x14ac:dyDescent="0.25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</row>
    <row r="3" spans="1:13" x14ac:dyDescent="0.2">
      <c r="A3" s="100" t="s">
        <v>799</v>
      </c>
    </row>
    <row r="4" spans="1:13" ht="42" customHeight="1" x14ac:dyDescent="0.2">
      <c r="A4" s="254"/>
      <c r="B4" s="540" t="s">
        <v>738</v>
      </c>
      <c r="C4" s="541"/>
      <c r="D4" s="541"/>
      <c r="E4" s="541"/>
      <c r="F4" s="541"/>
      <c r="G4" s="619"/>
      <c r="H4" s="620" t="s">
        <v>800</v>
      </c>
      <c r="I4" s="621"/>
      <c r="J4" s="620" t="s">
        <v>801</v>
      </c>
      <c r="K4" s="621"/>
    </row>
    <row r="5" spans="1:13" ht="69.75" customHeight="1" x14ac:dyDescent="0.2">
      <c r="A5" s="255" t="s">
        <v>802</v>
      </c>
      <c r="B5" s="256" t="s">
        <v>803</v>
      </c>
      <c r="C5" s="255" t="s">
        <v>804</v>
      </c>
      <c r="D5" s="257" t="s">
        <v>742</v>
      </c>
      <c r="E5" s="257" t="s">
        <v>743</v>
      </c>
      <c r="F5" s="257" t="s">
        <v>744</v>
      </c>
      <c r="G5" s="257" t="s">
        <v>9</v>
      </c>
      <c r="H5" s="257" t="s">
        <v>745</v>
      </c>
      <c r="I5" s="257" t="s">
        <v>746</v>
      </c>
      <c r="J5" s="257" t="s">
        <v>745</v>
      </c>
      <c r="K5" s="257" t="s">
        <v>746</v>
      </c>
      <c r="L5" s="101" t="s">
        <v>805</v>
      </c>
      <c r="M5" s="101" t="s">
        <v>806</v>
      </c>
    </row>
    <row r="6" spans="1:13" x14ac:dyDescent="0.2">
      <c r="A6" s="102" t="s">
        <v>807</v>
      </c>
      <c r="B6" s="103">
        <v>11.29</v>
      </c>
      <c r="C6" s="103">
        <v>28.23</v>
      </c>
      <c r="D6" s="103">
        <v>31.62</v>
      </c>
      <c r="E6" s="104">
        <f>'soust.uk.JMK př.č.2'!$M$63+'soust.uk.JMK př.č.2'!$N$63</f>
        <v>23096</v>
      </c>
      <c r="F6" s="104">
        <f>'soust.uk.JMK př.č.2'!$O$63+'soust.uk.JMK př.č.2'!$P$63</f>
        <v>13234</v>
      </c>
      <c r="G6" s="104">
        <f>'soust.uk.JMK př.č.2'!$L$63</f>
        <v>385</v>
      </c>
      <c r="H6" s="40">
        <f>SUM(I6,L6,G6)</f>
        <v>40306</v>
      </c>
      <c r="I6" s="40">
        <f>ROUND(1/B6*E6*12+1/D6*F6*12,0)</f>
        <v>29571</v>
      </c>
      <c r="J6" s="40">
        <f t="shared" ref="J6:J69" si="0">SUM(K6,M6,G6)</f>
        <v>20419</v>
      </c>
      <c r="K6" s="40">
        <f>ROUND(1/C6*E6*12+1/D6*F6*12,0)</f>
        <v>14840</v>
      </c>
      <c r="L6" s="40">
        <f>ROUND((I6*35%),0)</f>
        <v>10350</v>
      </c>
      <c r="M6" s="40">
        <f>ROUND((K6*35%),0)</f>
        <v>5194</v>
      </c>
    </row>
    <row r="7" spans="1:13" x14ac:dyDescent="0.2">
      <c r="A7" s="105">
        <v>41</v>
      </c>
      <c r="B7" s="103">
        <v>11.45</v>
      </c>
      <c r="C7" s="103">
        <v>28.63</v>
      </c>
      <c r="D7" s="103">
        <v>31.62</v>
      </c>
      <c r="E7" s="104">
        <f>'soust.uk.JMK př.č.2'!$M$63+'soust.uk.JMK př.č.2'!$N$63</f>
        <v>23096</v>
      </c>
      <c r="F7" s="104">
        <f>'soust.uk.JMK př.č.2'!$O$63+'soust.uk.JMK př.č.2'!$P$63</f>
        <v>13234</v>
      </c>
      <c r="G7" s="104">
        <f>'soust.uk.JMK př.č.2'!$L$63</f>
        <v>385</v>
      </c>
      <c r="H7" s="40">
        <f t="shared" ref="H7:H70" si="1">SUM(I7,L7,G7)</f>
        <v>39843</v>
      </c>
      <c r="I7" s="40">
        <f t="shared" ref="I7:I70" si="2">ROUND(1/B7*E7*12+1/D7*F7*12,0)</f>
        <v>29228</v>
      </c>
      <c r="J7" s="40">
        <f t="shared" si="0"/>
        <v>20234</v>
      </c>
      <c r="K7" s="40">
        <f t="shared" ref="K7:K70" si="3">ROUND(1/C7*E7*12+1/D7*F7*12,0)</f>
        <v>14703</v>
      </c>
      <c r="L7" s="40">
        <f t="shared" ref="L7:L70" si="4">ROUND((I7*35%),0)</f>
        <v>10230</v>
      </c>
      <c r="M7" s="40">
        <f t="shared" ref="M7:M70" si="5">ROUND((K7*35%),0)</f>
        <v>5146</v>
      </c>
    </row>
    <row r="8" spans="1:13" x14ac:dyDescent="0.2">
      <c r="A8" s="105">
        <v>42</v>
      </c>
      <c r="B8" s="103">
        <v>11.61</v>
      </c>
      <c r="C8" s="103">
        <v>29.03</v>
      </c>
      <c r="D8" s="103">
        <v>31.62</v>
      </c>
      <c r="E8" s="104">
        <f>'soust.uk.JMK př.č.2'!$M$63+'soust.uk.JMK př.č.2'!$N$63</f>
        <v>23096</v>
      </c>
      <c r="F8" s="104">
        <f>'soust.uk.JMK př.č.2'!$O$63+'soust.uk.JMK př.č.2'!$P$63</f>
        <v>13234</v>
      </c>
      <c r="G8" s="104">
        <f>'soust.uk.JMK př.č.2'!$L$63</f>
        <v>385</v>
      </c>
      <c r="H8" s="40">
        <f t="shared" si="1"/>
        <v>39392</v>
      </c>
      <c r="I8" s="40">
        <f>ROUND(1/B8*E8*12+1/D8*F8*12,0)</f>
        <v>28894</v>
      </c>
      <c r="J8" s="40">
        <f t="shared" si="0"/>
        <v>20053</v>
      </c>
      <c r="K8" s="40">
        <f t="shared" si="3"/>
        <v>14569</v>
      </c>
      <c r="L8" s="40">
        <f t="shared" si="4"/>
        <v>10113</v>
      </c>
      <c r="M8" s="40">
        <f t="shared" si="5"/>
        <v>5099</v>
      </c>
    </row>
    <row r="9" spans="1:13" x14ac:dyDescent="0.2">
      <c r="A9" s="105">
        <v>43</v>
      </c>
      <c r="B9" s="103">
        <v>11.77</v>
      </c>
      <c r="C9" s="103">
        <v>29.41</v>
      </c>
      <c r="D9" s="103">
        <v>31.62</v>
      </c>
      <c r="E9" s="104">
        <f>'soust.uk.JMK př.č.2'!$M$63+'soust.uk.JMK př.č.2'!$N$63</f>
        <v>23096</v>
      </c>
      <c r="F9" s="104">
        <f>'soust.uk.JMK př.č.2'!$O$63+'soust.uk.JMK př.č.2'!$P$63</f>
        <v>13234</v>
      </c>
      <c r="G9" s="104">
        <f>'soust.uk.JMK př.č.2'!$L$63</f>
        <v>385</v>
      </c>
      <c r="H9" s="40">
        <f t="shared" si="1"/>
        <v>38955</v>
      </c>
      <c r="I9" s="40">
        <f t="shared" si="2"/>
        <v>28570</v>
      </c>
      <c r="J9" s="40">
        <f t="shared" si="0"/>
        <v>19887</v>
      </c>
      <c r="K9" s="40">
        <f t="shared" si="3"/>
        <v>14446</v>
      </c>
      <c r="L9" s="40">
        <f t="shared" si="4"/>
        <v>10000</v>
      </c>
      <c r="M9" s="40">
        <f t="shared" si="5"/>
        <v>5056</v>
      </c>
    </row>
    <row r="10" spans="1:13" x14ac:dyDescent="0.2">
      <c r="A10" s="105">
        <v>44</v>
      </c>
      <c r="B10" s="103">
        <v>11.92</v>
      </c>
      <c r="C10" s="103">
        <v>29.79</v>
      </c>
      <c r="D10" s="103">
        <v>31.62</v>
      </c>
      <c r="E10" s="104">
        <f>'soust.uk.JMK př.č.2'!$M$63+'soust.uk.JMK př.č.2'!$N$63</f>
        <v>23096</v>
      </c>
      <c r="F10" s="104">
        <f>'soust.uk.JMK př.č.2'!$O$63+'soust.uk.JMK př.č.2'!$P$63</f>
        <v>13234</v>
      </c>
      <c r="G10" s="104">
        <f>'soust.uk.JMK př.č.2'!$L$63</f>
        <v>385</v>
      </c>
      <c r="H10" s="40">
        <f t="shared" si="1"/>
        <v>38554</v>
      </c>
      <c r="I10" s="40">
        <f t="shared" si="2"/>
        <v>28273</v>
      </c>
      <c r="J10" s="40">
        <f t="shared" si="0"/>
        <v>19725</v>
      </c>
      <c r="K10" s="40">
        <f t="shared" si="3"/>
        <v>14326</v>
      </c>
      <c r="L10" s="40">
        <f t="shared" si="4"/>
        <v>9896</v>
      </c>
      <c r="M10" s="40">
        <f t="shared" si="5"/>
        <v>5014</v>
      </c>
    </row>
    <row r="11" spans="1:13" x14ac:dyDescent="0.2">
      <c r="A11" s="105">
        <v>45</v>
      </c>
      <c r="B11" s="103">
        <v>12.06</v>
      </c>
      <c r="C11" s="103">
        <v>30.16</v>
      </c>
      <c r="D11" s="103">
        <v>31.62</v>
      </c>
      <c r="E11" s="104">
        <f>'soust.uk.JMK př.č.2'!$M$63+'soust.uk.JMK př.č.2'!$N$63</f>
        <v>23096</v>
      </c>
      <c r="F11" s="104">
        <f>'soust.uk.JMK př.č.2'!$O$63+'soust.uk.JMK př.č.2'!$P$63</f>
        <v>13234</v>
      </c>
      <c r="G11" s="104">
        <f>'soust.uk.JMK př.č.2'!$L$63</f>
        <v>385</v>
      </c>
      <c r="H11" s="40">
        <f t="shared" si="1"/>
        <v>38189</v>
      </c>
      <c r="I11" s="40">
        <f t="shared" si="2"/>
        <v>28003</v>
      </c>
      <c r="J11" s="40">
        <f t="shared" si="0"/>
        <v>19571</v>
      </c>
      <c r="K11" s="40">
        <f t="shared" si="3"/>
        <v>14212</v>
      </c>
      <c r="L11" s="40">
        <f t="shared" si="4"/>
        <v>9801</v>
      </c>
      <c r="M11" s="40">
        <f t="shared" si="5"/>
        <v>4974</v>
      </c>
    </row>
    <row r="12" spans="1:13" x14ac:dyDescent="0.2">
      <c r="A12" s="105">
        <v>46</v>
      </c>
      <c r="B12" s="103">
        <v>12.21</v>
      </c>
      <c r="C12" s="103">
        <v>30.52</v>
      </c>
      <c r="D12" s="103">
        <v>31.62</v>
      </c>
      <c r="E12" s="104">
        <f>'soust.uk.JMK př.č.2'!$M$63+'soust.uk.JMK př.č.2'!$N$63</f>
        <v>23096</v>
      </c>
      <c r="F12" s="104">
        <f>'soust.uk.JMK př.č.2'!$O$63+'soust.uk.JMK př.č.2'!$P$63</f>
        <v>13234</v>
      </c>
      <c r="G12" s="104">
        <f>'soust.uk.JMK př.č.2'!$L$63</f>
        <v>385</v>
      </c>
      <c r="H12" s="40">
        <f t="shared" si="1"/>
        <v>37808</v>
      </c>
      <c r="I12" s="40">
        <f t="shared" si="2"/>
        <v>27721</v>
      </c>
      <c r="J12" s="40">
        <f t="shared" si="0"/>
        <v>19424</v>
      </c>
      <c r="K12" s="40">
        <f t="shared" si="3"/>
        <v>14103</v>
      </c>
      <c r="L12" s="40">
        <f t="shared" si="4"/>
        <v>9702</v>
      </c>
      <c r="M12" s="40">
        <f t="shared" si="5"/>
        <v>4936</v>
      </c>
    </row>
    <row r="13" spans="1:13" x14ac:dyDescent="0.2">
      <c r="A13" s="105">
        <v>47</v>
      </c>
      <c r="B13" s="103">
        <v>12.35</v>
      </c>
      <c r="C13" s="103">
        <v>30.87</v>
      </c>
      <c r="D13" s="103">
        <v>31.62</v>
      </c>
      <c r="E13" s="104">
        <f>'soust.uk.JMK př.č.2'!$M$63+'soust.uk.JMK př.č.2'!$N$63</f>
        <v>23096</v>
      </c>
      <c r="F13" s="104">
        <f>'soust.uk.JMK př.č.2'!$O$63+'soust.uk.JMK př.č.2'!$P$63</f>
        <v>13234</v>
      </c>
      <c r="G13" s="104">
        <f>'soust.uk.JMK př.č.2'!$L$63</f>
        <v>385</v>
      </c>
      <c r="H13" s="40">
        <f t="shared" si="1"/>
        <v>37461</v>
      </c>
      <c r="I13" s="40">
        <f t="shared" si="2"/>
        <v>27464</v>
      </c>
      <c r="J13" s="40">
        <f t="shared" si="0"/>
        <v>19285</v>
      </c>
      <c r="K13" s="40">
        <f t="shared" si="3"/>
        <v>14000</v>
      </c>
      <c r="L13" s="40">
        <f t="shared" si="4"/>
        <v>9612</v>
      </c>
      <c r="M13" s="40">
        <f t="shared" si="5"/>
        <v>4900</v>
      </c>
    </row>
    <row r="14" spans="1:13" x14ac:dyDescent="0.2">
      <c r="A14" s="105">
        <v>48</v>
      </c>
      <c r="B14" s="103">
        <v>12.49</v>
      </c>
      <c r="C14" s="103">
        <v>31.22</v>
      </c>
      <c r="D14" s="103">
        <v>31.62</v>
      </c>
      <c r="E14" s="104">
        <f>'soust.uk.JMK př.č.2'!$M$63+'soust.uk.JMK př.č.2'!$N$63</f>
        <v>23096</v>
      </c>
      <c r="F14" s="104">
        <f>'soust.uk.JMK př.č.2'!$O$63+'soust.uk.JMK př.č.2'!$P$63</f>
        <v>13234</v>
      </c>
      <c r="G14" s="104">
        <f>'soust.uk.JMK př.č.2'!$L$63</f>
        <v>385</v>
      </c>
      <c r="H14" s="40">
        <f t="shared" si="1"/>
        <v>37121</v>
      </c>
      <c r="I14" s="40">
        <f t="shared" si="2"/>
        <v>27212</v>
      </c>
      <c r="J14" s="40">
        <f t="shared" si="0"/>
        <v>19150</v>
      </c>
      <c r="K14" s="40">
        <f t="shared" si="3"/>
        <v>13900</v>
      </c>
      <c r="L14" s="40">
        <f t="shared" si="4"/>
        <v>9524</v>
      </c>
      <c r="M14" s="40">
        <f t="shared" si="5"/>
        <v>4865</v>
      </c>
    </row>
    <row r="15" spans="1:13" x14ac:dyDescent="0.2">
      <c r="A15" s="105">
        <v>49</v>
      </c>
      <c r="B15" s="103">
        <v>12.62</v>
      </c>
      <c r="C15" s="103">
        <v>31.56</v>
      </c>
      <c r="D15" s="103">
        <v>31.62</v>
      </c>
      <c r="E15" s="104">
        <f>'soust.uk.JMK př.č.2'!$M$63+'soust.uk.JMK př.č.2'!$N$63</f>
        <v>23096</v>
      </c>
      <c r="F15" s="104">
        <f>'soust.uk.JMK př.č.2'!$O$63+'soust.uk.JMK př.č.2'!$P$63</f>
        <v>13234</v>
      </c>
      <c r="G15" s="104">
        <f>'soust.uk.JMK př.č.2'!$L$63</f>
        <v>385</v>
      </c>
      <c r="H15" s="40">
        <f t="shared" si="1"/>
        <v>36813</v>
      </c>
      <c r="I15" s="40">
        <f t="shared" si="2"/>
        <v>26984</v>
      </c>
      <c r="J15" s="40">
        <f t="shared" si="0"/>
        <v>19020</v>
      </c>
      <c r="K15" s="40">
        <f t="shared" si="3"/>
        <v>13804</v>
      </c>
      <c r="L15" s="40">
        <f t="shared" si="4"/>
        <v>9444</v>
      </c>
      <c r="M15" s="40">
        <f t="shared" si="5"/>
        <v>4831</v>
      </c>
    </row>
    <row r="16" spans="1:13" x14ac:dyDescent="0.2">
      <c r="A16" s="105">
        <v>50</v>
      </c>
      <c r="B16" s="103">
        <v>12.76</v>
      </c>
      <c r="C16" s="103">
        <v>31.89</v>
      </c>
      <c r="D16" s="103">
        <v>31.62</v>
      </c>
      <c r="E16" s="104">
        <f>'soust.uk.JMK př.č.2'!$M$63+'soust.uk.JMK př.č.2'!$N$63</f>
        <v>23096</v>
      </c>
      <c r="F16" s="104">
        <f>'soust.uk.JMK př.č.2'!$O$63+'soust.uk.JMK př.č.2'!$P$63</f>
        <v>13234</v>
      </c>
      <c r="G16" s="104">
        <f>'soust.uk.JMK př.č.2'!$L$63</f>
        <v>385</v>
      </c>
      <c r="H16" s="40">
        <f t="shared" si="1"/>
        <v>36488</v>
      </c>
      <c r="I16" s="40">
        <f t="shared" si="2"/>
        <v>26743</v>
      </c>
      <c r="J16" s="40">
        <f t="shared" si="0"/>
        <v>18898</v>
      </c>
      <c r="K16" s="40">
        <f t="shared" si="3"/>
        <v>13713</v>
      </c>
      <c r="L16" s="40">
        <f t="shared" si="4"/>
        <v>9360</v>
      </c>
      <c r="M16" s="40">
        <f t="shared" si="5"/>
        <v>4800</v>
      </c>
    </row>
    <row r="17" spans="1:13" x14ac:dyDescent="0.2">
      <c r="A17" s="105">
        <v>51</v>
      </c>
      <c r="B17" s="103">
        <v>12.88</v>
      </c>
      <c r="C17" s="103">
        <v>32.21</v>
      </c>
      <c r="D17" s="103">
        <v>31.62</v>
      </c>
      <c r="E17" s="104">
        <f>'soust.uk.JMK př.č.2'!$M$63+'soust.uk.JMK př.č.2'!$N$63</f>
        <v>23096</v>
      </c>
      <c r="F17" s="104">
        <f>'soust.uk.JMK př.č.2'!$O$63+'soust.uk.JMK př.č.2'!$P$63</f>
        <v>13234</v>
      </c>
      <c r="G17" s="104">
        <f>'soust.uk.JMK př.č.2'!$L$63</f>
        <v>385</v>
      </c>
      <c r="H17" s="40">
        <f t="shared" si="1"/>
        <v>36214</v>
      </c>
      <c r="I17" s="40">
        <f t="shared" si="2"/>
        <v>26540</v>
      </c>
      <c r="J17" s="40">
        <f t="shared" si="0"/>
        <v>18781</v>
      </c>
      <c r="K17" s="40">
        <f t="shared" si="3"/>
        <v>13627</v>
      </c>
      <c r="L17" s="40">
        <f t="shared" si="4"/>
        <v>9289</v>
      </c>
      <c r="M17" s="40">
        <f t="shared" si="5"/>
        <v>4769</v>
      </c>
    </row>
    <row r="18" spans="1:13" x14ac:dyDescent="0.2">
      <c r="A18" s="105">
        <v>52</v>
      </c>
      <c r="B18" s="103">
        <v>13.01</v>
      </c>
      <c r="C18" s="103">
        <v>32.53</v>
      </c>
      <c r="D18" s="103">
        <v>31.62</v>
      </c>
      <c r="E18" s="104">
        <f>'soust.uk.JMK př.č.2'!$M$63+'soust.uk.JMK př.č.2'!$N$63</f>
        <v>23096</v>
      </c>
      <c r="F18" s="104">
        <f>'soust.uk.JMK př.č.2'!$O$63+'soust.uk.JMK př.č.2'!$P$63</f>
        <v>13234</v>
      </c>
      <c r="G18" s="104">
        <f>'soust.uk.JMK př.č.2'!$L$63</f>
        <v>385</v>
      </c>
      <c r="H18" s="40">
        <f t="shared" si="1"/>
        <v>35924</v>
      </c>
      <c r="I18" s="40">
        <f t="shared" si="2"/>
        <v>26325</v>
      </c>
      <c r="J18" s="40">
        <f t="shared" si="0"/>
        <v>18667</v>
      </c>
      <c r="K18" s="40">
        <f t="shared" si="3"/>
        <v>13542</v>
      </c>
      <c r="L18" s="40">
        <f t="shared" si="4"/>
        <v>9214</v>
      </c>
      <c r="M18" s="40">
        <f t="shared" si="5"/>
        <v>4740</v>
      </c>
    </row>
    <row r="19" spans="1:13" x14ac:dyDescent="0.2">
      <c r="A19" s="105">
        <v>53</v>
      </c>
      <c r="B19" s="103">
        <v>13.14</v>
      </c>
      <c r="C19" s="103">
        <v>32.840000000000003</v>
      </c>
      <c r="D19" s="103">
        <v>31.62</v>
      </c>
      <c r="E19" s="104">
        <f>'soust.uk.JMK př.č.2'!$M$63+'soust.uk.JMK př.č.2'!$N$63</f>
        <v>23096</v>
      </c>
      <c r="F19" s="104">
        <f>'soust.uk.JMK př.č.2'!$O$63+'soust.uk.JMK př.č.2'!$P$63</f>
        <v>13234</v>
      </c>
      <c r="G19" s="104">
        <f>'soust.uk.JMK př.č.2'!$L$63</f>
        <v>385</v>
      </c>
      <c r="H19" s="40">
        <f t="shared" si="1"/>
        <v>35640</v>
      </c>
      <c r="I19" s="40">
        <f t="shared" si="2"/>
        <v>26115</v>
      </c>
      <c r="J19" s="40">
        <f t="shared" si="0"/>
        <v>18559</v>
      </c>
      <c r="K19" s="40">
        <f t="shared" si="3"/>
        <v>13462</v>
      </c>
      <c r="L19" s="40">
        <f t="shared" si="4"/>
        <v>9140</v>
      </c>
      <c r="M19" s="40">
        <f t="shared" si="5"/>
        <v>4712</v>
      </c>
    </row>
    <row r="20" spans="1:13" x14ac:dyDescent="0.2">
      <c r="A20" s="105">
        <v>54</v>
      </c>
      <c r="B20" s="103">
        <v>13.26</v>
      </c>
      <c r="C20" s="103">
        <v>33.15</v>
      </c>
      <c r="D20" s="103">
        <v>31.62</v>
      </c>
      <c r="E20" s="104">
        <f>'soust.uk.JMK př.č.2'!$M$63+'soust.uk.JMK př.č.2'!$N$63</f>
        <v>23096</v>
      </c>
      <c r="F20" s="104">
        <f>'soust.uk.JMK př.č.2'!$O$63+'soust.uk.JMK př.č.2'!$P$63</f>
        <v>13234</v>
      </c>
      <c r="G20" s="104">
        <f>'soust.uk.JMK př.č.2'!$L$63</f>
        <v>385</v>
      </c>
      <c r="H20" s="40">
        <f t="shared" si="1"/>
        <v>35382</v>
      </c>
      <c r="I20" s="40">
        <f t="shared" si="2"/>
        <v>25924</v>
      </c>
      <c r="J20" s="40">
        <f t="shared" si="0"/>
        <v>18452</v>
      </c>
      <c r="K20" s="40">
        <f t="shared" si="3"/>
        <v>13383</v>
      </c>
      <c r="L20" s="40">
        <f t="shared" si="4"/>
        <v>9073</v>
      </c>
      <c r="M20" s="40">
        <f t="shared" si="5"/>
        <v>4684</v>
      </c>
    </row>
    <row r="21" spans="1:13" x14ac:dyDescent="0.2">
      <c r="A21" s="105">
        <v>55</v>
      </c>
      <c r="B21" s="103">
        <v>13.38</v>
      </c>
      <c r="C21" s="103">
        <v>33.450000000000003</v>
      </c>
      <c r="D21" s="103">
        <v>31.62</v>
      </c>
      <c r="E21" s="104">
        <f>'soust.uk.JMK př.č.2'!$M$63+'soust.uk.JMK př.č.2'!$N$63</f>
        <v>23096</v>
      </c>
      <c r="F21" s="104">
        <f>'soust.uk.JMK př.č.2'!$O$63+'soust.uk.JMK př.č.2'!$P$63</f>
        <v>13234</v>
      </c>
      <c r="G21" s="104">
        <f>'soust.uk.JMK př.č.2'!$L$63</f>
        <v>385</v>
      </c>
      <c r="H21" s="40">
        <f t="shared" si="1"/>
        <v>35129</v>
      </c>
      <c r="I21" s="40">
        <f t="shared" si="2"/>
        <v>25736</v>
      </c>
      <c r="J21" s="40">
        <f t="shared" si="0"/>
        <v>18351</v>
      </c>
      <c r="K21" s="40">
        <f t="shared" si="3"/>
        <v>13308</v>
      </c>
      <c r="L21" s="40">
        <f t="shared" si="4"/>
        <v>9008</v>
      </c>
      <c r="M21" s="40">
        <f t="shared" si="5"/>
        <v>4658</v>
      </c>
    </row>
    <row r="22" spans="1:13" x14ac:dyDescent="0.2">
      <c r="A22" s="105">
        <v>56</v>
      </c>
      <c r="B22" s="103">
        <v>13.5</v>
      </c>
      <c r="C22" s="103">
        <v>33.75</v>
      </c>
      <c r="D22" s="103">
        <v>31.62</v>
      </c>
      <c r="E22" s="104">
        <f>'soust.uk.JMK př.č.2'!$M$63+'soust.uk.JMK př.č.2'!$N$63</f>
        <v>23096</v>
      </c>
      <c r="F22" s="104">
        <f>'soust.uk.JMK př.č.2'!$O$63+'soust.uk.JMK př.č.2'!$P$63</f>
        <v>13234</v>
      </c>
      <c r="G22" s="104">
        <f>'soust.uk.JMK př.č.2'!$L$63</f>
        <v>385</v>
      </c>
      <c r="H22" s="40">
        <f t="shared" si="1"/>
        <v>34880</v>
      </c>
      <c r="I22" s="40">
        <f t="shared" si="2"/>
        <v>25552</v>
      </c>
      <c r="J22" s="40">
        <f t="shared" si="0"/>
        <v>18251</v>
      </c>
      <c r="K22" s="40">
        <f t="shared" si="3"/>
        <v>13234</v>
      </c>
      <c r="L22" s="40">
        <f t="shared" si="4"/>
        <v>8943</v>
      </c>
      <c r="M22" s="40">
        <f t="shared" si="5"/>
        <v>4632</v>
      </c>
    </row>
    <row r="23" spans="1:13" x14ac:dyDescent="0.2">
      <c r="A23" s="105">
        <v>57</v>
      </c>
      <c r="B23" s="103">
        <v>13.61</v>
      </c>
      <c r="C23" s="103">
        <v>34.04</v>
      </c>
      <c r="D23" s="103">
        <v>31.62</v>
      </c>
      <c r="E23" s="104">
        <f>'soust.uk.JMK př.č.2'!$M$63+'soust.uk.JMK př.č.2'!$N$63</f>
        <v>23096</v>
      </c>
      <c r="F23" s="104">
        <f>'soust.uk.JMK př.č.2'!$O$63+'soust.uk.JMK př.č.2'!$P$63</f>
        <v>13234</v>
      </c>
      <c r="G23" s="104">
        <f>'soust.uk.JMK př.č.2'!$L$63</f>
        <v>385</v>
      </c>
      <c r="H23" s="40">
        <f t="shared" si="1"/>
        <v>34656</v>
      </c>
      <c r="I23" s="40">
        <f t="shared" si="2"/>
        <v>25386</v>
      </c>
      <c r="J23" s="40">
        <f t="shared" si="0"/>
        <v>18156</v>
      </c>
      <c r="K23" s="40">
        <f t="shared" si="3"/>
        <v>13164</v>
      </c>
      <c r="L23" s="40">
        <f t="shared" si="4"/>
        <v>8885</v>
      </c>
      <c r="M23" s="40">
        <f t="shared" si="5"/>
        <v>4607</v>
      </c>
    </row>
    <row r="24" spans="1:13" x14ac:dyDescent="0.2">
      <c r="A24" s="105">
        <v>58</v>
      </c>
      <c r="B24" s="103">
        <v>13.73</v>
      </c>
      <c r="C24" s="103">
        <v>34.32</v>
      </c>
      <c r="D24" s="103">
        <v>31.62</v>
      </c>
      <c r="E24" s="104">
        <f>'soust.uk.JMK př.č.2'!$M$63+'soust.uk.JMK př.č.2'!$N$63</f>
        <v>23096</v>
      </c>
      <c r="F24" s="104">
        <f>'soust.uk.JMK př.č.2'!$O$63+'soust.uk.JMK př.č.2'!$P$63</f>
        <v>13234</v>
      </c>
      <c r="G24" s="104">
        <f>'soust.uk.JMK př.č.2'!$L$63</f>
        <v>385</v>
      </c>
      <c r="H24" s="40">
        <f t="shared" si="1"/>
        <v>34416</v>
      </c>
      <c r="I24" s="40">
        <f t="shared" si="2"/>
        <v>25208</v>
      </c>
      <c r="J24" s="40">
        <f t="shared" si="0"/>
        <v>18067</v>
      </c>
      <c r="K24" s="40">
        <f t="shared" si="3"/>
        <v>13098</v>
      </c>
      <c r="L24" s="40">
        <f t="shared" si="4"/>
        <v>8823</v>
      </c>
      <c r="M24" s="40">
        <f t="shared" si="5"/>
        <v>4584</v>
      </c>
    </row>
    <row r="25" spans="1:13" x14ac:dyDescent="0.2">
      <c r="A25" s="105">
        <v>59</v>
      </c>
      <c r="B25" s="103">
        <v>13.84</v>
      </c>
      <c r="C25" s="103">
        <v>34.6</v>
      </c>
      <c r="D25" s="103">
        <v>31.62</v>
      </c>
      <c r="E25" s="104">
        <f>'soust.uk.JMK př.č.2'!$M$63+'soust.uk.JMK př.č.2'!$N$63</f>
        <v>23096</v>
      </c>
      <c r="F25" s="104">
        <f>'soust.uk.JMK př.č.2'!$O$63+'soust.uk.JMK př.č.2'!$P$63</f>
        <v>13234</v>
      </c>
      <c r="G25" s="104">
        <f>'soust.uk.JMK př.č.2'!$L$63</f>
        <v>385</v>
      </c>
      <c r="H25" s="40">
        <f t="shared" si="1"/>
        <v>34200</v>
      </c>
      <c r="I25" s="40">
        <f t="shared" si="2"/>
        <v>25048</v>
      </c>
      <c r="J25" s="40">
        <f t="shared" si="0"/>
        <v>17980</v>
      </c>
      <c r="K25" s="40">
        <f t="shared" si="3"/>
        <v>13033</v>
      </c>
      <c r="L25" s="40">
        <f t="shared" si="4"/>
        <v>8767</v>
      </c>
      <c r="M25" s="40">
        <f t="shared" si="5"/>
        <v>4562</v>
      </c>
    </row>
    <row r="26" spans="1:13" x14ac:dyDescent="0.2">
      <c r="A26" s="105">
        <v>60</v>
      </c>
      <c r="B26" s="103">
        <v>13.95</v>
      </c>
      <c r="C26" s="103">
        <v>34.880000000000003</v>
      </c>
      <c r="D26" s="103">
        <v>31.62</v>
      </c>
      <c r="E26" s="104">
        <f>'soust.uk.JMK př.č.2'!$M$63+'soust.uk.JMK př.č.2'!$N$63</f>
        <v>23096</v>
      </c>
      <c r="F26" s="104">
        <f>'soust.uk.JMK př.č.2'!$O$63+'soust.uk.JMK př.č.2'!$P$63</f>
        <v>13234</v>
      </c>
      <c r="G26" s="104">
        <f>'soust.uk.JMK př.č.2'!$L$63</f>
        <v>385</v>
      </c>
      <c r="H26" s="40">
        <f t="shared" si="1"/>
        <v>33987</v>
      </c>
      <c r="I26" s="40">
        <f t="shared" si="2"/>
        <v>24890</v>
      </c>
      <c r="J26" s="40">
        <f t="shared" si="0"/>
        <v>17892</v>
      </c>
      <c r="K26" s="40">
        <f t="shared" si="3"/>
        <v>12968</v>
      </c>
      <c r="L26" s="40">
        <f t="shared" si="4"/>
        <v>8712</v>
      </c>
      <c r="M26" s="40">
        <f t="shared" si="5"/>
        <v>4539</v>
      </c>
    </row>
    <row r="27" spans="1:13" x14ac:dyDescent="0.2">
      <c r="A27" s="105">
        <v>61</v>
      </c>
      <c r="B27" s="103">
        <v>14.06</v>
      </c>
      <c r="C27" s="103">
        <v>35.15</v>
      </c>
      <c r="D27" s="103">
        <v>31.62</v>
      </c>
      <c r="E27" s="104">
        <f>'soust.uk.JMK př.č.2'!$M$63+'soust.uk.JMK př.č.2'!$N$63</f>
        <v>23096</v>
      </c>
      <c r="F27" s="104">
        <f>'soust.uk.JMK př.č.2'!$O$63+'soust.uk.JMK př.č.2'!$P$63</f>
        <v>13234</v>
      </c>
      <c r="G27" s="104">
        <f>'soust.uk.JMK př.č.2'!$L$63</f>
        <v>385</v>
      </c>
      <c r="H27" s="40">
        <f t="shared" si="1"/>
        <v>33776</v>
      </c>
      <c r="I27" s="40">
        <f t="shared" si="2"/>
        <v>24734</v>
      </c>
      <c r="J27" s="40">
        <f t="shared" si="0"/>
        <v>17809</v>
      </c>
      <c r="K27" s="40">
        <f t="shared" si="3"/>
        <v>12907</v>
      </c>
      <c r="L27" s="40">
        <f t="shared" si="4"/>
        <v>8657</v>
      </c>
      <c r="M27" s="40">
        <f t="shared" si="5"/>
        <v>4517</v>
      </c>
    </row>
    <row r="28" spans="1:13" x14ac:dyDescent="0.2">
      <c r="A28" s="105">
        <v>62</v>
      </c>
      <c r="B28" s="103">
        <v>14.17</v>
      </c>
      <c r="C28" s="103">
        <v>35.409999999999997</v>
      </c>
      <c r="D28" s="103">
        <v>31.62</v>
      </c>
      <c r="E28" s="104">
        <f>'soust.uk.JMK př.č.2'!$M$63+'soust.uk.JMK př.č.2'!$N$63</f>
        <v>23096</v>
      </c>
      <c r="F28" s="104">
        <f>'soust.uk.JMK př.č.2'!$O$63+'soust.uk.JMK př.č.2'!$P$63</f>
        <v>13234</v>
      </c>
      <c r="G28" s="104">
        <f>'soust.uk.JMK př.č.2'!$L$63</f>
        <v>385</v>
      </c>
      <c r="H28" s="40">
        <f t="shared" si="1"/>
        <v>33569</v>
      </c>
      <c r="I28" s="40">
        <f t="shared" si="2"/>
        <v>24581</v>
      </c>
      <c r="J28" s="40">
        <f t="shared" si="0"/>
        <v>17731</v>
      </c>
      <c r="K28" s="40">
        <f t="shared" si="3"/>
        <v>12849</v>
      </c>
      <c r="L28" s="40">
        <f t="shared" si="4"/>
        <v>8603</v>
      </c>
      <c r="M28" s="40">
        <f t="shared" si="5"/>
        <v>4497</v>
      </c>
    </row>
    <row r="29" spans="1:13" x14ac:dyDescent="0.2">
      <c r="A29" s="105">
        <v>63</v>
      </c>
      <c r="B29" s="103">
        <v>14.27</v>
      </c>
      <c r="C29" s="103">
        <v>35.68</v>
      </c>
      <c r="D29" s="103">
        <v>31.62</v>
      </c>
      <c r="E29" s="104">
        <f>'soust.uk.JMK př.č.2'!$M$63+'soust.uk.JMK př.č.2'!$N$63</f>
        <v>23096</v>
      </c>
      <c r="F29" s="104">
        <f>'soust.uk.JMK př.č.2'!$O$63+'soust.uk.JMK př.č.2'!$P$63</f>
        <v>13234</v>
      </c>
      <c r="G29" s="104">
        <f>'soust.uk.JMK př.č.2'!$L$63</f>
        <v>385</v>
      </c>
      <c r="H29" s="40">
        <f t="shared" si="1"/>
        <v>33384</v>
      </c>
      <c r="I29" s="40">
        <f t="shared" si="2"/>
        <v>24444</v>
      </c>
      <c r="J29" s="40">
        <f t="shared" si="0"/>
        <v>17652</v>
      </c>
      <c r="K29" s="40">
        <f t="shared" si="3"/>
        <v>12790</v>
      </c>
      <c r="L29" s="40">
        <f t="shared" si="4"/>
        <v>8555</v>
      </c>
      <c r="M29" s="40">
        <f t="shared" si="5"/>
        <v>4477</v>
      </c>
    </row>
    <row r="30" spans="1:13" x14ac:dyDescent="0.2">
      <c r="A30" s="105">
        <v>64</v>
      </c>
      <c r="B30" s="103">
        <v>14.37</v>
      </c>
      <c r="C30" s="103">
        <v>35.93</v>
      </c>
      <c r="D30" s="103">
        <v>31.62</v>
      </c>
      <c r="E30" s="104">
        <f>'soust.uk.JMK př.č.2'!$M$63+'soust.uk.JMK př.č.2'!$N$63</f>
        <v>23096</v>
      </c>
      <c r="F30" s="104">
        <f>'soust.uk.JMK př.č.2'!$O$63+'soust.uk.JMK př.č.2'!$P$63</f>
        <v>13234</v>
      </c>
      <c r="G30" s="104">
        <f>'soust.uk.JMK př.č.2'!$L$63</f>
        <v>385</v>
      </c>
      <c r="H30" s="40">
        <f t="shared" si="1"/>
        <v>33202</v>
      </c>
      <c r="I30" s="40">
        <f t="shared" si="2"/>
        <v>24309</v>
      </c>
      <c r="J30" s="40">
        <f t="shared" si="0"/>
        <v>17579</v>
      </c>
      <c r="K30" s="40">
        <f t="shared" si="3"/>
        <v>12736</v>
      </c>
      <c r="L30" s="40">
        <f t="shared" si="4"/>
        <v>8508</v>
      </c>
      <c r="M30" s="40">
        <f t="shared" si="5"/>
        <v>4458</v>
      </c>
    </row>
    <row r="31" spans="1:13" x14ac:dyDescent="0.2">
      <c r="A31" s="105">
        <v>65</v>
      </c>
      <c r="B31" s="103">
        <v>14.48</v>
      </c>
      <c r="C31" s="103">
        <v>36.19</v>
      </c>
      <c r="D31" s="103">
        <v>31.62</v>
      </c>
      <c r="E31" s="104">
        <f>'soust.uk.JMK př.č.2'!$M$63+'soust.uk.JMK př.č.2'!$N$63</f>
        <v>23096</v>
      </c>
      <c r="F31" s="104">
        <f>'soust.uk.JMK př.č.2'!$O$63+'soust.uk.JMK př.č.2'!$P$63</f>
        <v>13234</v>
      </c>
      <c r="G31" s="104">
        <f>'soust.uk.JMK př.č.2'!$L$63</f>
        <v>385</v>
      </c>
      <c r="H31" s="40">
        <f t="shared" si="1"/>
        <v>33005</v>
      </c>
      <c r="I31" s="40">
        <f t="shared" si="2"/>
        <v>24163</v>
      </c>
      <c r="J31" s="40">
        <f t="shared" si="0"/>
        <v>17504</v>
      </c>
      <c r="K31" s="40">
        <f t="shared" si="3"/>
        <v>12681</v>
      </c>
      <c r="L31" s="40">
        <f t="shared" si="4"/>
        <v>8457</v>
      </c>
      <c r="M31" s="40">
        <f t="shared" si="5"/>
        <v>4438</v>
      </c>
    </row>
    <row r="32" spans="1:13" x14ac:dyDescent="0.2">
      <c r="A32" s="105">
        <v>66</v>
      </c>
      <c r="B32" s="103">
        <v>14.58</v>
      </c>
      <c r="C32" s="103">
        <v>36.44</v>
      </c>
      <c r="D32" s="103">
        <v>31.62</v>
      </c>
      <c r="E32" s="104">
        <f>'soust.uk.JMK př.č.2'!$M$63+'soust.uk.JMK př.č.2'!$N$63</f>
        <v>23096</v>
      </c>
      <c r="F32" s="104">
        <f>'soust.uk.JMK př.č.2'!$O$63+'soust.uk.JMK př.č.2'!$P$63</f>
        <v>13234</v>
      </c>
      <c r="G32" s="104">
        <f>'soust.uk.JMK př.č.2'!$L$63</f>
        <v>385</v>
      </c>
      <c r="H32" s="40">
        <f t="shared" si="1"/>
        <v>32827</v>
      </c>
      <c r="I32" s="40">
        <f t="shared" si="2"/>
        <v>24031</v>
      </c>
      <c r="J32" s="40">
        <f t="shared" si="0"/>
        <v>17433</v>
      </c>
      <c r="K32" s="40">
        <f t="shared" si="3"/>
        <v>12628</v>
      </c>
      <c r="L32" s="40">
        <f t="shared" si="4"/>
        <v>8411</v>
      </c>
      <c r="M32" s="40">
        <f t="shared" si="5"/>
        <v>4420</v>
      </c>
    </row>
    <row r="33" spans="1:13" x14ac:dyDescent="0.2">
      <c r="A33" s="105">
        <v>67</v>
      </c>
      <c r="B33" s="103">
        <v>14.67</v>
      </c>
      <c r="C33" s="103">
        <v>36.69</v>
      </c>
      <c r="D33" s="103">
        <v>31.62</v>
      </c>
      <c r="E33" s="104">
        <f>'soust.uk.JMK př.č.2'!$M$63+'soust.uk.JMK př.č.2'!$N$63</f>
        <v>23096</v>
      </c>
      <c r="F33" s="104">
        <f>'soust.uk.JMK př.č.2'!$O$63+'soust.uk.JMK př.č.2'!$P$63</f>
        <v>13234</v>
      </c>
      <c r="G33" s="104">
        <f>'soust.uk.JMK př.č.2'!$L$63</f>
        <v>385</v>
      </c>
      <c r="H33" s="40">
        <f t="shared" si="1"/>
        <v>32670</v>
      </c>
      <c r="I33" s="40">
        <f t="shared" si="2"/>
        <v>23915</v>
      </c>
      <c r="J33" s="40">
        <f t="shared" si="0"/>
        <v>17363</v>
      </c>
      <c r="K33" s="40">
        <f t="shared" si="3"/>
        <v>12576</v>
      </c>
      <c r="L33" s="40">
        <f t="shared" si="4"/>
        <v>8370</v>
      </c>
      <c r="M33" s="40">
        <f t="shared" si="5"/>
        <v>4402</v>
      </c>
    </row>
    <row r="34" spans="1:13" x14ac:dyDescent="0.2">
      <c r="A34" s="105">
        <v>68</v>
      </c>
      <c r="B34" s="103">
        <v>14.77</v>
      </c>
      <c r="C34" s="103">
        <v>36.93</v>
      </c>
      <c r="D34" s="103">
        <v>31.62</v>
      </c>
      <c r="E34" s="104">
        <f>'soust.uk.JMK př.č.2'!$M$63+'soust.uk.JMK př.č.2'!$N$63</f>
        <v>23096</v>
      </c>
      <c r="F34" s="104">
        <f>'soust.uk.JMK př.č.2'!$O$63+'soust.uk.JMK př.č.2'!$P$63</f>
        <v>13234</v>
      </c>
      <c r="G34" s="104">
        <f>'soust.uk.JMK př.č.2'!$L$63</f>
        <v>385</v>
      </c>
      <c r="H34" s="40">
        <f t="shared" si="1"/>
        <v>32497</v>
      </c>
      <c r="I34" s="40">
        <f t="shared" si="2"/>
        <v>23787</v>
      </c>
      <c r="J34" s="40">
        <f t="shared" si="0"/>
        <v>17296</v>
      </c>
      <c r="K34" s="40">
        <f t="shared" si="3"/>
        <v>12527</v>
      </c>
      <c r="L34" s="40">
        <f t="shared" si="4"/>
        <v>8325</v>
      </c>
      <c r="M34" s="40">
        <f t="shared" si="5"/>
        <v>4384</v>
      </c>
    </row>
    <row r="35" spans="1:13" x14ac:dyDescent="0.2">
      <c r="A35" s="105">
        <v>69</v>
      </c>
      <c r="B35" s="103">
        <v>14.87</v>
      </c>
      <c r="C35" s="103">
        <v>37.17</v>
      </c>
      <c r="D35" s="103">
        <v>31.62</v>
      </c>
      <c r="E35" s="104">
        <f>'soust.uk.JMK př.č.2'!$M$63+'soust.uk.JMK př.č.2'!$N$63</f>
        <v>23096</v>
      </c>
      <c r="F35" s="104">
        <f>'soust.uk.JMK př.č.2'!$O$63+'soust.uk.JMK př.č.2'!$P$63</f>
        <v>13234</v>
      </c>
      <c r="G35" s="104">
        <f>'soust.uk.JMK př.č.2'!$L$63</f>
        <v>385</v>
      </c>
      <c r="H35" s="40">
        <f t="shared" si="1"/>
        <v>32327</v>
      </c>
      <c r="I35" s="40">
        <f t="shared" si="2"/>
        <v>23661</v>
      </c>
      <c r="J35" s="40">
        <f t="shared" si="0"/>
        <v>17232</v>
      </c>
      <c r="K35" s="40">
        <f t="shared" si="3"/>
        <v>12479</v>
      </c>
      <c r="L35" s="40">
        <f t="shared" si="4"/>
        <v>8281</v>
      </c>
      <c r="M35" s="40">
        <f t="shared" si="5"/>
        <v>4368</v>
      </c>
    </row>
    <row r="36" spans="1:13" x14ac:dyDescent="0.2">
      <c r="A36" s="105">
        <v>70</v>
      </c>
      <c r="B36" s="103">
        <v>14.96</v>
      </c>
      <c r="C36" s="103">
        <v>37.4</v>
      </c>
      <c r="D36" s="103">
        <v>31.62</v>
      </c>
      <c r="E36" s="104">
        <f>'soust.uk.JMK př.č.2'!$M$63+'soust.uk.JMK př.č.2'!$N$63</f>
        <v>23096</v>
      </c>
      <c r="F36" s="104">
        <f>'soust.uk.JMK př.č.2'!$O$63+'soust.uk.JMK př.č.2'!$P$63</f>
        <v>13234</v>
      </c>
      <c r="G36" s="104">
        <f>'soust.uk.JMK př.č.2'!$L$63</f>
        <v>385</v>
      </c>
      <c r="H36" s="40">
        <f t="shared" si="1"/>
        <v>32176</v>
      </c>
      <c r="I36" s="40">
        <f t="shared" si="2"/>
        <v>23549</v>
      </c>
      <c r="J36" s="40">
        <f t="shared" si="0"/>
        <v>17170</v>
      </c>
      <c r="K36" s="40">
        <f t="shared" si="3"/>
        <v>12433</v>
      </c>
      <c r="L36" s="40">
        <f t="shared" si="4"/>
        <v>8242</v>
      </c>
      <c r="M36" s="40">
        <f t="shared" si="5"/>
        <v>4352</v>
      </c>
    </row>
    <row r="37" spans="1:13" x14ac:dyDescent="0.2">
      <c r="A37" s="105">
        <v>71</v>
      </c>
      <c r="B37" s="103">
        <v>15.05</v>
      </c>
      <c r="C37" s="103">
        <v>37.64</v>
      </c>
      <c r="D37" s="103">
        <v>31.62</v>
      </c>
      <c r="E37" s="104">
        <f>'soust.uk.JMK př.č.2'!$M$63+'soust.uk.JMK př.č.2'!$N$63</f>
        <v>23096</v>
      </c>
      <c r="F37" s="104">
        <f>'soust.uk.JMK př.č.2'!$O$63+'soust.uk.JMK př.č.2'!$P$63</f>
        <v>13234</v>
      </c>
      <c r="G37" s="104">
        <f>'soust.uk.JMK př.č.2'!$L$63</f>
        <v>385</v>
      </c>
      <c r="H37" s="40">
        <f t="shared" si="1"/>
        <v>32026</v>
      </c>
      <c r="I37" s="40">
        <f t="shared" si="2"/>
        <v>23438</v>
      </c>
      <c r="J37" s="40">
        <f t="shared" si="0"/>
        <v>17106</v>
      </c>
      <c r="K37" s="40">
        <f t="shared" si="3"/>
        <v>12386</v>
      </c>
      <c r="L37" s="40">
        <f t="shared" si="4"/>
        <v>8203</v>
      </c>
      <c r="M37" s="40">
        <f t="shared" si="5"/>
        <v>4335</v>
      </c>
    </row>
    <row r="38" spans="1:13" x14ac:dyDescent="0.2">
      <c r="A38" s="105">
        <v>72</v>
      </c>
      <c r="B38" s="103">
        <v>15.15</v>
      </c>
      <c r="C38" s="103">
        <v>37.869999999999997</v>
      </c>
      <c r="D38" s="103">
        <v>31.62</v>
      </c>
      <c r="E38" s="104">
        <f>'soust.uk.JMK př.č.2'!$M$63+'soust.uk.JMK př.č.2'!$N$63</f>
        <v>23096</v>
      </c>
      <c r="F38" s="104">
        <f>'soust.uk.JMK př.č.2'!$O$63+'soust.uk.JMK př.č.2'!$P$63</f>
        <v>13234</v>
      </c>
      <c r="G38" s="104">
        <f>'soust.uk.JMK př.č.2'!$L$63</f>
        <v>385</v>
      </c>
      <c r="H38" s="40">
        <f t="shared" si="1"/>
        <v>31862</v>
      </c>
      <c r="I38" s="40">
        <f t="shared" si="2"/>
        <v>23316</v>
      </c>
      <c r="J38" s="40">
        <f t="shared" si="0"/>
        <v>17045</v>
      </c>
      <c r="K38" s="40">
        <f t="shared" si="3"/>
        <v>12341</v>
      </c>
      <c r="L38" s="40">
        <f t="shared" si="4"/>
        <v>8161</v>
      </c>
      <c r="M38" s="40">
        <f t="shared" si="5"/>
        <v>4319</v>
      </c>
    </row>
    <row r="39" spans="1:13" x14ac:dyDescent="0.2">
      <c r="A39" s="105">
        <v>73</v>
      </c>
      <c r="B39" s="103">
        <v>15.24</v>
      </c>
      <c r="C39" s="103">
        <v>38.090000000000003</v>
      </c>
      <c r="D39" s="103">
        <v>31.62</v>
      </c>
      <c r="E39" s="104">
        <f>'soust.uk.JMK př.č.2'!$M$63+'soust.uk.JMK př.č.2'!$N$63</f>
        <v>23096</v>
      </c>
      <c r="F39" s="104">
        <f>'soust.uk.JMK př.č.2'!$O$63+'soust.uk.JMK př.č.2'!$P$63</f>
        <v>13234</v>
      </c>
      <c r="G39" s="104">
        <f>'soust.uk.JMK př.č.2'!$L$63</f>
        <v>385</v>
      </c>
      <c r="H39" s="40">
        <f t="shared" si="1"/>
        <v>31716</v>
      </c>
      <c r="I39" s="40">
        <f t="shared" si="2"/>
        <v>23208</v>
      </c>
      <c r="J39" s="40">
        <f t="shared" si="0"/>
        <v>16989</v>
      </c>
      <c r="K39" s="40">
        <f t="shared" si="3"/>
        <v>12299</v>
      </c>
      <c r="L39" s="40">
        <f t="shared" si="4"/>
        <v>8123</v>
      </c>
      <c r="M39" s="40">
        <f t="shared" si="5"/>
        <v>4305</v>
      </c>
    </row>
    <row r="40" spans="1:13" x14ac:dyDescent="0.2">
      <c r="A40" s="105">
        <v>74</v>
      </c>
      <c r="B40" s="103">
        <v>15.33</v>
      </c>
      <c r="C40" s="103">
        <v>38.32</v>
      </c>
      <c r="D40" s="103">
        <v>31.62</v>
      </c>
      <c r="E40" s="104">
        <f>'soust.uk.JMK př.č.2'!$M$63+'soust.uk.JMK př.č.2'!$N$63</f>
        <v>23096</v>
      </c>
      <c r="F40" s="104">
        <f>'soust.uk.JMK př.č.2'!$O$63+'soust.uk.JMK př.č.2'!$P$63</f>
        <v>13234</v>
      </c>
      <c r="G40" s="104">
        <f>'soust.uk.JMK př.č.2'!$L$63</f>
        <v>385</v>
      </c>
      <c r="H40" s="40">
        <f t="shared" si="1"/>
        <v>31571</v>
      </c>
      <c r="I40" s="40">
        <f t="shared" si="2"/>
        <v>23101</v>
      </c>
      <c r="J40" s="40">
        <f t="shared" si="0"/>
        <v>16929</v>
      </c>
      <c r="K40" s="40">
        <f t="shared" si="3"/>
        <v>12255</v>
      </c>
      <c r="L40" s="40">
        <f t="shared" si="4"/>
        <v>8085</v>
      </c>
      <c r="M40" s="40">
        <f t="shared" si="5"/>
        <v>4289</v>
      </c>
    </row>
    <row r="41" spans="1:13" x14ac:dyDescent="0.2">
      <c r="A41" s="105">
        <v>75</v>
      </c>
      <c r="B41" s="103">
        <v>15.41</v>
      </c>
      <c r="C41" s="103">
        <v>38.54</v>
      </c>
      <c r="D41" s="103">
        <v>31.62</v>
      </c>
      <c r="E41" s="104">
        <f>'soust.uk.JMK př.č.2'!$M$63+'soust.uk.JMK př.č.2'!$N$63</f>
        <v>23096</v>
      </c>
      <c r="F41" s="104">
        <f>'soust.uk.JMK př.č.2'!$O$63+'soust.uk.JMK př.č.2'!$P$63</f>
        <v>13234</v>
      </c>
      <c r="G41" s="104">
        <f>'soust.uk.JMK př.č.2'!$L$63</f>
        <v>385</v>
      </c>
      <c r="H41" s="40">
        <f t="shared" si="1"/>
        <v>31446</v>
      </c>
      <c r="I41" s="40">
        <f t="shared" si="2"/>
        <v>23008</v>
      </c>
      <c r="J41" s="40">
        <f t="shared" si="0"/>
        <v>16874</v>
      </c>
      <c r="K41" s="40">
        <f t="shared" si="3"/>
        <v>12214</v>
      </c>
      <c r="L41" s="40">
        <f t="shared" si="4"/>
        <v>8053</v>
      </c>
      <c r="M41" s="40">
        <f t="shared" si="5"/>
        <v>4275</v>
      </c>
    </row>
    <row r="42" spans="1:13" x14ac:dyDescent="0.2">
      <c r="A42" s="105">
        <v>76</v>
      </c>
      <c r="B42" s="103">
        <v>15.5</v>
      </c>
      <c r="C42" s="103">
        <v>38.75</v>
      </c>
      <c r="D42" s="103">
        <v>31.62</v>
      </c>
      <c r="E42" s="104">
        <f>'soust.uk.JMK př.č.2'!$M$63+'soust.uk.JMK př.č.2'!$N$63</f>
        <v>23096</v>
      </c>
      <c r="F42" s="104">
        <f>'soust.uk.JMK př.č.2'!$O$63+'soust.uk.JMK př.č.2'!$P$63</f>
        <v>13234</v>
      </c>
      <c r="G42" s="104">
        <f>'soust.uk.JMK př.č.2'!$L$63</f>
        <v>385</v>
      </c>
      <c r="H42" s="40">
        <f t="shared" si="1"/>
        <v>31304</v>
      </c>
      <c r="I42" s="40">
        <f t="shared" si="2"/>
        <v>22903</v>
      </c>
      <c r="J42" s="40">
        <f t="shared" si="0"/>
        <v>16821</v>
      </c>
      <c r="K42" s="40">
        <f t="shared" si="3"/>
        <v>12175</v>
      </c>
      <c r="L42" s="40">
        <f t="shared" si="4"/>
        <v>8016</v>
      </c>
      <c r="M42" s="40">
        <f t="shared" si="5"/>
        <v>4261</v>
      </c>
    </row>
    <row r="43" spans="1:13" x14ac:dyDescent="0.2">
      <c r="A43" s="105">
        <v>77</v>
      </c>
      <c r="B43" s="103">
        <v>15.59</v>
      </c>
      <c r="C43" s="103">
        <v>38.97</v>
      </c>
      <c r="D43" s="103">
        <v>31.62</v>
      </c>
      <c r="E43" s="104">
        <f>'soust.uk.JMK př.č.2'!$M$63+'soust.uk.JMK př.č.2'!$N$63</f>
        <v>23096</v>
      </c>
      <c r="F43" s="104">
        <f>'soust.uk.JMK př.č.2'!$O$63+'soust.uk.JMK př.č.2'!$P$63</f>
        <v>13234</v>
      </c>
      <c r="G43" s="104">
        <f>'soust.uk.JMK př.č.2'!$L$63</f>
        <v>385</v>
      </c>
      <c r="H43" s="40">
        <f t="shared" si="1"/>
        <v>31165</v>
      </c>
      <c r="I43" s="40">
        <f t="shared" si="2"/>
        <v>22800</v>
      </c>
      <c r="J43" s="40">
        <f t="shared" si="0"/>
        <v>16766</v>
      </c>
      <c r="K43" s="40">
        <f t="shared" si="3"/>
        <v>12134</v>
      </c>
      <c r="L43" s="40">
        <f t="shared" si="4"/>
        <v>7980</v>
      </c>
      <c r="M43" s="40">
        <f t="shared" si="5"/>
        <v>4247</v>
      </c>
    </row>
    <row r="44" spans="1:13" x14ac:dyDescent="0.2">
      <c r="A44" s="105">
        <v>78</v>
      </c>
      <c r="B44" s="103">
        <v>15.67</v>
      </c>
      <c r="C44" s="103">
        <v>39.18</v>
      </c>
      <c r="D44" s="103">
        <v>31.62</v>
      </c>
      <c r="E44" s="104">
        <f>'soust.uk.JMK př.č.2'!$M$63+'soust.uk.JMK př.č.2'!$N$63</f>
        <v>23096</v>
      </c>
      <c r="F44" s="104">
        <f>'soust.uk.JMK př.č.2'!$O$63+'soust.uk.JMK př.č.2'!$P$63</f>
        <v>13234</v>
      </c>
      <c r="G44" s="104">
        <f>'soust.uk.JMK př.č.2'!$L$63</f>
        <v>385</v>
      </c>
      <c r="H44" s="40">
        <f t="shared" si="1"/>
        <v>31042</v>
      </c>
      <c r="I44" s="40">
        <f t="shared" si="2"/>
        <v>22709</v>
      </c>
      <c r="J44" s="40">
        <f t="shared" si="0"/>
        <v>16715</v>
      </c>
      <c r="K44" s="40">
        <f t="shared" si="3"/>
        <v>12096</v>
      </c>
      <c r="L44" s="40">
        <f t="shared" si="4"/>
        <v>7948</v>
      </c>
      <c r="M44" s="40">
        <f t="shared" si="5"/>
        <v>4234</v>
      </c>
    </row>
    <row r="45" spans="1:13" x14ac:dyDescent="0.2">
      <c r="A45" s="105">
        <v>79</v>
      </c>
      <c r="B45" s="103">
        <v>15.75</v>
      </c>
      <c r="C45" s="103">
        <v>39.39</v>
      </c>
      <c r="D45" s="103">
        <v>31.62</v>
      </c>
      <c r="E45" s="104">
        <f>'soust.uk.JMK př.č.2'!$M$63+'soust.uk.JMK př.č.2'!$N$63</f>
        <v>23096</v>
      </c>
      <c r="F45" s="104">
        <f>'soust.uk.JMK př.č.2'!$O$63+'soust.uk.JMK př.č.2'!$P$63</f>
        <v>13234</v>
      </c>
      <c r="G45" s="104">
        <f>'soust.uk.JMK př.č.2'!$L$63</f>
        <v>385</v>
      </c>
      <c r="H45" s="40">
        <f t="shared" si="1"/>
        <v>30921</v>
      </c>
      <c r="I45" s="40">
        <f t="shared" si="2"/>
        <v>22619</v>
      </c>
      <c r="J45" s="40">
        <f t="shared" si="0"/>
        <v>16663</v>
      </c>
      <c r="K45" s="40">
        <f t="shared" si="3"/>
        <v>12058</v>
      </c>
      <c r="L45" s="40">
        <f t="shared" si="4"/>
        <v>7917</v>
      </c>
      <c r="M45" s="40">
        <f t="shared" si="5"/>
        <v>4220</v>
      </c>
    </row>
    <row r="46" spans="1:13" x14ac:dyDescent="0.2">
      <c r="A46" s="105">
        <v>80</v>
      </c>
      <c r="B46" s="103">
        <v>15.84</v>
      </c>
      <c r="C46" s="103">
        <v>39.590000000000003</v>
      </c>
      <c r="D46" s="103">
        <v>31.62</v>
      </c>
      <c r="E46" s="104">
        <f>'soust.uk.JMK př.č.2'!$M$63+'soust.uk.JMK př.č.2'!$N$63</f>
        <v>23096</v>
      </c>
      <c r="F46" s="104">
        <f>'soust.uk.JMK př.č.2'!$O$63+'soust.uk.JMK př.č.2'!$P$63</f>
        <v>13234</v>
      </c>
      <c r="G46" s="104">
        <f>'soust.uk.JMK př.č.2'!$L$63</f>
        <v>385</v>
      </c>
      <c r="H46" s="40">
        <f t="shared" si="1"/>
        <v>30786</v>
      </c>
      <c r="I46" s="40">
        <f t="shared" si="2"/>
        <v>22519</v>
      </c>
      <c r="J46" s="40">
        <f t="shared" si="0"/>
        <v>16616</v>
      </c>
      <c r="K46" s="40">
        <f t="shared" si="3"/>
        <v>12023</v>
      </c>
      <c r="L46" s="40">
        <f t="shared" si="4"/>
        <v>7882</v>
      </c>
      <c r="M46" s="40">
        <f t="shared" si="5"/>
        <v>4208</v>
      </c>
    </row>
    <row r="47" spans="1:13" x14ac:dyDescent="0.2">
      <c r="A47" s="105">
        <v>81</v>
      </c>
      <c r="B47" s="103">
        <v>15.92</v>
      </c>
      <c r="C47" s="103">
        <v>39.799999999999997</v>
      </c>
      <c r="D47" s="103">
        <v>31.62</v>
      </c>
      <c r="E47" s="104">
        <f>'soust.uk.JMK př.č.2'!$M$63+'soust.uk.JMK př.č.2'!$N$63</f>
        <v>23096</v>
      </c>
      <c r="F47" s="104">
        <f>'soust.uk.JMK př.č.2'!$O$63+'soust.uk.JMK př.č.2'!$P$63</f>
        <v>13234</v>
      </c>
      <c r="G47" s="104">
        <f>'soust.uk.JMK př.č.2'!$L$63</f>
        <v>385</v>
      </c>
      <c r="H47" s="40">
        <f t="shared" si="1"/>
        <v>30667</v>
      </c>
      <c r="I47" s="40">
        <f t="shared" si="2"/>
        <v>22431</v>
      </c>
      <c r="J47" s="40">
        <f t="shared" si="0"/>
        <v>16566</v>
      </c>
      <c r="K47" s="40">
        <f t="shared" si="3"/>
        <v>11986</v>
      </c>
      <c r="L47" s="40">
        <f t="shared" si="4"/>
        <v>7851</v>
      </c>
      <c r="M47" s="40">
        <f t="shared" si="5"/>
        <v>4195</v>
      </c>
    </row>
    <row r="48" spans="1:13" x14ac:dyDescent="0.2">
      <c r="A48" s="105">
        <v>82</v>
      </c>
      <c r="B48" s="103">
        <v>16</v>
      </c>
      <c r="C48" s="103">
        <v>40</v>
      </c>
      <c r="D48" s="103">
        <v>31.62</v>
      </c>
      <c r="E48" s="104">
        <f>'soust.uk.JMK př.č.2'!$M$63+'soust.uk.JMK př.č.2'!$N$63</f>
        <v>23096</v>
      </c>
      <c r="F48" s="104">
        <f>'soust.uk.JMK př.č.2'!$O$63+'soust.uk.JMK př.č.2'!$P$63</f>
        <v>13234</v>
      </c>
      <c r="G48" s="104">
        <f>'soust.uk.JMK př.č.2'!$L$63</f>
        <v>385</v>
      </c>
      <c r="H48" s="40">
        <f t="shared" si="1"/>
        <v>30549</v>
      </c>
      <c r="I48" s="40">
        <f t="shared" si="2"/>
        <v>22344</v>
      </c>
      <c r="J48" s="40">
        <f t="shared" si="0"/>
        <v>16519</v>
      </c>
      <c r="K48" s="40">
        <f t="shared" si="3"/>
        <v>11951</v>
      </c>
      <c r="L48" s="40">
        <f t="shared" si="4"/>
        <v>7820</v>
      </c>
      <c r="M48" s="40">
        <f t="shared" si="5"/>
        <v>4183</v>
      </c>
    </row>
    <row r="49" spans="1:13" x14ac:dyDescent="0.2">
      <c r="A49" s="105">
        <v>83</v>
      </c>
      <c r="B49" s="103">
        <v>16.079999999999998</v>
      </c>
      <c r="C49" s="103">
        <v>40.200000000000003</v>
      </c>
      <c r="D49" s="103">
        <v>31.62</v>
      </c>
      <c r="E49" s="104">
        <f>'soust.uk.JMK př.č.2'!$M$63+'soust.uk.JMK př.č.2'!$N$63</f>
        <v>23096</v>
      </c>
      <c r="F49" s="104">
        <f>'soust.uk.JMK př.č.2'!$O$63+'soust.uk.JMK př.č.2'!$P$63</f>
        <v>13234</v>
      </c>
      <c r="G49" s="104">
        <f>'soust.uk.JMK př.č.2'!$L$63</f>
        <v>385</v>
      </c>
      <c r="H49" s="40">
        <f t="shared" si="1"/>
        <v>30433</v>
      </c>
      <c r="I49" s="40">
        <f t="shared" si="2"/>
        <v>22258</v>
      </c>
      <c r="J49" s="40">
        <f t="shared" si="0"/>
        <v>16473</v>
      </c>
      <c r="K49" s="40">
        <f t="shared" si="3"/>
        <v>11917</v>
      </c>
      <c r="L49" s="40">
        <f t="shared" si="4"/>
        <v>7790</v>
      </c>
      <c r="M49" s="40">
        <f t="shared" si="5"/>
        <v>4171</v>
      </c>
    </row>
    <row r="50" spans="1:13" x14ac:dyDescent="0.2">
      <c r="A50" s="105">
        <v>84</v>
      </c>
      <c r="B50" s="103">
        <v>16.16</v>
      </c>
      <c r="C50" s="103">
        <v>40.39</v>
      </c>
      <c r="D50" s="103">
        <v>31.62</v>
      </c>
      <c r="E50" s="104">
        <f>'soust.uk.JMK př.č.2'!$M$63+'soust.uk.JMK př.č.2'!$N$63</f>
        <v>23096</v>
      </c>
      <c r="F50" s="104">
        <f>'soust.uk.JMK př.č.2'!$O$63+'soust.uk.JMK př.č.2'!$P$63</f>
        <v>13234</v>
      </c>
      <c r="G50" s="104">
        <f>'soust.uk.JMK př.č.2'!$L$63</f>
        <v>385</v>
      </c>
      <c r="H50" s="40">
        <f t="shared" si="1"/>
        <v>30319</v>
      </c>
      <c r="I50" s="40">
        <f t="shared" si="2"/>
        <v>22173</v>
      </c>
      <c r="J50" s="40">
        <f t="shared" si="0"/>
        <v>16428</v>
      </c>
      <c r="K50" s="40">
        <f t="shared" si="3"/>
        <v>11884</v>
      </c>
      <c r="L50" s="40">
        <f t="shared" si="4"/>
        <v>7761</v>
      </c>
      <c r="M50" s="40">
        <f t="shared" si="5"/>
        <v>4159</v>
      </c>
    </row>
    <row r="51" spans="1:13" x14ac:dyDescent="0.2">
      <c r="A51" s="105">
        <v>85</v>
      </c>
      <c r="B51" s="103">
        <v>16.23</v>
      </c>
      <c r="C51" s="103">
        <v>40.590000000000003</v>
      </c>
      <c r="D51" s="103">
        <v>31.62</v>
      </c>
      <c r="E51" s="104">
        <f>'soust.uk.JMK př.č.2'!$M$63+'soust.uk.JMK př.č.2'!$N$63</f>
        <v>23096</v>
      </c>
      <c r="F51" s="104">
        <f>'soust.uk.JMK př.č.2'!$O$63+'soust.uk.JMK př.č.2'!$P$63</f>
        <v>13234</v>
      </c>
      <c r="G51" s="104">
        <f>'soust.uk.JMK př.č.2'!$L$63</f>
        <v>385</v>
      </c>
      <c r="H51" s="40">
        <f t="shared" si="1"/>
        <v>30219</v>
      </c>
      <c r="I51" s="40">
        <f t="shared" si="2"/>
        <v>22099</v>
      </c>
      <c r="J51" s="40">
        <f t="shared" si="0"/>
        <v>16383</v>
      </c>
      <c r="K51" s="40">
        <f t="shared" si="3"/>
        <v>11850</v>
      </c>
      <c r="L51" s="40">
        <f t="shared" si="4"/>
        <v>7735</v>
      </c>
      <c r="M51" s="40">
        <f t="shared" si="5"/>
        <v>4148</v>
      </c>
    </row>
    <row r="52" spans="1:13" x14ac:dyDescent="0.2">
      <c r="A52" s="105">
        <v>86</v>
      </c>
      <c r="B52" s="103">
        <v>16.309999999999999</v>
      </c>
      <c r="C52" s="103">
        <v>40.78</v>
      </c>
      <c r="D52" s="103">
        <v>31.62</v>
      </c>
      <c r="E52" s="104">
        <f>'soust.uk.JMK př.č.2'!$M$63+'soust.uk.JMK př.č.2'!$N$63</f>
        <v>23096</v>
      </c>
      <c r="F52" s="104">
        <f>'soust.uk.JMK př.č.2'!$O$63+'soust.uk.JMK př.č.2'!$P$63</f>
        <v>13234</v>
      </c>
      <c r="G52" s="104">
        <f>'soust.uk.JMK př.č.2'!$L$63</f>
        <v>385</v>
      </c>
      <c r="H52" s="40">
        <f t="shared" si="1"/>
        <v>30105</v>
      </c>
      <c r="I52" s="40">
        <f t="shared" si="2"/>
        <v>22015</v>
      </c>
      <c r="J52" s="40">
        <f t="shared" si="0"/>
        <v>16341</v>
      </c>
      <c r="K52" s="40">
        <f t="shared" si="3"/>
        <v>11819</v>
      </c>
      <c r="L52" s="40">
        <f t="shared" si="4"/>
        <v>7705</v>
      </c>
      <c r="M52" s="40">
        <f t="shared" si="5"/>
        <v>4137</v>
      </c>
    </row>
    <row r="53" spans="1:13" x14ac:dyDescent="0.2">
      <c r="A53" s="105">
        <v>87</v>
      </c>
      <c r="B53" s="103">
        <v>16.39</v>
      </c>
      <c r="C53" s="103">
        <v>40.97</v>
      </c>
      <c r="D53" s="103">
        <v>31.62</v>
      </c>
      <c r="E53" s="104">
        <f>'soust.uk.JMK př.č.2'!$M$63+'soust.uk.JMK př.č.2'!$N$63</f>
        <v>23096</v>
      </c>
      <c r="F53" s="104">
        <f>'soust.uk.JMK př.č.2'!$O$63+'soust.uk.JMK př.č.2'!$P$63</f>
        <v>13234</v>
      </c>
      <c r="G53" s="104">
        <f>'soust.uk.JMK př.č.2'!$L$63</f>
        <v>385</v>
      </c>
      <c r="H53" s="40">
        <f t="shared" si="1"/>
        <v>29993</v>
      </c>
      <c r="I53" s="40">
        <f t="shared" si="2"/>
        <v>21932</v>
      </c>
      <c r="J53" s="40">
        <f t="shared" si="0"/>
        <v>16297</v>
      </c>
      <c r="K53" s="40">
        <f t="shared" si="3"/>
        <v>11787</v>
      </c>
      <c r="L53" s="40">
        <f t="shared" si="4"/>
        <v>7676</v>
      </c>
      <c r="M53" s="40">
        <f t="shared" si="5"/>
        <v>4125</v>
      </c>
    </row>
    <row r="54" spans="1:13" x14ac:dyDescent="0.2">
      <c r="A54" s="105">
        <v>88</v>
      </c>
      <c r="B54" s="103">
        <v>16.46</v>
      </c>
      <c r="C54" s="103">
        <v>41.16</v>
      </c>
      <c r="D54" s="103">
        <v>31.62</v>
      </c>
      <c r="E54" s="104">
        <f>'soust.uk.JMK př.č.2'!$M$63+'soust.uk.JMK př.č.2'!$N$63</f>
        <v>23096</v>
      </c>
      <c r="F54" s="104">
        <f>'soust.uk.JMK př.č.2'!$O$63+'soust.uk.JMK př.č.2'!$P$63</f>
        <v>13234</v>
      </c>
      <c r="G54" s="104">
        <f>'soust.uk.JMK př.č.2'!$L$63</f>
        <v>385</v>
      </c>
      <c r="H54" s="40">
        <f t="shared" si="1"/>
        <v>29896</v>
      </c>
      <c r="I54" s="40">
        <f t="shared" si="2"/>
        <v>21860</v>
      </c>
      <c r="J54" s="40">
        <f t="shared" si="0"/>
        <v>16256</v>
      </c>
      <c r="K54" s="40">
        <f t="shared" si="3"/>
        <v>11756</v>
      </c>
      <c r="L54" s="40">
        <f t="shared" si="4"/>
        <v>7651</v>
      </c>
      <c r="M54" s="40">
        <f t="shared" si="5"/>
        <v>4115</v>
      </c>
    </row>
    <row r="55" spans="1:13" x14ac:dyDescent="0.2">
      <c r="A55" s="105">
        <v>89</v>
      </c>
      <c r="B55" s="103">
        <v>16.54</v>
      </c>
      <c r="C55" s="103">
        <v>41.34</v>
      </c>
      <c r="D55" s="103">
        <v>31.62</v>
      </c>
      <c r="E55" s="104">
        <f>'soust.uk.JMK př.č.2'!$M$63+'soust.uk.JMK př.č.2'!$N$63</f>
        <v>23096</v>
      </c>
      <c r="F55" s="104">
        <f>'soust.uk.JMK př.č.2'!$O$63+'soust.uk.JMK př.č.2'!$P$63</f>
        <v>13234</v>
      </c>
      <c r="G55" s="104">
        <f>'soust.uk.JMK př.č.2'!$L$63</f>
        <v>385</v>
      </c>
      <c r="H55" s="40">
        <f t="shared" si="1"/>
        <v>29787</v>
      </c>
      <c r="I55" s="40">
        <f t="shared" si="2"/>
        <v>21779</v>
      </c>
      <c r="J55" s="40">
        <f t="shared" si="0"/>
        <v>16216</v>
      </c>
      <c r="K55" s="40">
        <f t="shared" si="3"/>
        <v>11727</v>
      </c>
      <c r="L55" s="40">
        <f t="shared" si="4"/>
        <v>7623</v>
      </c>
      <c r="M55" s="40">
        <f t="shared" si="5"/>
        <v>4104</v>
      </c>
    </row>
    <row r="56" spans="1:13" x14ac:dyDescent="0.2">
      <c r="A56" s="105">
        <v>90</v>
      </c>
      <c r="B56" s="103">
        <v>16.61</v>
      </c>
      <c r="C56" s="103">
        <v>41.52</v>
      </c>
      <c r="D56" s="103">
        <v>31.62</v>
      </c>
      <c r="E56" s="104">
        <f>'soust.uk.JMK př.č.2'!$M$63+'soust.uk.JMK př.č.2'!$N$63</f>
        <v>23096</v>
      </c>
      <c r="F56" s="104">
        <f>'soust.uk.JMK př.č.2'!$O$63+'soust.uk.JMK př.č.2'!$P$63</f>
        <v>13234</v>
      </c>
      <c r="G56" s="104">
        <f>'soust.uk.JMK př.č.2'!$L$63</f>
        <v>385</v>
      </c>
      <c r="H56" s="40">
        <f t="shared" si="1"/>
        <v>29691</v>
      </c>
      <c r="I56" s="40">
        <f t="shared" si="2"/>
        <v>21708</v>
      </c>
      <c r="J56" s="40">
        <f t="shared" si="0"/>
        <v>16177</v>
      </c>
      <c r="K56" s="40">
        <f t="shared" si="3"/>
        <v>11698</v>
      </c>
      <c r="L56" s="40">
        <f t="shared" si="4"/>
        <v>7598</v>
      </c>
      <c r="M56" s="40">
        <f t="shared" si="5"/>
        <v>4094</v>
      </c>
    </row>
    <row r="57" spans="1:13" x14ac:dyDescent="0.2">
      <c r="A57" s="105">
        <v>91</v>
      </c>
      <c r="B57" s="103">
        <v>16.68</v>
      </c>
      <c r="C57" s="103">
        <v>41.71</v>
      </c>
      <c r="D57" s="103">
        <v>31.62</v>
      </c>
      <c r="E57" s="104">
        <f>'soust.uk.JMK př.č.2'!$M$63+'soust.uk.JMK př.č.2'!$N$63</f>
        <v>23096</v>
      </c>
      <c r="F57" s="104">
        <f>'soust.uk.JMK př.č.2'!$O$63+'soust.uk.JMK př.č.2'!$P$63</f>
        <v>13234</v>
      </c>
      <c r="G57" s="104">
        <f>'soust.uk.JMK př.č.2'!$L$63</f>
        <v>385</v>
      </c>
      <c r="H57" s="40">
        <f t="shared" si="1"/>
        <v>29596</v>
      </c>
      <c r="I57" s="40">
        <f t="shared" si="2"/>
        <v>21638</v>
      </c>
      <c r="J57" s="40">
        <f t="shared" si="0"/>
        <v>16135</v>
      </c>
      <c r="K57" s="40">
        <f t="shared" si="3"/>
        <v>11667</v>
      </c>
      <c r="L57" s="40">
        <f t="shared" si="4"/>
        <v>7573</v>
      </c>
      <c r="M57" s="40">
        <f t="shared" si="5"/>
        <v>4083</v>
      </c>
    </row>
    <row r="58" spans="1:13" x14ac:dyDescent="0.2">
      <c r="A58" s="105">
        <v>92</v>
      </c>
      <c r="B58" s="103">
        <v>16.75</v>
      </c>
      <c r="C58" s="103">
        <v>41.88</v>
      </c>
      <c r="D58" s="103">
        <v>31.62</v>
      </c>
      <c r="E58" s="104">
        <f>'soust.uk.JMK př.č.2'!$M$63+'soust.uk.JMK př.č.2'!$N$63</f>
        <v>23096</v>
      </c>
      <c r="F58" s="104">
        <f>'soust.uk.JMK př.č.2'!$O$63+'soust.uk.JMK př.č.2'!$P$63</f>
        <v>13234</v>
      </c>
      <c r="G58" s="104">
        <f>'soust.uk.JMK př.č.2'!$L$63</f>
        <v>385</v>
      </c>
      <c r="H58" s="40">
        <f t="shared" si="1"/>
        <v>29503</v>
      </c>
      <c r="I58" s="40">
        <f t="shared" si="2"/>
        <v>21569</v>
      </c>
      <c r="J58" s="40">
        <f t="shared" si="0"/>
        <v>16099</v>
      </c>
      <c r="K58" s="40">
        <f t="shared" si="3"/>
        <v>11640</v>
      </c>
      <c r="L58" s="40">
        <f t="shared" si="4"/>
        <v>7549</v>
      </c>
      <c r="M58" s="40">
        <f t="shared" si="5"/>
        <v>4074</v>
      </c>
    </row>
    <row r="59" spans="1:13" x14ac:dyDescent="0.2">
      <c r="A59" s="105">
        <v>93</v>
      </c>
      <c r="B59" s="103">
        <v>16.82</v>
      </c>
      <c r="C59" s="103">
        <v>42.06</v>
      </c>
      <c r="D59" s="103">
        <v>31.62</v>
      </c>
      <c r="E59" s="104">
        <f>'soust.uk.JMK př.č.2'!$M$63+'soust.uk.JMK př.č.2'!$N$63</f>
        <v>23096</v>
      </c>
      <c r="F59" s="104">
        <f>'soust.uk.JMK př.č.2'!$O$63+'soust.uk.JMK př.č.2'!$P$63</f>
        <v>13234</v>
      </c>
      <c r="G59" s="104">
        <f>'soust.uk.JMK př.č.2'!$L$63</f>
        <v>385</v>
      </c>
      <c r="H59" s="40">
        <f t="shared" si="1"/>
        <v>29410</v>
      </c>
      <c r="I59" s="40">
        <f t="shared" si="2"/>
        <v>21500</v>
      </c>
      <c r="J59" s="40">
        <f t="shared" si="0"/>
        <v>16061</v>
      </c>
      <c r="K59" s="40">
        <f t="shared" si="3"/>
        <v>11612</v>
      </c>
      <c r="L59" s="40">
        <f t="shared" si="4"/>
        <v>7525</v>
      </c>
      <c r="M59" s="40">
        <f t="shared" si="5"/>
        <v>4064</v>
      </c>
    </row>
    <row r="60" spans="1:13" x14ac:dyDescent="0.2">
      <c r="A60" s="105">
        <v>94</v>
      </c>
      <c r="B60" s="103">
        <v>16.89</v>
      </c>
      <c r="C60" s="103">
        <v>42.24</v>
      </c>
      <c r="D60" s="103">
        <v>31.62</v>
      </c>
      <c r="E60" s="104">
        <f>'soust.uk.JMK př.č.2'!$M$63+'soust.uk.JMK př.č.2'!$N$63</f>
        <v>23096</v>
      </c>
      <c r="F60" s="104">
        <f>'soust.uk.JMK př.č.2'!$O$63+'soust.uk.JMK př.č.2'!$P$63</f>
        <v>13234</v>
      </c>
      <c r="G60" s="104">
        <f>'soust.uk.JMK př.č.2'!$L$63</f>
        <v>385</v>
      </c>
      <c r="H60" s="40">
        <f t="shared" si="1"/>
        <v>29318</v>
      </c>
      <c r="I60" s="40">
        <f t="shared" si="2"/>
        <v>21432</v>
      </c>
      <c r="J60" s="40">
        <f t="shared" si="0"/>
        <v>16023</v>
      </c>
      <c r="K60" s="40">
        <f t="shared" si="3"/>
        <v>11584</v>
      </c>
      <c r="L60" s="40">
        <f t="shared" si="4"/>
        <v>7501</v>
      </c>
      <c r="M60" s="40">
        <f t="shared" si="5"/>
        <v>4054</v>
      </c>
    </row>
    <row r="61" spans="1:13" x14ac:dyDescent="0.2">
      <c r="A61" s="105">
        <v>95</v>
      </c>
      <c r="B61" s="103">
        <v>16.96</v>
      </c>
      <c r="C61" s="103">
        <v>42.41</v>
      </c>
      <c r="D61" s="103">
        <v>31.62</v>
      </c>
      <c r="E61" s="104">
        <f>'soust.uk.JMK př.č.2'!$M$63+'soust.uk.JMK př.č.2'!$N$63</f>
        <v>23096</v>
      </c>
      <c r="F61" s="104">
        <f>'soust.uk.JMK př.č.2'!$O$63+'soust.uk.JMK př.č.2'!$P$63</f>
        <v>13234</v>
      </c>
      <c r="G61" s="104">
        <f>'soust.uk.JMK př.č.2'!$L$63</f>
        <v>385</v>
      </c>
      <c r="H61" s="40">
        <f t="shared" si="1"/>
        <v>29226</v>
      </c>
      <c r="I61" s="40">
        <f t="shared" si="2"/>
        <v>21364</v>
      </c>
      <c r="J61" s="40">
        <f t="shared" si="0"/>
        <v>15987</v>
      </c>
      <c r="K61" s="40">
        <f t="shared" si="3"/>
        <v>11557</v>
      </c>
      <c r="L61" s="40">
        <f t="shared" si="4"/>
        <v>7477</v>
      </c>
      <c r="M61" s="40">
        <f t="shared" si="5"/>
        <v>4045</v>
      </c>
    </row>
    <row r="62" spans="1:13" x14ac:dyDescent="0.2">
      <c r="A62" s="105">
        <v>96</v>
      </c>
      <c r="B62" s="103">
        <v>17.03</v>
      </c>
      <c r="C62" s="103">
        <v>42.58</v>
      </c>
      <c r="D62" s="103">
        <v>31.62</v>
      </c>
      <c r="E62" s="104">
        <f>'soust.uk.JMK př.č.2'!$M$63+'soust.uk.JMK př.č.2'!$N$63</f>
        <v>23096</v>
      </c>
      <c r="F62" s="104">
        <f>'soust.uk.JMK př.č.2'!$O$63+'soust.uk.JMK př.č.2'!$P$63</f>
        <v>13234</v>
      </c>
      <c r="G62" s="104">
        <f>'soust.uk.JMK př.č.2'!$L$63</f>
        <v>385</v>
      </c>
      <c r="H62" s="40">
        <f t="shared" si="1"/>
        <v>29136</v>
      </c>
      <c r="I62" s="40">
        <f t="shared" si="2"/>
        <v>21297</v>
      </c>
      <c r="J62" s="40">
        <f t="shared" si="0"/>
        <v>15952</v>
      </c>
      <c r="K62" s="40">
        <f t="shared" si="3"/>
        <v>11531</v>
      </c>
      <c r="L62" s="40">
        <f t="shared" si="4"/>
        <v>7454</v>
      </c>
      <c r="M62" s="40">
        <f t="shared" si="5"/>
        <v>4036</v>
      </c>
    </row>
    <row r="63" spans="1:13" x14ac:dyDescent="0.2">
      <c r="A63" s="105">
        <v>97</v>
      </c>
      <c r="B63" s="103">
        <v>17.100000000000001</v>
      </c>
      <c r="C63" s="103">
        <v>42.75</v>
      </c>
      <c r="D63" s="103">
        <v>31.62</v>
      </c>
      <c r="E63" s="104">
        <f>'soust.uk.JMK př.č.2'!$M$63+'soust.uk.JMK př.č.2'!$N$63</f>
        <v>23096</v>
      </c>
      <c r="F63" s="104">
        <f>'soust.uk.JMK př.č.2'!$O$63+'soust.uk.JMK př.č.2'!$P$63</f>
        <v>13234</v>
      </c>
      <c r="G63" s="104">
        <f>'soust.uk.JMK př.č.2'!$L$63</f>
        <v>385</v>
      </c>
      <c r="H63" s="40">
        <f t="shared" si="1"/>
        <v>29046</v>
      </c>
      <c r="I63" s="40">
        <f t="shared" si="2"/>
        <v>21230</v>
      </c>
      <c r="J63" s="40">
        <f t="shared" si="0"/>
        <v>15917</v>
      </c>
      <c r="K63" s="40">
        <f t="shared" si="3"/>
        <v>11505</v>
      </c>
      <c r="L63" s="40">
        <f t="shared" si="4"/>
        <v>7431</v>
      </c>
      <c r="M63" s="40">
        <f t="shared" si="5"/>
        <v>4027</v>
      </c>
    </row>
    <row r="64" spans="1:13" x14ac:dyDescent="0.2">
      <c r="A64" s="105">
        <v>98</v>
      </c>
      <c r="B64" s="103">
        <v>17.170000000000002</v>
      </c>
      <c r="C64" s="103">
        <v>42.92</v>
      </c>
      <c r="D64" s="103">
        <v>31.62</v>
      </c>
      <c r="E64" s="104">
        <f>'soust.uk.JMK př.č.2'!$M$63+'soust.uk.JMK př.č.2'!$N$63</f>
        <v>23096</v>
      </c>
      <c r="F64" s="104">
        <f>'soust.uk.JMK př.č.2'!$O$63+'soust.uk.JMK př.č.2'!$P$63</f>
        <v>13234</v>
      </c>
      <c r="G64" s="104">
        <f>'soust.uk.JMK př.č.2'!$L$63</f>
        <v>385</v>
      </c>
      <c r="H64" s="40">
        <f t="shared" si="1"/>
        <v>28956</v>
      </c>
      <c r="I64" s="40">
        <f t="shared" si="2"/>
        <v>21164</v>
      </c>
      <c r="J64" s="40">
        <f t="shared" si="0"/>
        <v>15883</v>
      </c>
      <c r="K64" s="40">
        <f t="shared" si="3"/>
        <v>11480</v>
      </c>
      <c r="L64" s="40">
        <f t="shared" si="4"/>
        <v>7407</v>
      </c>
      <c r="M64" s="40">
        <f t="shared" si="5"/>
        <v>4018</v>
      </c>
    </row>
    <row r="65" spans="1:13" x14ac:dyDescent="0.2">
      <c r="A65" s="105">
        <v>99</v>
      </c>
      <c r="B65" s="103">
        <v>17.23</v>
      </c>
      <c r="C65" s="103">
        <v>43.09</v>
      </c>
      <c r="D65" s="103">
        <v>31.62</v>
      </c>
      <c r="E65" s="104">
        <f>'soust.uk.JMK př.č.2'!$M$63+'soust.uk.JMK př.č.2'!$N$63</f>
        <v>23096</v>
      </c>
      <c r="F65" s="104">
        <f>'soust.uk.JMK př.č.2'!$O$63+'soust.uk.JMK př.č.2'!$P$63</f>
        <v>13234</v>
      </c>
      <c r="G65" s="104">
        <f>'soust.uk.JMK př.č.2'!$L$63</f>
        <v>385</v>
      </c>
      <c r="H65" s="40">
        <f t="shared" si="1"/>
        <v>28881</v>
      </c>
      <c r="I65" s="40">
        <f t="shared" si="2"/>
        <v>21108</v>
      </c>
      <c r="J65" s="40">
        <f t="shared" si="0"/>
        <v>15848</v>
      </c>
      <c r="K65" s="40">
        <f t="shared" si="3"/>
        <v>11454</v>
      </c>
      <c r="L65" s="40">
        <f t="shared" si="4"/>
        <v>7388</v>
      </c>
      <c r="M65" s="40">
        <f t="shared" si="5"/>
        <v>4009</v>
      </c>
    </row>
    <row r="66" spans="1:13" x14ac:dyDescent="0.2">
      <c r="A66" s="105">
        <v>100</v>
      </c>
      <c r="B66" s="103">
        <v>17.3</v>
      </c>
      <c r="C66" s="103">
        <v>43.25</v>
      </c>
      <c r="D66" s="103">
        <v>31.62</v>
      </c>
      <c r="E66" s="104">
        <f>'soust.uk.JMK př.č.2'!$M$63+'soust.uk.JMK př.č.2'!$N$63</f>
        <v>23096</v>
      </c>
      <c r="F66" s="104">
        <f>'soust.uk.JMK př.č.2'!$O$63+'soust.uk.JMK př.č.2'!$P$63</f>
        <v>13234</v>
      </c>
      <c r="G66" s="104">
        <f>'soust.uk.JMK př.č.2'!$L$63</f>
        <v>385</v>
      </c>
      <c r="H66" s="40">
        <f t="shared" si="1"/>
        <v>28793</v>
      </c>
      <c r="I66" s="40">
        <f t="shared" si="2"/>
        <v>21043</v>
      </c>
      <c r="J66" s="40">
        <f t="shared" si="0"/>
        <v>15817</v>
      </c>
      <c r="K66" s="40">
        <f t="shared" si="3"/>
        <v>11431</v>
      </c>
      <c r="L66" s="40">
        <f t="shared" si="4"/>
        <v>7365</v>
      </c>
      <c r="M66" s="40">
        <f t="shared" si="5"/>
        <v>4001</v>
      </c>
    </row>
    <row r="67" spans="1:13" x14ac:dyDescent="0.2">
      <c r="A67" s="105">
        <v>101</v>
      </c>
      <c r="B67" s="103">
        <v>17.37</v>
      </c>
      <c r="C67" s="103">
        <v>43.41</v>
      </c>
      <c r="D67" s="103">
        <v>31.62</v>
      </c>
      <c r="E67" s="104">
        <f>'soust.uk.JMK př.č.2'!$M$63+'soust.uk.JMK př.č.2'!$N$63</f>
        <v>23096</v>
      </c>
      <c r="F67" s="104">
        <f>'soust.uk.JMK př.č.2'!$O$63+'soust.uk.JMK př.č.2'!$P$63</f>
        <v>13234</v>
      </c>
      <c r="G67" s="104">
        <f>'soust.uk.JMK př.č.2'!$L$63</f>
        <v>385</v>
      </c>
      <c r="H67" s="40">
        <f t="shared" si="1"/>
        <v>28705</v>
      </c>
      <c r="I67" s="40">
        <f t="shared" si="2"/>
        <v>20978</v>
      </c>
      <c r="J67" s="40">
        <f t="shared" si="0"/>
        <v>15784</v>
      </c>
      <c r="K67" s="40">
        <f t="shared" si="3"/>
        <v>11407</v>
      </c>
      <c r="L67" s="40">
        <f t="shared" si="4"/>
        <v>7342</v>
      </c>
      <c r="M67" s="40">
        <f t="shared" si="5"/>
        <v>3992</v>
      </c>
    </row>
    <row r="68" spans="1:13" x14ac:dyDescent="0.2">
      <c r="A68" s="105">
        <v>102</v>
      </c>
      <c r="B68" s="103">
        <v>17.43</v>
      </c>
      <c r="C68" s="103">
        <v>43.58</v>
      </c>
      <c r="D68" s="103">
        <v>31.62</v>
      </c>
      <c r="E68" s="104">
        <f>'soust.uk.JMK př.č.2'!$M$63+'soust.uk.JMK př.č.2'!$N$63</f>
        <v>23096</v>
      </c>
      <c r="F68" s="104">
        <f>'soust.uk.JMK př.č.2'!$O$63+'soust.uk.JMK př.č.2'!$P$63</f>
        <v>13234</v>
      </c>
      <c r="G68" s="104">
        <f>'soust.uk.JMK př.č.2'!$L$63</f>
        <v>385</v>
      </c>
      <c r="H68" s="40">
        <f t="shared" si="1"/>
        <v>28631</v>
      </c>
      <c r="I68" s="40">
        <f t="shared" si="2"/>
        <v>20923</v>
      </c>
      <c r="J68" s="40">
        <f t="shared" si="0"/>
        <v>15751</v>
      </c>
      <c r="K68" s="40">
        <f t="shared" si="3"/>
        <v>11382</v>
      </c>
      <c r="L68" s="40">
        <f t="shared" si="4"/>
        <v>7323</v>
      </c>
      <c r="M68" s="40">
        <f t="shared" si="5"/>
        <v>3984</v>
      </c>
    </row>
    <row r="69" spans="1:13" x14ac:dyDescent="0.2">
      <c r="A69" s="105">
        <v>103</v>
      </c>
      <c r="B69" s="103">
        <v>17.489999999999998</v>
      </c>
      <c r="C69" s="103">
        <v>43.74</v>
      </c>
      <c r="D69" s="103">
        <v>31.62</v>
      </c>
      <c r="E69" s="104">
        <f>'soust.uk.JMK př.č.2'!$M$63+'soust.uk.JMK př.č.2'!$N$63</f>
        <v>23096</v>
      </c>
      <c r="F69" s="104">
        <f>'soust.uk.JMK př.č.2'!$O$63+'soust.uk.JMK př.č.2'!$P$63</f>
        <v>13234</v>
      </c>
      <c r="G69" s="104">
        <f>'soust.uk.JMK př.č.2'!$L$63</f>
        <v>385</v>
      </c>
      <c r="H69" s="40">
        <f t="shared" si="1"/>
        <v>28558</v>
      </c>
      <c r="I69" s="40">
        <f t="shared" si="2"/>
        <v>20869</v>
      </c>
      <c r="J69" s="40">
        <f t="shared" si="0"/>
        <v>15720</v>
      </c>
      <c r="K69" s="40">
        <f t="shared" si="3"/>
        <v>11359</v>
      </c>
      <c r="L69" s="40">
        <f t="shared" si="4"/>
        <v>7304</v>
      </c>
      <c r="M69" s="40">
        <f t="shared" si="5"/>
        <v>3976</v>
      </c>
    </row>
    <row r="70" spans="1:13" x14ac:dyDescent="0.2">
      <c r="A70" s="105">
        <v>104</v>
      </c>
      <c r="B70" s="103">
        <v>17.559999999999999</v>
      </c>
      <c r="C70" s="103">
        <v>43.89</v>
      </c>
      <c r="D70" s="103">
        <v>31.62</v>
      </c>
      <c r="E70" s="104">
        <f>'soust.uk.JMK př.č.2'!$M$63+'soust.uk.JMK př.č.2'!$N$63</f>
        <v>23096</v>
      </c>
      <c r="F70" s="104">
        <f>'soust.uk.JMK př.č.2'!$O$63+'soust.uk.JMK př.č.2'!$P$63</f>
        <v>13234</v>
      </c>
      <c r="G70" s="104">
        <f>'soust.uk.JMK př.č.2'!$L$63</f>
        <v>385</v>
      </c>
      <c r="H70" s="40">
        <f t="shared" si="1"/>
        <v>28473</v>
      </c>
      <c r="I70" s="40">
        <f t="shared" si="2"/>
        <v>20806</v>
      </c>
      <c r="J70" s="40">
        <f t="shared" ref="J70:J133" si="6">SUM(K70,M70,G70)</f>
        <v>15690</v>
      </c>
      <c r="K70" s="40">
        <f t="shared" si="3"/>
        <v>11337</v>
      </c>
      <c r="L70" s="40">
        <f t="shared" si="4"/>
        <v>7282</v>
      </c>
      <c r="M70" s="40">
        <f t="shared" si="5"/>
        <v>3968</v>
      </c>
    </row>
    <row r="71" spans="1:13" x14ac:dyDescent="0.2">
      <c r="A71" s="105">
        <v>105</v>
      </c>
      <c r="B71" s="103">
        <v>17.62</v>
      </c>
      <c r="C71" s="103">
        <v>44.05</v>
      </c>
      <c r="D71" s="103">
        <v>31.62</v>
      </c>
      <c r="E71" s="104">
        <f>'soust.uk.JMK př.č.2'!$M$63+'soust.uk.JMK př.č.2'!$N$63</f>
        <v>23096</v>
      </c>
      <c r="F71" s="104">
        <f>'soust.uk.JMK př.č.2'!$O$63+'soust.uk.JMK př.č.2'!$P$63</f>
        <v>13234</v>
      </c>
      <c r="G71" s="104">
        <f>'soust.uk.JMK př.č.2'!$L$63</f>
        <v>385</v>
      </c>
      <c r="H71" s="40">
        <f t="shared" ref="H71:H134" si="7">SUM(I71,L71,G71)</f>
        <v>28400</v>
      </c>
      <c r="I71" s="40">
        <f t="shared" ref="I71:I134" si="8">ROUND(1/B71*E71*12+1/D71*F71*12,0)</f>
        <v>20752</v>
      </c>
      <c r="J71" s="40">
        <f t="shared" si="6"/>
        <v>15659</v>
      </c>
      <c r="K71" s="40">
        <f t="shared" ref="K71:K134" si="9">ROUND(1/C71*E71*12+1/D71*F71*12,0)</f>
        <v>11314</v>
      </c>
      <c r="L71" s="40">
        <f t="shared" ref="L71:L134" si="10">ROUND((I71*35%),0)</f>
        <v>7263</v>
      </c>
      <c r="M71" s="40">
        <f t="shared" ref="M71:M134" si="11">ROUND((K71*35%),0)</f>
        <v>3960</v>
      </c>
    </row>
    <row r="72" spans="1:13" x14ac:dyDescent="0.2">
      <c r="A72" s="105">
        <v>106</v>
      </c>
      <c r="B72" s="103">
        <v>17.68</v>
      </c>
      <c r="C72" s="103">
        <v>44.21</v>
      </c>
      <c r="D72" s="103">
        <v>31.62</v>
      </c>
      <c r="E72" s="104">
        <f>'soust.uk.JMK př.č.2'!$M$63+'soust.uk.JMK př.č.2'!$N$63</f>
        <v>23096</v>
      </c>
      <c r="F72" s="104">
        <f>'soust.uk.JMK př.č.2'!$O$63+'soust.uk.JMK př.č.2'!$P$63</f>
        <v>13234</v>
      </c>
      <c r="G72" s="104">
        <f>'soust.uk.JMK př.č.2'!$L$63</f>
        <v>385</v>
      </c>
      <c r="H72" s="40">
        <f t="shared" si="7"/>
        <v>28327</v>
      </c>
      <c r="I72" s="40">
        <f t="shared" si="8"/>
        <v>20698</v>
      </c>
      <c r="J72" s="40">
        <f t="shared" si="6"/>
        <v>15628</v>
      </c>
      <c r="K72" s="40">
        <f t="shared" si="9"/>
        <v>11291</v>
      </c>
      <c r="L72" s="40">
        <f t="shared" si="10"/>
        <v>7244</v>
      </c>
      <c r="M72" s="40">
        <f t="shared" si="11"/>
        <v>3952</v>
      </c>
    </row>
    <row r="73" spans="1:13" x14ac:dyDescent="0.2">
      <c r="A73" s="105">
        <v>107</v>
      </c>
      <c r="B73" s="103">
        <v>17.739999999999998</v>
      </c>
      <c r="C73" s="103">
        <v>44.36</v>
      </c>
      <c r="D73" s="103">
        <v>31.62</v>
      </c>
      <c r="E73" s="104">
        <f>'soust.uk.JMK př.č.2'!$M$63+'soust.uk.JMK př.č.2'!$N$63</f>
        <v>23096</v>
      </c>
      <c r="F73" s="104">
        <f>'soust.uk.JMK př.č.2'!$O$63+'soust.uk.JMK př.č.2'!$P$63</f>
        <v>13234</v>
      </c>
      <c r="G73" s="104">
        <f>'soust.uk.JMK př.č.2'!$L$63</f>
        <v>385</v>
      </c>
      <c r="H73" s="40">
        <f t="shared" si="7"/>
        <v>28256</v>
      </c>
      <c r="I73" s="40">
        <f t="shared" si="8"/>
        <v>20645</v>
      </c>
      <c r="J73" s="40">
        <f t="shared" si="6"/>
        <v>15600</v>
      </c>
      <c r="K73" s="40">
        <f t="shared" si="9"/>
        <v>11270</v>
      </c>
      <c r="L73" s="40">
        <f t="shared" si="10"/>
        <v>7226</v>
      </c>
      <c r="M73" s="40">
        <f t="shared" si="11"/>
        <v>3945</v>
      </c>
    </row>
    <row r="74" spans="1:13" x14ac:dyDescent="0.2">
      <c r="A74" s="105">
        <v>108</v>
      </c>
      <c r="B74" s="103">
        <v>17.809999999999999</v>
      </c>
      <c r="C74" s="103">
        <v>44.51</v>
      </c>
      <c r="D74" s="103">
        <v>31.62</v>
      </c>
      <c r="E74" s="104">
        <f>'soust.uk.JMK př.č.2'!$M$63+'soust.uk.JMK př.č.2'!$N$63</f>
        <v>23096</v>
      </c>
      <c r="F74" s="104">
        <f>'soust.uk.JMK př.č.2'!$O$63+'soust.uk.JMK př.č.2'!$P$63</f>
        <v>13234</v>
      </c>
      <c r="G74" s="104">
        <f>'soust.uk.JMK př.č.2'!$L$63</f>
        <v>385</v>
      </c>
      <c r="H74" s="40">
        <f t="shared" si="7"/>
        <v>28173</v>
      </c>
      <c r="I74" s="40">
        <f t="shared" si="8"/>
        <v>20584</v>
      </c>
      <c r="J74" s="40">
        <f t="shared" si="6"/>
        <v>15571</v>
      </c>
      <c r="K74" s="40">
        <f t="shared" si="9"/>
        <v>11249</v>
      </c>
      <c r="L74" s="40">
        <f t="shared" si="10"/>
        <v>7204</v>
      </c>
      <c r="M74" s="40">
        <f t="shared" si="11"/>
        <v>3937</v>
      </c>
    </row>
    <row r="75" spans="1:13" x14ac:dyDescent="0.2">
      <c r="A75" s="105">
        <v>109</v>
      </c>
      <c r="B75" s="103">
        <v>17.87</v>
      </c>
      <c r="C75" s="103">
        <v>44.66</v>
      </c>
      <c r="D75" s="103">
        <v>31.62</v>
      </c>
      <c r="E75" s="104">
        <f>'soust.uk.JMK př.č.2'!$M$63+'soust.uk.JMK př.č.2'!$N$63</f>
        <v>23096</v>
      </c>
      <c r="F75" s="104">
        <f>'soust.uk.JMK př.č.2'!$O$63+'soust.uk.JMK př.č.2'!$P$63</f>
        <v>13234</v>
      </c>
      <c r="G75" s="104">
        <f>'soust.uk.JMK př.č.2'!$L$63</f>
        <v>385</v>
      </c>
      <c r="H75" s="40">
        <f t="shared" si="7"/>
        <v>28103</v>
      </c>
      <c r="I75" s="40">
        <f t="shared" si="8"/>
        <v>20532</v>
      </c>
      <c r="J75" s="40">
        <f t="shared" si="6"/>
        <v>15543</v>
      </c>
      <c r="K75" s="40">
        <f t="shared" si="9"/>
        <v>11228</v>
      </c>
      <c r="L75" s="40">
        <f t="shared" si="10"/>
        <v>7186</v>
      </c>
      <c r="M75" s="40">
        <f t="shared" si="11"/>
        <v>3930</v>
      </c>
    </row>
    <row r="76" spans="1:13" x14ac:dyDescent="0.2">
      <c r="A76" s="105">
        <v>110</v>
      </c>
      <c r="B76" s="103">
        <v>17.93</v>
      </c>
      <c r="C76" s="103">
        <v>44.81</v>
      </c>
      <c r="D76" s="103">
        <v>31.62</v>
      </c>
      <c r="E76" s="104">
        <f>'soust.uk.JMK př.č.2'!$M$63+'soust.uk.JMK př.č.2'!$N$63</f>
        <v>23096</v>
      </c>
      <c r="F76" s="104">
        <f>'soust.uk.JMK př.č.2'!$O$63+'soust.uk.JMK př.č.2'!$P$63</f>
        <v>13234</v>
      </c>
      <c r="G76" s="104">
        <f>'soust.uk.JMK př.č.2'!$L$63</f>
        <v>385</v>
      </c>
      <c r="H76" s="40">
        <f t="shared" si="7"/>
        <v>28033</v>
      </c>
      <c r="I76" s="40">
        <f t="shared" si="8"/>
        <v>20480</v>
      </c>
      <c r="J76" s="40">
        <f t="shared" si="6"/>
        <v>15514</v>
      </c>
      <c r="K76" s="40">
        <f t="shared" si="9"/>
        <v>11207</v>
      </c>
      <c r="L76" s="40">
        <f t="shared" si="10"/>
        <v>7168</v>
      </c>
      <c r="M76" s="40">
        <f t="shared" si="11"/>
        <v>3922</v>
      </c>
    </row>
    <row r="77" spans="1:13" x14ac:dyDescent="0.2">
      <c r="A77" s="105">
        <v>111</v>
      </c>
      <c r="B77" s="103">
        <v>17.989999999999998</v>
      </c>
      <c r="C77" s="103">
        <v>44.96</v>
      </c>
      <c r="D77" s="103">
        <v>31.62</v>
      </c>
      <c r="E77" s="104">
        <f>'soust.uk.JMK př.č.2'!$M$63+'soust.uk.JMK př.č.2'!$N$63</f>
        <v>23096</v>
      </c>
      <c r="F77" s="104">
        <f>'soust.uk.JMK př.č.2'!$O$63+'soust.uk.JMK př.č.2'!$P$63</f>
        <v>13234</v>
      </c>
      <c r="G77" s="104">
        <f>'soust.uk.JMK př.č.2'!$L$63</f>
        <v>385</v>
      </c>
      <c r="H77" s="40">
        <f t="shared" si="7"/>
        <v>27963</v>
      </c>
      <c r="I77" s="40">
        <f t="shared" si="8"/>
        <v>20428</v>
      </c>
      <c r="J77" s="40">
        <f t="shared" si="6"/>
        <v>15487</v>
      </c>
      <c r="K77" s="40">
        <f t="shared" si="9"/>
        <v>11187</v>
      </c>
      <c r="L77" s="40">
        <f t="shared" si="10"/>
        <v>7150</v>
      </c>
      <c r="M77" s="40">
        <f t="shared" si="11"/>
        <v>3915</v>
      </c>
    </row>
    <row r="78" spans="1:13" x14ac:dyDescent="0.2">
      <c r="A78" s="105">
        <v>112</v>
      </c>
      <c r="B78" s="103">
        <v>18.04</v>
      </c>
      <c r="C78" s="103">
        <v>45.11</v>
      </c>
      <c r="D78" s="103">
        <v>31.62</v>
      </c>
      <c r="E78" s="104">
        <f>'soust.uk.JMK př.č.2'!$M$63+'soust.uk.JMK př.č.2'!$N$63</f>
        <v>23096</v>
      </c>
      <c r="F78" s="104">
        <f>'soust.uk.JMK př.č.2'!$O$63+'soust.uk.JMK př.č.2'!$P$63</f>
        <v>13234</v>
      </c>
      <c r="G78" s="104">
        <f>'soust.uk.JMK př.č.2'!$L$63</f>
        <v>385</v>
      </c>
      <c r="H78" s="40">
        <f t="shared" si="7"/>
        <v>27906</v>
      </c>
      <c r="I78" s="40">
        <f t="shared" si="8"/>
        <v>20386</v>
      </c>
      <c r="J78" s="40">
        <f t="shared" si="6"/>
        <v>15459</v>
      </c>
      <c r="K78" s="40">
        <f t="shared" si="9"/>
        <v>11166</v>
      </c>
      <c r="L78" s="40">
        <f t="shared" si="10"/>
        <v>7135</v>
      </c>
      <c r="M78" s="40">
        <f t="shared" si="11"/>
        <v>3908</v>
      </c>
    </row>
    <row r="79" spans="1:13" x14ac:dyDescent="0.2">
      <c r="A79" s="105">
        <v>113</v>
      </c>
      <c r="B79" s="103">
        <v>18.100000000000001</v>
      </c>
      <c r="C79" s="103">
        <v>45.26</v>
      </c>
      <c r="D79" s="103">
        <v>31.62</v>
      </c>
      <c r="E79" s="104">
        <f>'soust.uk.JMK př.č.2'!$M$63+'soust.uk.JMK př.č.2'!$N$63</f>
        <v>23096</v>
      </c>
      <c r="F79" s="104">
        <f>'soust.uk.JMK př.č.2'!$O$63+'soust.uk.JMK př.č.2'!$P$63</f>
        <v>13234</v>
      </c>
      <c r="G79" s="104">
        <f>'soust.uk.JMK př.č.2'!$L$63</f>
        <v>385</v>
      </c>
      <c r="H79" s="40">
        <f t="shared" si="7"/>
        <v>27837</v>
      </c>
      <c r="I79" s="40">
        <f t="shared" si="8"/>
        <v>20335</v>
      </c>
      <c r="J79" s="40">
        <f t="shared" si="6"/>
        <v>15432</v>
      </c>
      <c r="K79" s="40">
        <f t="shared" si="9"/>
        <v>11146</v>
      </c>
      <c r="L79" s="40">
        <f t="shared" si="10"/>
        <v>7117</v>
      </c>
      <c r="M79" s="40">
        <f t="shared" si="11"/>
        <v>3901</v>
      </c>
    </row>
    <row r="80" spans="1:13" x14ac:dyDescent="0.2">
      <c r="A80" s="105">
        <v>114</v>
      </c>
      <c r="B80" s="103">
        <v>18.16</v>
      </c>
      <c r="C80" s="103">
        <v>45.4</v>
      </c>
      <c r="D80" s="103">
        <v>31.62</v>
      </c>
      <c r="E80" s="104">
        <f>'soust.uk.JMK př.č.2'!$M$63+'soust.uk.JMK př.č.2'!$N$63</f>
        <v>23096</v>
      </c>
      <c r="F80" s="104">
        <f>'soust.uk.JMK př.č.2'!$O$63+'soust.uk.JMK př.č.2'!$P$63</f>
        <v>13234</v>
      </c>
      <c r="G80" s="104">
        <f>'soust.uk.JMK př.č.2'!$L$63</f>
        <v>385</v>
      </c>
      <c r="H80" s="40">
        <f t="shared" si="7"/>
        <v>27768</v>
      </c>
      <c r="I80" s="40">
        <f t="shared" si="8"/>
        <v>20284</v>
      </c>
      <c r="J80" s="40">
        <f t="shared" si="6"/>
        <v>15406</v>
      </c>
      <c r="K80" s="40">
        <f t="shared" si="9"/>
        <v>11127</v>
      </c>
      <c r="L80" s="40">
        <f t="shared" si="10"/>
        <v>7099</v>
      </c>
      <c r="M80" s="40">
        <f t="shared" si="11"/>
        <v>3894</v>
      </c>
    </row>
    <row r="81" spans="1:13" x14ac:dyDescent="0.2">
      <c r="A81" s="105">
        <v>115</v>
      </c>
      <c r="B81" s="103">
        <v>18.22</v>
      </c>
      <c r="C81" s="103">
        <v>45.54</v>
      </c>
      <c r="D81" s="103">
        <v>31.62</v>
      </c>
      <c r="E81" s="104">
        <f>'soust.uk.JMK př.č.2'!$M$63+'soust.uk.JMK př.č.2'!$N$63</f>
        <v>23096</v>
      </c>
      <c r="F81" s="104">
        <f>'soust.uk.JMK př.č.2'!$O$63+'soust.uk.JMK př.č.2'!$P$63</f>
        <v>13234</v>
      </c>
      <c r="G81" s="104">
        <f>'soust.uk.JMK př.č.2'!$L$63</f>
        <v>385</v>
      </c>
      <c r="H81" s="40">
        <f t="shared" si="7"/>
        <v>27701</v>
      </c>
      <c r="I81" s="40">
        <f t="shared" si="8"/>
        <v>20234</v>
      </c>
      <c r="J81" s="40">
        <f t="shared" si="6"/>
        <v>15381</v>
      </c>
      <c r="K81" s="40">
        <f t="shared" si="9"/>
        <v>11108</v>
      </c>
      <c r="L81" s="40">
        <f t="shared" si="10"/>
        <v>7082</v>
      </c>
      <c r="M81" s="40">
        <f t="shared" si="11"/>
        <v>3888</v>
      </c>
    </row>
    <row r="82" spans="1:13" x14ac:dyDescent="0.2">
      <c r="A82" s="105">
        <v>116</v>
      </c>
      <c r="B82" s="103">
        <v>18.27</v>
      </c>
      <c r="C82" s="103">
        <v>45.69</v>
      </c>
      <c r="D82" s="103">
        <v>31.62</v>
      </c>
      <c r="E82" s="104">
        <f>'soust.uk.JMK př.č.2'!$M$63+'soust.uk.JMK př.č.2'!$N$63</f>
        <v>23096</v>
      </c>
      <c r="F82" s="104">
        <f>'soust.uk.JMK př.č.2'!$O$63+'soust.uk.JMK př.č.2'!$P$63</f>
        <v>13234</v>
      </c>
      <c r="G82" s="104">
        <f>'soust.uk.JMK př.č.2'!$L$63</f>
        <v>385</v>
      </c>
      <c r="H82" s="40">
        <f t="shared" si="7"/>
        <v>27644</v>
      </c>
      <c r="I82" s="40">
        <f t="shared" si="8"/>
        <v>20192</v>
      </c>
      <c r="J82" s="40">
        <f t="shared" si="6"/>
        <v>15354</v>
      </c>
      <c r="K82" s="40">
        <f t="shared" si="9"/>
        <v>11088</v>
      </c>
      <c r="L82" s="40">
        <f t="shared" si="10"/>
        <v>7067</v>
      </c>
      <c r="M82" s="40">
        <f t="shared" si="11"/>
        <v>3881</v>
      </c>
    </row>
    <row r="83" spans="1:13" x14ac:dyDescent="0.2">
      <c r="A83" s="105">
        <v>117</v>
      </c>
      <c r="B83" s="103">
        <v>18.329999999999998</v>
      </c>
      <c r="C83" s="103">
        <v>45.83</v>
      </c>
      <c r="D83" s="103">
        <v>31.62</v>
      </c>
      <c r="E83" s="104">
        <f>'soust.uk.JMK př.č.2'!$M$63+'soust.uk.JMK př.č.2'!$N$63</f>
        <v>23096</v>
      </c>
      <c r="F83" s="104">
        <f>'soust.uk.JMK př.č.2'!$O$63+'soust.uk.JMK př.č.2'!$P$63</f>
        <v>13234</v>
      </c>
      <c r="G83" s="104">
        <f>'soust.uk.JMK př.č.2'!$L$63</f>
        <v>385</v>
      </c>
      <c r="H83" s="40">
        <f t="shared" si="7"/>
        <v>27578</v>
      </c>
      <c r="I83" s="40">
        <f t="shared" si="8"/>
        <v>20143</v>
      </c>
      <c r="J83" s="40">
        <f t="shared" si="6"/>
        <v>15330</v>
      </c>
      <c r="K83" s="40">
        <f t="shared" si="9"/>
        <v>11070</v>
      </c>
      <c r="L83" s="40">
        <f t="shared" si="10"/>
        <v>7050</v>
      </c>
      <c r="M83" s="40">
        <f t="shared" si="11"/>
        <v>3875</v>
      </c>
    </row>
    <row r="84" spans="1:13" x14ac:dyDescent="0.2">
      <c r="A84" s="105">
        <v>118</v>
      </c>
      <c r="B84" s="103">
        <v>18.39</v>
      </c>
      <c r="C84" s="103">
        <v>45.97</v>
      </c>
      <c r="D84" s="103">
        <v>31.62</v>
      </c>
      <c r="E84" s="104">
        <f>'soust.uk.JMK př.č.2'!$M$63+'soust.uk.JMK př.č.2'!$N$63</f>
        <v>23096</v>
      </c>
      <c r="F84" s="104">
        <f>'soust.uk.JMK př.č.2'!$O$63+'soust.uk.JMK př.č.2'!$P$63</f>
        <v>13234</v>
      </c>
      <c r="G84" s="104">
        <f>'soust.uk.JMK př.č.2'!$L$63</f>
        <v>385</v>
      </c>
      <c r="H84" s="40">
        <f t="shared" si="7"/>
        <v>27511</v>
      </c>
      <c r="I84" s="40">
        <f t="shared" si="8"/>
        <v>20093</v>
      </c>
      <c r="J84" s="40">
        <f t="shared" si="6"/>
        <v>15304</v>
      </c>
      <c r="K84" s="40">
        <f t="shared" si="9"/>
        <v>11051</v>
      </c>
      <c r="L84" s="40">
        <f t="shared" si="10"/>
        <v>7033</v>
      </c>
      <c r="M84" s="40">
        <f t="shared" si="11"/>
        <v>3868</v>
      </c>
    </row>
    <row r="85" spans="1:13" x14ac:dyDescent="0.2">
      <c r="A85" s="105">
        <v>119</v>
      </c>
      <c r="B85" s="103">
        <v>18.440000000000001</v>
      </c>
      <c r="C85" s="103">
        <v>46.1</v>
      </c>
      <c r="D85" s="103">
        <v>31.62</v>
      </c>
      <c r="E85" s="104">
        <f>'soust.uk.JMK př.č.2'!$M$63+'soust.uk.JMK př.č.2'!$N$63</f>
        <v>23096</v>
      </c>
      <c r="F85" s="104">
        <f>'soust.uk.JMK př.č.2'!$O$63+'soust.uk.JMK př.č.2'!$P$63</f>
        <v>13234</v>
      </c>
      <c r="G85" s="104">
        <f>'soust.uk.JMK př.č.2'!$L$63</f>
        <v>385</v>
      </c>
      <c r="H85" s="40">
        <f t="shared" si="7"/>
        <v>27455</v>
      </c>
      <c r="I85" s="40">
        <f t="shared" si="8"/>
        <v>20052</v>
      </c>
      <c r="J85" s="40">
        <f t="shared" si="6"/>
        <v>15281</v>
      </c>
      <c r="K85" s="40">
        <f t="shared" si="9"/>
        <v>11034</v>
      </c>
      <c r="L85" s="40">
        <f t="shared" si="10"/>
        <v>7018</v>
      </c>
      <c r="M85" s="40">
        <f t="shared" si="11"/>
        <v>3862</v>
      </c>
    </row>
    <row r="86" spans="1:13" x14ac:dyDescent="0.2">
      <c r="A86" s="105">
        <v>120</v>
      </c>
      <c r="B86" s="103">
        <v>18.5</v>
      </c>
      <c r="C86" s="103">
        <v>46.24</v>
      </c>
      <c r="D86" s="103">
        <v>31.62</v>
      </c>
      <c r="E86" s="104">
        <f>'soust.uk.JMK př.č.2'!$M$63+'soust.uk.JMK př.č.2'!$N$63</f>
        <v>23096</v>
      </c>
      <c r="F86" s="104">
        <f>'soust.uk.JMK př.č.2'!$O$63+'soust.uk.JMK př.č.2'!$P$63</f>
        <v>13234</v>
      </c>
      <c r="G86" s="104">
        <f>'soust.uk.JMK př.č.2'!$L$63</f>
        <v>385</v>
      </c>
      <c r="H86" s="40">
        <f t="shared" si="7"/>
        <v>27390</v>
      </c>
      <c r="I86" s="40">
        <f t="shared" si="8"/>
        <v>20004</v>
      </c>
      <c r="J86" s="40">
        <f t="shared" si="6"/>
        <v>15257</v>
      </c>
      <c r="K86" s="40">
        <f t="shared" si="9"/>
        <v>11016</v>
      </c>
      <c r="L86" s="40">
        <f t="shared" si="10"/>
        <v>7001</v>
      </c>
      <c r="M86" s="40">
        <f t="shared" si="11"/>
        <v>3856</v>
      </c>
    </row>
    <row r="87" spans="1:13" x14ac:dyDescent="0.2">
      <c r="A87" s="105">
        <v>121</v>
      </c>
      <c r="B87" s="103">
        <v>18.55</v>
      </c>
      <c r="C87" s="103">
        <v>46.38</v>
      </c>
      <c r="D87" s="103">
        <v>31.62</v>
      </c>
      <c r="E87" s="104">
        <f>'soust.uk.JMK př.č.2'!$M$63+'soust.uk.JMK př.č.2'!$N$63</f>
        <v>23096</v>
      </c>
      <c r="F87" s="104">
        <f>'soust.uk.JMK př.č.2'!$O$63+'soust.uk.JMK př.č.2'!$P$63</f>
        <v>13234</v>
      </c>
      <c r="G87" s="104">
        <f>'soust.uk.JMK př.č.2'!$L$63</f>
        <v>385</v>
      </c>
      <c r="H87" s="40">
        <f t="shared" si="7"/>
        <v>27335</v>
      </c>
      <c r="I87" s="40">
        <f t="shared" si="8"/>
        <v>19963</v>
      </c>
      <c r="J87" s="40">
        <f t="shared" si="6"/>
        <v>15232</v>
      </c>
      <c r="K87" s="40">
        <f t="shared" si="9"/>
        <v>10998</v>
      </c>
      <c r="L87" s="40">
        <f t="shared" si="10"/>
        <v>6987</v>
      </c>
      <c r="M87" s="40">
        <f t="shared" si="11"/>
        <v>3849</v>
      </c>
    </row>
    <row r="88" spans="1:13" x14ac:dyDescent="0.2">
      <c r="A88" s="105">
        <v>122</v>
      </c>
      <c r="B88" s="103">
        <v>18.600000000000001</v>
      </c>
      <c r="C88" s="103">
        <v>46.51</v>
      </c>
      <c r="D88" s="103">
        <v>31.62</v>
      </c>
      <c r="E88" s="104">
        <f>'soust.uk.JMK př.č.2'!$M$63+'soust.uk.JMK př.č.2'!$N$63</f>
        <v>23096</v>
      </c>
      <c r="F88" s="104">
        <f>'soust.uk.JMK př.č.2'!$O$63+'soust.uk.JMK př.č.2'!$P$63</f>
        <v>13234</v>
      </c>
      <c r="G88" s="104">
        <f>'soust.uk.JMK př.č.2'!$L$63</f>
        <v>385</v>
      </c>
      <c r="H88" s="40">
        <f t="shared" si="7"/>
        <v>27281</v>
      </c>
      <c r="I88" s="40">
        <f t="shared" si="8"/>
        <v>19923</v>
      </c>
      <c r="J88" s="40">
        <f t="shared" si="6"/>
        <v>15209</v>
      </c>
      <c r="K88" s="40">
        <f t="shared" si="9"/>
        <v>10981</v>
      </c>
      <c r="L88" s="40">
        <f t="shared" si="10"/>
        <v>6973</v>
      </c>
      <c r="M88" s="40">
        <f t="shared" si="11"/>
        <v>3843</v>
      </c>
    </row>
    <row r="89" spans="1:13" x14ac:dyDescent="0.2">
      <c r="A89" s="105">
        <v>123</v>
      </c>
      <c r="B89" s="103">
        <v>18.66</v>
      </c>
      <c r="C89" s="103">
        <v>46.65</v>
      </c>
      <c r="D89" s="103">
        <v>31.62</v>
      </c>
      <c r="E89" s="104">
        <f>'soust.uk.JMK př.č.2'!$M$63+'soust.uk.JMK př.č.2'!$N$63</f>
        <v>23096</v>
      </c>
      <c r="F89" s="104">
        <f>'soust.uk.JMK př.č.2'!$O$63+'soust.uk.JMK př.č.2'!$P$63</f>
        <v>13234</v>
      </c>
      <c r="G89" s="104">
        <f>'soust.uk.JMK př.č.2'!$L$63</f>
        <v>385</v>
      </c>
      <c r="H89" s="40">
        <f t="shared" si="7"/>
        <v>27216</v>
      </c>
      <c r="I89" s="40">
        <f t="shared" si="8"/>
        <v>19875</v>
      </c>
      <c r="J89" s="40">
        <f t="shared" si="6"/>
        <v>15185</v>
      </c>
      <c r="K89" s="40">
        <f t="shared" si="9"/>
        <v>10963</v>
      </c>
      <c r="L89" s="40">
        <f t="shared" si="10"/>
        <v>6956</v>
      </c>
      <c r="M89" s="40">
        <f t="shared" si="11"/>
        <v>3837</v>
      </c>
    </row>
    <row r="90" spans="1:13" x14ac:dyDescent="0.2">
      <c r="A90" s="105">
        <v>124</v>
      </c>
      <c r="B90" s="103">
        <v>18.71</v>
      </c>
      <c r="C90" s="103">
        <v>46.78</v>
      </c>
      <c r="D90" s="103">
        <v>31.62</v>
      </c>
      <c r="E90" s="104">
        <f>'soust.uk.JMK př.č.2'!$M$63+'soust.uk.JMK př.č.2'!$N$63</f>
        <v>23096</v>
      </c>
      <c r="F90" s="104">
        <f>'soust.uk.JMK př.č.2'!$O$63+'soust.uk.JMK př.č.2'!$P$63</f>
        <v>13234</v>
      </c>
      <c r="G90" s="104">
        <f>'soust.uk.JMK př.č.2'!$L$63</f>
        <v>385</v>
      </c>
      <c r="H90" s="40">
        <f t="shared" si="7"/>
        <v>27162</v>
      </c>
      <c r="I90" s="40">
        <f t="shared" si="8"/>
        <v>19835</v>
      </c>
      <c r="J90" s="40">
        <f t="shared" si="6"/>
        <v>15163</v>
      </c>
      <c r="K90" s="40">
        <f t="shared" si="9"/>
        <v>10947</v>
      </c>
      <c r="L90" s="40">
        <f t="shared" si="10"/>
        <v>6942</v>
      </c>
      <c r="M90" s="40">
        <f t="shared" si="11"/>
        <v>3831</v>
      </c>
    </row>
    <row r="91" spans="1:13" x14ac:dyDescent="0.2">
      <c r="A91" s="105">
        <v>125</v>
      </c>
      <c r="B91" s="103">
        <v>18.760000000000002</v>
      </c>
      <c r="C91" s="103">
        <v>46.91</v>
      </c>
      <c r="D91" s="103">
        <v>31.62</v>
      </c>
      <c r="E91" s="104">
        <f>'soust.uk.JMK př.č.2'!$M$63+'soust.uk.JMK př.č.2'!$N$63</f>
        <v>23096</v>
      </c>
      <c r="F91" s="104">
        <f>'soust.uk.JMK př.č.2'!$O$63+'soust.uk.JMK př.č.2'!$P$63</f>
        <v>13234</v>
      </c>
      <c r="G91" s="104">
        <f>'soust.uk.JMK př.č.2'!$L$63</f>
        <v>385</v>
      </c>
      <c r="H91" s="40">
        <f t="shared" si="7"/>
        <v>27110</v>
      </c>
      <c r="I91" s="40">
        <f t="shared" si="8"/>
        <v>19796</v>
      </c>
      <c r="J91" s="40">
        <f t="shared" si="6"/>
        <v>15142</v>
      </c>
      <c r="K91" s="40">
        <f t="shared" si="9"/>
        <v>10931</v>
      </c>
      <c r="L91" s="40">
        <f t="shared" si="10"/>
        <v>6929</v>
      </c>
      <c r="M91" s="40">
        <f t="shared" si="11"/>
        <v>3826</v>
      </c>
    </row>
    <row r="92" spans="1:13" x14ac:dyDescent="0.2">
      <c r="A92" s="105">
        <v>126</v>
      </c>
      <c r="B92" s="103">
        <v>18.82</v>
      </c>
      <c r="C92" s="103">
        <v>47.04</v>
      </c>
      <c r="D92" s="103">
        <v>31.62</v>
      </c>
      <c r="E92" s="104">
        <f>'soust.uk.JMK př.č.2'!$M$63+'soust.uk.JMK př.č.2'!$N$63</f>
        <v>23096</v>
      </c>
      <c r="F92" s="104">
        <f>'soust.uk.JMK př.č.2'!$O$63+'soust.uk.JMK př.č.2'!$P$63</f>
        <v>13234</v>
      </c>
      <c r="G92" s="104">
        <f>'soust.uk.JMK př.č.2'!$L$63</f>
        <v>385</v>
      </c>
      <c r="H92" s="40">
        <f t="shared" si="7"/>
        <v>27046</v>
      </c>
      <c r="I92" s="40">
        <f t="shared" si="8"/>
        <v>19749</v>
      </c>
      <c r="J92" s="40">
        <f t="shared" si="6"/>
        <v>15119</v>
      </c>
      <c r="K92" s="40">
        <f t="shared" si="9"/>
        <v>10914</v>
      </c>
      <c r="L92" s="40">
        <f t="shared" si="10"/>
        <v>6912</v>
      </c>
      <c r="M92" s="40">
        <f t="shared" si="11"/>
        <v>3820</v>
      </c>
    </row>
    <row r="93" spans="1:13" x14ac:dyDescent="0.2">
      <c r="A93" s="105">
        <v>127</v>
      </c>
      <c r="B93" s="103">
        <v>18.87</v>
      </c>
      <c r="C93" s="103">
        <v>47.17</v>
      </c>
      <c r="D93" s="103">
        <v>31.62</v>
      </c>
      <c r="E93" s="104">
        <f>'soust.uk.JMK př.č.2'!$M$63+'soust.uk.JMK př.č.2'!$N$63</f>
        <v>23096</v>
      </c>
      <c r="F93" s="104">
        <f>'soust.uk.JMK př.č.2'!$O$63+'soust.uk.JMK př.č.2'!$P$63</f>
        <v>13234</v>
      </c>
      <c r="G93" s="104">
        <f>'soust.uk.JMK př.č.2'!$L$63</f>
        <v>385</v>
      </c>
      <c r="H93" s="40">
        <f t="shared" si="7"/>
        <v>26994</v>
      </c>
      <c r="I93" s="40">
        <f t="shared" si="8"/>
        <v>19710</v>
      </c>
      <c r="J93" s="40">
        <f t="shared" si="6"/>
        <v>15097</v>
      </c>
      <c r="K93" s="40">
        <f t="shared" si="9"/>
        <v>10898</v>
      </c>
      <c r="L93" s="40">
        <f t="shared" si="10"/>
        <v>6899</v>
      </c>
      <c r="M93" s="40">
        <f t="shared" si="11"/>
        <v>3814</v>
      </c>
    </row>
    <row r="94" spans="1:13" x14ac:dyDescent="0.2">
      <c r="A94" s="105">
        <v>128</v>
      </c>
      <c r="B94" s="103">
        <v>18.920000000000002</v>
      </c>
      <c r="C94" s="103">
        <v>47.3</v>
      </c>
      <c r="D94" s="103">
        <v>31.62</v>
      </c>
      <c r="E94" s="104">
        <f>'soust.uk.JMK př.č.2'!$M$63+'soust.uk.JMK př.č.2'!$N$63</f>
        <v>23096</v>
      </c>
      <c r="F94" s="104">
        <f>'soust.uk.JMK př.č.2'!$O$63+'soust.uk.JMK př.č.2'!$P$63</f>
        <v>13234</v>
      </c>
      <c r="G94" s="104">
        <f>'soust.uk.JMK př.č.2'!$L$63</f>
        <v>385</v>
      </c>
      <c r="H94" s="40">
        <f t="shared" si="7"/>
        <v>26941</v>
      </c>
      <c r="I94" s="40">
        <f t="shared" si="8"/>
        <v>19671</v>
      </c>
      <c r="J94" s="40">
        <f t="shared" si="6"/>
        <v>15076</v>
      </c>
      <c r="K94" s="40">
        <f t="shared" si="9"/>
        <v>10882</v>
      </c>
      <c r="L94" s="40">
        <f t="shared" si="10"/>
        <v>6885</v>
      </c>
      <c r="M94" s="40">
        <f t="shared" si="11"/>
        <v>3809</v>
      </c>
    </row>
    <row r="95" spans="1:13" x14ac:dyDescent="0.2">
      <c r="A95" s="105">
        <v>129</v>
      </c>
      <c r="B95" s="103">
        <v>18.97</v>
      </c>
      <c r="C95" s="103">
        <v>47.43</v>
      </c>
      <c r="D95" s="103">
        <v>31.62</v>
      </c>
      <c r="E95" s="104">
        <f>'soust.uk.JMK př.č.2'!$M$63+'soust.uk.JMK př.č.2'!$N$63</f>
        <v>23096</v>
      </c>
      <c r="F95" s="104">
        <f>'soust.uk.JMK př.č.2'!$O$63+'soust.uk.JMK př.č.2'!$P$63</f>
        <v>13234</v>
      </c>
      <c r="G95" s="104">
        <f>'soust.uk.JMK př.č.2'!$L$63</f>
        <v>385</v>
      </c>
      <c r="H95" s="40">
        <f t="shared" si="7"/>
        <v>26888</v>
      </c>
      <c r="I95" s="40">
        <f t="shared" si="8"/>
        <v>19632</v>
      </c>
      <c r="J95" s="40">
        <f t="shared" si="6"/>
        <v>15054</v>
      </c>
      <c r="K95" s="40">
        <f t="shared" si="9"/>
        <v>10866</v>
      </c>
      <c r="L95" s="40">
        <f t="shared" si="10"/>
        <v>6871</v>
      </c>
      <c r="M95" s="40">
        <f t="shared" si="11"/>
        <v>3803</v>
      </c>
    </row>
    <row r="96" spans="1:13" x14ac:dyDescent="0.2">
      <c r="A96" s="105">
        <v>130</v>
      </c>
      <c r="B96" s="103">
        <v>19.02</v>
      </c>
      <c r="C96" s="103">
        <v>47.55</v>
      </c>
      <c r="D96" s="103">
        <v>31.62</v>
      </c>
      <c r="E96" s="104">
        <f>'soust.uk.JMK př.č.2'!$M$63+'soust.uk.JMK př.č.2'!$N$63</f>
        <v>23096</v>
      </c>
      <c r="F96" s="104">
        <f>'soust.uk.JMK př.č.2'!$O$63+'soust.uk.JMK př.č.2'!$P$63</f>
        <v>13234</v>
      </c>
      <c r="G96" s="104">
        <f>'soust.uk.JMK př.č.2'!$L$63</f>
        <v>385</v>
      </c>
      <c r="H96" s="40">
        <f t="shared" si="7"/>
        <v>26837</v>
      </c>
      <c r="I96" s="40">
        <f t="shared" si="8"/>
        <v>19594</v>
      </c>
      <c r="J96" s="40">
        <f t="shared" si="6"/>
        <v>15034</v>
      </c>
      <c r="K96" s="40">
        <f t="shared" si="9"/>
        <v>10851</v>
      </c>
      <c r="L96" s="40">
        <f t="shared" si="10"/>
        <v>6858</v>
      </c>
      <c r="M96" s="40">
        <f t="shared" si="11"/>
        <v>3798</v>
      </c>
    </row>
    <row r="97" spans="1:13" x14ac:dyDescent="0.2">
      <c r="A97" s="105">
        <v>131</v>
      </c>
      <c r="B97" s="103">
        <v>19.07</v>
      </c>
      <c r="C97" s="103">
        <v>47.68</v>
      </c>
      <c r="D97" s="103">
        <v>31.62</v>
      </c>
      <c r="E97" s="104">
        <f>'soust.uk.JMK př.č.2'!$M$63+'soust.uk.JMK př.č.2'!$N$63</f>
        <v>23096</v>
      </c>
      <c r="F97" s="104">
        <f>'soust.uk.JMK př.č.2'!$O$63+'soust.uk.JMK př.č.2'!$P$63</f>
        <v>13234</v>
      </c>
      <c r="G97" s="104">
        <f>'soust.uk.JMK př.č.2'!$L$63</f>
        <v>385</v>
      </c>
      <c r="H97" s="40">
        <f t="shared" si="7"/>
        <v>26786</v>
      </c>
      <c r="I97" s="40">
        <f t="shared" si="8"/>
        <v>19556</v>
      </c>
      <c r="J97" s="40">
        <f t="shared" si="6"/>
        <v>15012</v>
      </c>
      <c r="K97" s="40">
        <f t="shared" si="9"/>
        <v>10835</v>
      </c>
      <c r="L97" s="40">
        <f t="shared" si="10"/>
        <v>6845</v>
      </c>
      <c r="M97" s="40">
        <f t="shared" si="11"/>
        <v>3792</v>
      </c>
    </row>
    <row r="98" spans="1:13" x14ac:dyDescent="0.2">
      <c r="A98" s="105">
        <v>132</v>
      </c>
      <c r="B98" s="103">
        <v>19.12</v>
      </c>
      <c r="C98" s="103">
        <v>47.8</v>
      </c>
      <c r="D98" s="103">
        <v>31.62</v>
      </c>
      <c r="E98" s="104">
        <f>'soust.uk.JMK př.č.2'!$M$63+'soust.uk.JMK př.č.2'!$N$63</f>
        <v>23096</v>
      </c>
      <c r="F98" s="104">
        <f>'soust.uk.JMK př.č.2'!$O$63+'soust.uk.JMK př.č.2'!$P$63</f>
        <v>13234</v>
      </c>
      <c r="G98" s="104">
        <f>'soust.uk.JMK př.č.2'!$L$63</f>
        <v>385</v>
      </c>
      <c r="H98" s="40">
        <f t="shared" si="7"/>
        <v>26734</v>
      </c>
      <c r="I98" s="40">
        <f t="shared" si="8"/>
        <v>19518</v>
      </c>
      <c r="J98" s="40">
        <f t="shared" si="6"/>
        <v>14993</v>
      </c>
      <c r="K98" s="40">
        <f t="shared" si="9"/>
        <v>10821</v>
      </c>
      <c r="L98" s="40">
        <f t="shared" si="10"/>
        <v>6831</v>
      </c>
      <c r="M98" s="40">
        <f t="shared" si="11"/>
        <v>3787</v>
      </c>
    </row>
    <row r="99" spans="1:13" x14ac:dyDescent="0.2">
      <c r="A99" s="105">
        <v>133</v>
      </c>
      <c r="B99" s="103">
        <v>19.170000000000002</v>
      </c>
      <c r="C99" s="103">
        <v>47.93</v>
      </c>
      <c r="D99" s="103">
        <v>31.62</v>
      </c>
      <c r="E99" s="104">
        <f>'soust.uk.JMK př.č.2'!$M$63+'soust.uk.JMK př.č.2'!$N$63</f>
        <v>23096</v>
      </c>
      <c r="F99" s="104">
        <f>'soust.uk.JMK př.č.2'!$O$63+'soust.uk.JMK př.č.2'!$P$63</f>
        <v>13234</v>
      </c>
      <c r="G99" s="104">
        <f>'soust.uk.JMK př.č.2'!$L$63</f>
        <v>385</v>
      </c>
      <c r="H99" s="40">
        <f t="shared" si="7"/>
        <v>26683</v>
      </c>
      <c r="I99" s="40">
        <f t="shared" si="8"/>
        <v>19480</v>
      </c>
      <c r="J99" s="40">
        <f t="shared" si="6"/>
        <v>14972</v>
      </c>
      <c r="K99" s="40">
        <f t="shared" si="9"/>
        <v>10805</v>
      </c>
      <c r="L99" s="40">
        <f t="shared" si="10"/>
        <v>6818</v>
      </c>
      <c r="M99" s="40">
        <f t="shared" si="11"/>
        <v>3782</v>
      </c>
    </row>
    <row r="100" spans="1:13" x14ac:dyDescent="0.2">
      <c r="A100" s="105">
        <v>134</v>
      </c>
      <c r="B100" s="103">
        <v>19.22</v>
      </c>
      <c r="C100" s="103">
        <v>48.05</v>
      </c>
      <c r="D100" s="103">
        <v>31.62</v>
      </c>
      <c r="E100" s="104">
        <f>'soust.uk.JMK př.č.2'!$M$63+'soust.uk.JMK př.č.2'!$N$63</f>
        <v>23096</v>
      </c>
      <c r="F100" s="104">
        <f>'soust.uk.JMK př.č.2'!$O$63+'soust.uk.JMK př.č.2'!$P$63</f>
        <v>13234</v>
      </c>
      <c r="G100" s="104">
        <f>'soust.uk.JMK př.č.2'!$L$63</f>
        <v>385</v>
      </c>
      <c r="H100" s="40">
        <f t="shared" si="7"/>
        <v>26632</v>
      </c>
      <c r="I100" s="40">
        <f t="shared" si="8"/>
        <v>19442</v>
      </c>
      <c r="J100" s="40">
        <f t="shared" si="6"/>
        <v>14952</v>
      </c>
      <c r="K100" s="40">
        <f t="shared" si="9"/>
        <v>10790</v>
      </c>
      <c r="L100" s="40">
        <f t="shared" si="10"/>
        <v>6805</v>
      </c>
      <c r="M100" s="40">
        <f t="shared" si="11"/>
        <v>3777</v>
      </c>
    </row>
    <row r="101" spans="1:13" x14ac:dyDescent="0.2">
      <c r="A101" s="105">
        <v>135</v>
      </c>
      <c r="B101" s="103">
        <v>19.27</v>
      </c>
      <c r="C101" s="103">
        <v>48.17</v>
      </c>
      <c r="D101" s="103">
        <v>31.62</v>
      </c>
      <c r="E101" s="104">
        <f>'soust.uk.JMK př.č.2'!$M$63+'soust.uk.JMK př.č.2'!$N$63</f>
        <v>23096</v>
      </c>
      <c r="F101" s="104">
        <f>'soust.uk.JMK př.č.2'!$O$63+'soust.uk.JMK př.č.2'!$P$63</f>
        <v>13234</v>
      </c>
      <c r="G101" s="104">
        <f>'soust.uk.JMK př.č.2'!$L$63</f>
        <v>385</v>
      </c>
      <c r="H101" s="40">
        <f t="shared" si="7"/>
        <v>26582</v>
      </c>
      <c r="I101" s="40">
        <f t="shared" si="8"/>
        <v>19405</v>
      </c>
      <c r="J101" s="40">
        <f t="shared" si="6"/>
        <v>14933</v>
      </c>
      <c r="K101" s="40">
        <f t="shared" si="9"/>
        <v>10776</v>
      </c>
      <c r="L101" s="40">
        <f t="shared" si="10"/>
        <v>6792</v>
      </c>
      <c r="M101" s="40">
        <f t="shared" si="11"/>
        <v>3772</v>
      </c>
    </row>
    <row r="102" spans="1:13" x14ac:dyDescent="0.2">
      <c r="A102" s="105">
        <v>136</v>
      </c>
      <c r="B102" s="103">
        <v>19.32</v>
      </c>
      <c r="C102" s="103">
        <v>48.29</v>
      </c>
      <c r="D102" s="103">
        <v>31.62</v>
      </c>
      <c r="E102" s="104">
        <f>'soust.uk.JMK př.č.2'!$M$63+'soust.uk.JMK př.č.2'!$N$63</f>
        <v>23096</v>
      </c>
      <c r="F102" s="104">
        <f>'soust.uk.JMK př.č.2'!$O$63+'soust.uk.JMK př.č.2'!$P$63</f>
        <v>13234</v>
      </c>
      <c r="G102" s="104">
        <f>'soust.uk.JMK př.č.2'!$L$63</f>
        <v>385</v>
      </c>
      <c r="H102" s="40">
        <f t="shared" si="7"/>
        <v>26532</v>
      </c>
      <c r="I102" s="40">
        <f t="shared" si="8"/>
        <v>19368</v>
      </c>
      <c r="J102" s="40">
        <f t="shared" si="6"/>
        <v>14914</v>
      </c>
      <c r="K102" s="40">
        <f t="shared" si="9"/>
        <v>10762</v>
      </c>
      <c r="L102" s="40">
        <f t="shared" si="10"/>
        <v>6779</v>
      </c>
      <c r="M102" s="40">
        <f t="shared" si="11"/>
        <v>3767</v>
      </c>
    </row>
    <row r="103" spans="1:13" x14ac:dyDescent="0.2">
      <c r="A103" s="105">
        <v>137</v>
      </c>
      <c r="B103" s="103">
        <v>19.37</v>
      </c>
      <c r="C103" s="103">
        <v>48.41</v>
      </c>
      <c r="D103" s="103">
        <v>31.62</v>
      </c>
      <c r="E103" s="104">
        <f>'soust.uk.JMK př.č.2'!$M$63+'soust.uk.JMK př.č.2'!$N$63</f>
        <v>23096</v>
      </c>
      <c r="F103" s="104">
        <f>'soust.uk.JMK př.č.2'!$O$63+'soust.uk.JMK př.č.2'!$P$63</f>
        <v>13234</v>
      </c>
      <c r="G103" s="104">
        <f>'soust.uk.JMK př.č.2'!$L$63</f>
        <v>385</v>
      </c>
      <c r="H103" s="40">
        <f t="shared" si="7"/>
        <v>26482</v>
      </c>
      <c r="I103" s="40">
        <f t="shared" si="8"/>
        <v>19331</v>
      </c>
      <c r="J103" s="40">
        <f t="shared" si="6"/>
        <v>14893</v>
      </c>
      <c r="K103" s="40">
        <f t="shared" si="9"/>
        <v>10747</v>
      </c>
      <c r="L103" s="40">
        <f t="shared" si="10"/>
        <v>6766</v>
      </c>
      <c r="M103" s="40">
        <f t="shared" si="11"/>
        <v>3761</v>
      </c>
    </row>
    <row r="104" spans="1:13" x14ac:dyDescent="0.2">
      <c r="A104" s="105">
        <v>138</v>
      </c>
      <c r="B104" s="103">
        <v>19.41</v>
      </c>
      <c r="C104" s="103">
        <v>48.53</v>
      </c>
      <c r="D104" s="103">
        <v>31.62</v>
      </c>
      <c r="E104" s="104">
        <f>'soust.uk.JMK př.č.2'!$M$63+'soust.uk.JMK př.č.2'!$N$63</f>
        <v>23096</v>
      </c>
      <c r="F104" s="104">
        <f>'soust.uk.JMK př.č.2'!$O$63+'soust.uk.JMK př.č.2'!$P$63</f>
        <v>13234</v>
      </c>
      <c r="G104" s="104">
        <f>'soust.uk.JMK př.č.2'!$L$63</f>
        <v>385</v>
      </c>
      <c r="H104" s="40">
        <f t="shared" si="7"/>
        <v>26441</v>
      </c>
      <c r="I104" s="40">
        <f t="shared" si="8"/>
        <v>19301</v>
      </c>
      <c r="J104" s="40">
        <f t="shared" si="6"/>
        <v>14875</v>
      </c>
      <c r="K104" s="40">
        <f t="shared" si="9"/>
        <v>10733</v>
      </c>
      <c r="L104" s="40">
        <f t="shared" si="10"/>
        <v>6755</v>
      </c>
      <c r="M104" s="40">
        <f t="shared" si="11"/>
        <v>3757</v>
      </c>
    </row>
    <row r="105" spans="1:13" x14ac:dyDescent="0.2">
      <c r="A105" s="105">
        <v>139</v>
      </c>
      <c r="B105" s="103">
        <v>19.46</v>
      </c>
      <c r="C105" s="103">
        <v>48.65</v>
      </c>
      <c r="D105" s="103">
        <v>31.62</v>
      </c>
      <c r="E105" s="104">
        <f>'soust.uk.JMK př.č.2'!$M$63+'soust.uk.JMK př.č.2'!$N$63</f>
        <v>23096</v>
      </c>
      <c r="F105" s="104">
        <f>'soust.uk.JMK př.č.2'!$O$63+'soust.uk.JMK př.č.2'!$P$63</f>
        <v>13234</v>
      </c>
      <c r="G105" s="104">
        <f>'soust.uk.JMK př.č.2'!$L$63</f>
        <v>385</v>
      </c>
      <c r="H105" s="40">
        <f t="shared" si="7"/>
        <v>26393</v>
      </c>
      <c r="I105" s="40">
        <f t="shared" si="8"/>
        <v>19265</v>
      </c>
      <c r="J105" s="40">
        <f t="shared" si="6"/>
        <v>14856</v>
      </c>
      <c r="K105" s="40">
        <f t="shared" si="9"/>
        <v>10719</v>
      </c>
      <c r="L105" s="40">
        <f t="shared" si="10"/>
        <v>6743</v>
      </c>
      <c r="M105" s="40">
        <f t="shared" si="11"/>
        <v>3752</v>
      </c>
    </row>
    <row r="106" spans="1:13" x14ac:dyDescent="0.2">
      <c r="A106" s="105">
        <v>140</v>
      </c>
      <c r="B106" s="103">
        <v>19.510000000000002</v>
      </c>
      <c r="C106" s="103">
        <v>48.77</v>
      </c>
      <c r="D106" s="103">
        <v>31.62</v>
      </c>
      <c r="E106" s="104">
        <f>'soust.uk.JMK př.č.2'!$M$63+'soust.uk.JMK př.č.2'!$N$63</f>
        <v>23096</v>
      </c>
      <c r="F106" s="104">
        <f>'soust.uk.JMK př.č.2'!$O$63+'soust.uk.JMK př.č.2'!$P$63</f>
        <v>13234</v>
      </c>
      <c r="G106" s="104">
        <f>'soust.uk.JMK př.č.2'!$L$63</f>
        <v>385</v>
      </c>
      <c r="H106" s="40">
        <f t="shared" si="7"/>
        <v>26343</v>
      </c>
      <c r="I106" s="40">
        <f t="shared" si="8"/>
        <v>19228</v>
      </c>
      <c r="J106" s="40">
        <f t="shared" si="6"/>
        <v>14837</v>
      </c>
      <c r="K106" s="40">
        <f t="shared" si="9"/>
        <v>10705</v>
      </c>
      <c r="L106" s="40">
        <f t="shared" si="10"/>
        <v>6730</v>
      </c>
      <c r="M106" s="40">
        <f t="shared" si="11"/>
        <v>3747</v>
      </c>
    </row>
    <row r="107" spans="1:13" x14ac:dyDescent="0.2">
      <c r="A107" s="105">
        <v>141</v>
      </c>
      <c r="B107" s="103">
        <v>19.55</v>
      </c>
      <c r="C107" s="103">
        <v>48.88</v>
      </c>
      <c r="D107" s="103">
        <v>31.62</v>
      </c>
      <c r="E107" s="104">
        <f>'soust.uk.JMK př.č.2'!$M$63+'soust.uk.JMK př.č.2'!$N$63</f>
        <v>23096</v>
      </c>
      <c r="F107" s="104">
        <f>'soust.uk.JMK př.č.2'!$O$63+'soust.uk.JMK př.č.2'!$P$63</f>
        <v>13234</v>
      </c>
      <c r="G107" s="104">
        <f>'soust.uk.JMK př.č.2'!$L$63</f>
        <v>385</v>
      </c>
      <c r="H107" s="40">
        <f t="shared" si="7"/>
        <v>26304</v>
      </c>
      <c r="I107" s="40">
        <f t="shared" si="8"/>
        <v>19199</v>
      </c>
      <c r="J107" s="40">
        <f t="shared" si="6"/>
        <v>14819</v>
      </c>
      <c r="K107" s="40">
        <f t="shared" si="9"/>
        <v>10692</v>
      </c>
      <c r="L107" s="40">
        <f t="shared" si="10"/>
        <v>6720</v>
      </c>
      <c r="M107" s="40">
        <f t="shared" si="11"/>
        <v>3742</v>
      </c>
    </row>
    <row r="108" spans="1:13" x14ac:dyDescent="0.2">
      <c r="A108" s="105">
        <v>142</v>
      </c>
      <c r="B108" s="103">
        <v>19.600000000000001</v>
      </c>
      <c r="C108" s="103">
        <v>49</v>
      </c>
      <c r="D108" s="103">
        <v>31.62</v>
      </c>
      <c r="E108" s="104">
        <f>'soust.uk.JMK př.č.2'!$M$63+'soust.uk.JMK př.č.2'!$N$63</f>
        <v>23096</v>
      </c>
      <c r="F108" s="104">
        <f>'soust.uk.JMK př.č.2'!$O$63+'soust.uk.JMK př.č.2'!$P$63</f>
        <v>13234</v>
      </c>
      <c r="G108" s="104">
        <f>'soust.uk.JMK př.č.2'!$L$63</f>
        <v>385</v>
      </c>
      <c r="H108" s="40">
        <f t="shared" si="7"/>
        <v>26255</v>
      </c>
      <c r="I108" s="40">
        <f t="shared" si="8"/>
        <v>19163</v>
      </c>
      <c r="J108" s="40">
        <f t="shared" si="6"/>
        <v>14802</v>
      </c>
      <c r="K108" s="40">
        <f t="shared" si="9"/>
        <v>10679</v>
      </c>
      <c r="L108" s="40">
        <f t="shared" si="10"/>
        <v>6707</v>
      </c>
      <c r="M108" s="40">
        <f t="shared" si="11"/>
        <v>3738</v>
      </c>
    </row>
    <row r="109" spans="1:13" x14ac:dyDescent="0.2">
      <c r="A109" s="105">
        <v>143</v>
      </c>
      <c r="B109" s="103">
        <v>19.649999999999999</v>
      </c>
      <c r="C109" s="103">
        <v>49.12</v>
      </c>
      <c r="D109" s="103">
        <v>31.62</v>
      </c>
      <c r="E109" s="104">
        <f>'soust.uk.JMK př.č.2'!$M$63+'soust.uk.JMK př.č.2'!$N$63</f>
        <v>23096</v>
      </c>
      <c r="F109" s="104">
        <f>'soust.uk.JMK př.č.2'!$O$63+'soust.uk.JMK př.č.2'!$P$63</f>
        <v>13234</v>
      </c>
      <c r="G109" s="104">
        <f>'soust.uk.JMK př.č.2'!$L$63</f>
        <v>385</v>
      </c>
      <c r="H109" s="40">
        <f t="shared" si="7"/>
        <v>26206</v>
      </c>
      <c r="I109" s="40">
        <f t="shared" si="8"/>
        <v>19127</v>
      </c>
      <c r="J109" s="40">
        <f t="shared" si="6"/>
        <v>14783</v>
      </c>
      <c r="K109" s="40">
        <f t="shared" si="9"/>
        <v>10665</v>
      </c>
      <c r="L109" s="40">
        <f t="shared" si="10"/>
        <v>6694</v>
      </c>
      <c r="M109" s="40">
        <f t="shared" si="11"/>
        <v>3733</v>
      </c>
    </row>
    <row r="110" spans="1:13" x14ac:dyDescent="0.2">
      <c r="A110" s="105">
        <v>144</v>
      </c>
      <c r="B110" s="103">
        <v>19.690000000000001</v>
      </c>
      <c r="C110" s="103">
        <v>49.23</v>
      </c>
      <c r="D110" s="103">
        <v>31.62</v>
      </c>
      <c r="E110" s="104">
        <f>'soust.uk.JMK př.č.2'!$M$63+'soust.uk.JMK př.č.2'!$N$63</f>
        <v>23096</v>
      </c>
      <c r="F110" s="104">
        <f>'soust.uk.JMK př.č.2'!$O$63+'soust.uk.JMK př.č.2'!$P$63</f>
        <v>13234</v>
      </c>
      <c r="G110" s="104">
        <f>'soust.uk.JMK př.č.2'!$L$63</f>
        <v>385</v>
      </c>
      <c r="H110" s="40">
        <f t="shared" si="7"/>
        <v>26167</v>
      </c>
      <c r="I110" s="40">
        <f t="shared" si="8"/>
        <v>19098</v>
      </c>
      <c r="J110" s="40">
        <f t="shared" si="6"/>
        <v>14765</v>
      </c>
      <c r="K110" s="40">
        <f t="shared" si="9"/>
        <v>10652</v>
      </c>
      <c r="L110" s="40">
        <f t="shared" si="10"/>
        <v>6684</v>
      </c>
      <c r="M110" s="40">
        <f t="shared" si="11"/>
        <v>3728</v>
      </c>
    </row>
    <row r="111" spans="1:13" x14ac:dyDescent="0.2">
      <c r="A111" s="105">
        <v>145</v>
      </c>
      <c r="B111" s="103">
        <v>19.739999999999998</v>
      </c>
      <c r="C111" s="103">
        <v>49.34</v>
      </c>
      <c r="D111" s="103">
        <v>31.62</v>
      </c>
      <c r="E111" s="104">
        <f>'soust.uk.JMK př.č.2'!$M$63+'soust.uk.JMK př.č.2'!$N$63</f>
        <v>23096</v>
      </c>
      <c r="F111" s="104">
        <f>'soust.uk.JMK př.č.2'!$O$63+'soust.uk.JMK př.č.2'!$P$63</f>
        <v>13234</v>
      </c>
      <c r="G111" s="104">
        <f>'soust.uk.JMK př.č.2'!$L$63</f>
        <v>385</v>
      </c>
      <c r="H111" s="40">
        <f t="shared" si="7"/>
        <v>26120</v>
      </c>
      <c r="I111" s="40">
        <f t="shared" si="8"/>
        <v>19063</v>
      </c>
      <c r="J111" s="40">
        <f t="shared" si="6"/>
        <v>14749</v>
      </c>
      <c r="K111" s="40">
        <f t="shared" si="9"/>
        <v>10640</v>
      </c>
      <c r="L111" s="40">
        <f t="shared" si="10"/>
        <v>6672</v>
      </c>
      <c r="M111" s="40">
        <f t="shared" si="11"/>
        <v>3724</v>
      </c>
    </row>
    <row r="112" spans="1:13" x14ac:dyDescent="0.2">
      <c r="A112" s="105">
        <v>146</v>
      </c>
      <c r="B112" s="103">
        <v>19.78</v>
      </c>
      <c r="C112" s="103">
        <v>49.46</v>
      </c>
      <c r="D112" s="103">
        <v>31.62</v>
      </c>
      <c r="E112" s="104">
        <f>'soust.uk.JMK př.č.2'!$M$63+'soust.uk.JMK př.č.2'!$N$63</f>
        <v>23096</v>
      </c>
      <c r="F112" s="104">
        <f>'soust.uk.JMK př.č.2'!$O$63+'soust.uk.JMK př.č.2'!$P$63</f>
        <v>13234</v>
      </c>
      <c r="G112" s="104">
        <f>'soust.uk.JMK př.č.2'!$L$63</f>
        <v>385</v>
      </c>
      <c r="H112" s="40">
        <f t="shared" si="7"/>
        <v>26081</v>
      </c>
      <c r="I112" s="40">
        <f t="shared" si="8"/>
        <v>19034</v>
      </c>
      <c r="J112" s="40">
        <f t="shared" si="6"/>
        <v>14730</v>
      </c>
      <c r="K112" s="40">
        <f t="shared" si="9"/>
        <v>10626</v>
      </c>
      <c r="L112" s="40">
        <f t="shared" si="10"/>
        <v>6662</v>
      </c>
      <c r="M112" s="40">
        <f t="shared" si="11"/>
        <v>3719</v>
      </c>
    </row>
    <row r="113" spans="1:13" x14ac:dyDescent="0.2">
      <c r="A113" s="105">
        <v>147</v>
      </c>
      <c r="B113" s="103">
        <v>19.829999999999998</v>
      </c>
      <c r="C113" s="103">
        <v>49.57</v>
      </c>
      <c r="D113" s="103">
        <v>31.62</v>
      </c>
      <c r="E113" s="104">
        <f>'soust.uk.JMK př.č.2'!$M$63+'soust.uk.JMK př.č.2'!$N$63</f>
        <v>23096</v>
      </c>
      <c r="F113" s="104">
        <f>'soust.uk.JMK př.č.2'!$O$63+'soust.uk.JMK př.č.2'!$P$63</f>
        <v>13234</v>
      </c>
      <c r="G113" s="104">
        <f>'soust.uk.JMK př.č.2'!$L$63</f>
        <v>385</v>
      </c>
      <c r="H113" s="40">
        <f t="shared" si="7"/>
        <v>26034</v>
      </c>
      <c r="I113" s="40">
        <f t="shared" si="8"/>
        <v>18999</v>
      </c>
      <c r="J113" s="40">
        <f t="shared" si="6"/>
        <v>14714</v>
      </c>
      <c r="K113" s="40">
        <f t="shared" si="9"/>
        <v>10614</v>
      </c>
      <c r="L113" s="40">
        <f t="shared" si="10"/>
        <v>6650</v>
      </c>
      <c r="M113" s="40">
        <f t="shared" si="11"/>
        <v>3715</v>
      </c>
    </row>
    <row r="114" spans="1:13" x14ac:dyDescent="0.2">
      <c r="A114" s="105">
        <v>148</v>
      </c>
      <c r="B114" s="103">
        <v>19.87</v>
      </c>
      <c r="C114" s="103">
        <v>49.68</v>
      </c>
      <c r="D114" s="103">
        <v>31.62</v>
      </c>
      <c r="E114" s="104">
        <f>'soust.uk.JMK př.č.2'!$M$63+'soust.uk.JMK př.č.2'!$N$63</f>
        <v>23096</v>
      </c>
      <c r="F114" s="104">
        <f>'soust.uk.JMK př.č.2'!$O$63+'soust.uk.JMK př.č.2'!$P$63</f>
        <v>13234</v>
      </c>
      <c r="G114" s="104">
        <f>'soust.uk.JMK př.č.2'!$L$63</f>
        <v>385</v>
      </c>
      <c r="H114" s="40">
        <f t="shared" si="7"/>
        <v>25996</v>
      </c>
      <c r="I114" s="40">
        <f t="shared" si="8"/>
        <v>18971</v>
      </c>
      <c r="J114" s="40">
        <f t="shared" si="6"/>
        <v>14696</v>
      </c>
      <c r="K114" s="40">
        <f t="shared" si="9"/>
        <v>10601</v>
      </c>
      <c r="L114" s="40">
        <f t="shared" si="10"/>
        <v>6640</v>
      </c>
      <c r="M114" s="40">
        <f t="shared" si="11"/>
        <v>3710</v>
      </c>
    </row>
    <row r="115" spans="1:13" x14ac:dyDescent="0.2">
      <c r="A115" s="105">
        <v>149</v>
      </c>
      <c r="B115" s="103">
        <v>19.920000000000002</v>
      </c>
      <c r="C115" s="103">
        <v>49.79</v>
      </c>
      <c r="D115" s="103">
        <v>31.62</v>
      </c>
      <c r="E115" s="104">
        <f>'soust.uk.JMK př.č.2'!$M$63+'soust.uk.JMK př.č.2'!$N$63</f>
        <v>23096</v>
      </c>
      <c r="F115" s="104">
        <f>'soust.uk.JMK př.č.2'!$O$63+'soust.uk.JMK př.č.2'!$P$63</f>
        <v>13234</v>
      </c>
      <c r="G115" s="104">
        <f>'soust.uk.JMK př.č.2'!$L$63</f>
        <v>385</v>
      </c>
      <c r="H115" s="40">
        <f t="shared" si="7"/>
        <v>25949</v>
      </c>
      <c r="I115" s="40">
        <f t="shared" si="8"/>
        <v>18936</v>
      </c>
      <c r="J115" s="40">
        <f t="shared" si="6"/>
        <v>14680</v>
      </c>
      <c r="K115" s="40">
        <f t="shared" si="9"/>
        <v>10589</v>
      </c>
      <c r="L115" s="40">
        <f t="shared" si="10"/>
        <v>6628</v>
      </c>
      <c r="M115" s="40">
        <f t="shared" si="11"/>
        <v>3706</v>
      </c>
    </row>
    <row r="116" spans="1:13" x14ac:dyDescent="0.2">
      <c r="A116" s="105">
        <v>150</v>
      </c>
      <c r="B116" s="103">
        <v>19.96</v>
      </c>
      <c r="C116" s="103">
        <v>49.9</v>
      </c>
      <c r="D116" s="103">
        <v>31.62</v>
      </c>
      <c r="E116" s="104">
        <f>'soust.uk.JMK př.č.2'!$M$63+'soust.uk.JMK př.č.2'!$N$63</f>
        <v>23096</v>
      </c>
      <c r="F116" s="104">
        <f>'soust.uk.JMK př.č.2'!$O$63+'soust.uk.JMK př.č.2'!$P$63</f>
        <v>13234</v>
      </c>
      <c r="G116" s="104">
        <f>'soust.uk.JMK př.č.2'!$L$63</f>
        <v>385</v>
      </c>
      <c r="H116" s="40">
        <f t="shared" si="7"/>
        <v>25911</v>
      </c>
      <c r="I116" s="40">
        <f t="shared" si="8"/>
        <v>18908</v>
      </c>
      <c r="J116" s="40">
        <f t="shared" si="6"/>
        <v>14664</v>
      </c>
      <c r="K116" s="40">
        <f t="shared" si="9"/>
        <v>10577</v>
      </c>
      <c r="L116" s="40">
        <f t="shared" si="10"/>
        <v>6618</v>
      </c>
      <c r="M116" s="40">
        <f t="shared" si="11"/>
        <v>3702</v>
      </c>
    </row>
    <row r="117" spans="1:13" x14ac:dyDescent="0.2">
      <c r="A117" s="105">
        <v>151</v>
      </c>
      <c r="B117" s="103">
        <v>20</v>
      </c>
      <c r="C117" s="103">
        <v>50.01</v>
      </c>
      <c r="D117" s="103">
        <v>31.62</v>
      </c>
      <c r="E117" s="104">
        <f>'soust.uk.JMK př.č.2'!$M$63+'soust.uk.JMK př.č.2'!$N$63</f>
        <v>23096</v>
      </c>
      <c r="F117" s="104">
        <f>'soust.uk.JMK př.č.2'!$O$63+'soust.uk.JMK př.č.2'!$P$63</f>
        <v>13234</v>
      </c>
      <c r="G117" s="104">
        <f>'soust.uk.JMK př.č.2'!$L$63</f>
        <v>385</v>
      </c>
      <c r="H117" s="40">
        <f t="shared" si="7"/>
        <v>25873</v>
      </c>
      <c r="I117" s="40">
        <f t="shared" si="8"/>
        <v>18880</v>
      </c>
      <c r="J117" s="40">
        <f t="shared" si="6"/>
        <v>14646</v>
      </c>
      <c r="K117" s="40">
        <f t="shared" si="9"/>
        <v>10564</v>
      </c>
      <c r="L117" s="40">
        <f t="shared" si="10"/>
        <v>6608</v>
      </c>
      <c r="M117" s="40">
        <f t="shared" si="11"/>
        <v>3697</v>
      </c>
    </row>
    <row r="118" spans="1:13" x14ac:dyDescent="0.2">
      <c r="A118" s="105">
        <v>152</v>
      </c>
      <c r="B118" s="103">
        <v>20.05</v>
      </c>
      <c r="C118" s="103">
        <v>50.12</v>
      </c>
      <c r="D118" s="103">
        <v>31.62</v>
      </c>
      <c r="E118" s="104">
        <f>'soust.uk.JMK př.č.2'!$M$63+'soust.uk.JMK př.č.2'!$N$63</f>
        <v>23096</v>
      </c>
      <c r="F118" s="104">
        <f>'soust.uk.JMK př.č.2'!$O$63+'soust.uk.JMK př.č.2'!$P$63</f>
        <v>13234</v>
      </c>
      <c r="G118" s="104">
        <f>'soust.uk.JMK př.č.2'!$L$63</f>
        <v>385</v>
      </c>
      <c r="H118" s="40">
        <f t="shared" si="7"/>
        <v>25826</v>
      </c>
      <c r="I118" s="40">
        <f t="shared" si="8"/>
        <v>18845</v>
      </c>
      <c r="J118" s="40">
        <f t="shared" si="6"/>
        <v>14630</v>
      </c>
      <c r="K118" s="40">
        <f t="shared" si="9"/>
        <v>10552</v>
      </c>
      <c r="L118" s="40">
        <f t="shared" si="10"/>
        <v>6596</v>
      </c>
      <c r="M118" s="40">
        <f t="shared" si="11"/>
        <v>3693</v>
      </c>
    </row>
    <row r="119" spans="1:13" x14ac:dyDescent="0.2">
      <c r="A119" s="105">
        <v>153</v>
      </c>
      <c r="B119" s="103">
        <v>20.09</v>
      </c>
      <c r="C119" s="103">
        <v>50.22</v>
      </c>
      <c r="D119" s="103">
        <v>31.62</v>
      </c>
      <c r="E119" s="104">
        <f>'soust.uk.JMK př.č.2'!$M$63+'soust.uk.JMK př.č.2'!$N$63</f>
        <v>23096</v>
      </c>
      <c r="F119" s="104">
        <f>'soust.uk.JMK př.č.2'!$O$63+'soust.uk.JMK př.č.2'!$P$63</f>
        <v>13234</v>
      </c>
      <c r="G119" s="104">
        <f>'soust.uk.JMK př.č.2'!$L$63</f>
        <v>385</v>
      </c>
      <c r="H119" s="40">
        <f t="shared" si="7"/>
        <v>25789</v>
      </c>
      <c r="I119" s="40">
        <f t="shared" si="8"/>
        <v>18818</v>
      </c>
      <c r="J119" s="40">
        <f t="shared" si="6"/>
        <v>14615</v>
      </c>
      <c r="K119" s="40">
        <f t="shared" si="9"/>
        <v>10541</v>
      </c>
      <c r="L119" s="40">
        <f t="shared" si="10"/>
        <v>6586</v>
      </c>
      <c r="M119" s="40">
        <f t="shared" si="11"/>
        <v>3689</v>
      </c>
    </row>
    <row r="120" spans="1:13" x14ac:dyDescent="0.2">
      <c r="A120" s="105">
        <v>154</v>
      </c>
      <c r="B120" s="103">
        <v>20.13</v>
      </c>
      <c r="C120" s="103">
        <v>50.33</v>
      </c>
      <c r="D120" s="103">
        <v>31.62</v>
      </c>
      <c r="E120" s="104">
        <f>'soust.uk.JMK př.č.2'!$M$63+'soust.uk.JMK př.č.2'!$N$63</f>
        <v>23096</v>
      </c>
      <c r="F120" s="104">
        <f>'soust.uk.JMK př.č.2'!$O$63+'soust.uk.JMK př.č.2'!$P$63</f>
        <v>13234</v>
      </c>
      <c r="G120" s="104">
        <f>'soust.uk.JMK př.č.2'!$L$63</f>
        <v>385</v>
      </c>
      <c r="H120" s="40">
        <f t="shared" si="7"/>
        <v>25752</v>
      </c>
      <c r="I120" s="40">
        <f t="shared" si="8"/>
        <v>18790</v>
      </c>
      <c r="J120" s="40">
        <f t="shared" si="6"/>
        <v>14599</v>
      </c>
      <c r="K120" s="40">
        <f t="shared" si="9"/>
        <v>10529</v>
      </c>
      <c r="L120" s="40">
        <f t="shared" si="10"/>
        <v>6577</v>
      </c>
      <c r="M120" s="40">
        <f t="shared" si="11"/>
        <v>3685</v>
      </c>
    </row>
    <row r="121" spans="1:13" x14ac:dyDescent="0.2">
      <c r="A121" s="105">
        <v>155</v>
      </c>
      <c r="B121" s="103">
        <v>20.170000000000002</v>
      </c>
      <c r="C121" s="103">
        <v>50.44</v>
      </c>
      <c r="D121" s="103">
        <v>31.62</v>
      </c>
      <c r="E121" s="104">
        <f>'soust.uk.JMK př.č.2'!$M$63+'soust.uk.JMK př.č.2'!$N$63</f>
        <v>23096</v>
      </c>
      <c r="F121" s="104">
        <f>'soust.uk.JMK př.č.2'!$O$63+'soust.uk.JMK př.č.2'!$P$63</f>
        <v>13234</v>
      </c>
      <c r="G121" s="104">
        <f>'soust.uk.JMK př.č.2'!$L$63</f>
        <v>385</v>
      </c>
      <c r="H121" s="40">
        <f t="shared" si="7"/>
        <v>25715</v>
      </c>
      <c r="I121" s="40">
        <f t="shared" si="8"/>
        <v>18763</v>
      </c>
      <c r="J121" s="40">
        <f t="shared" si="6"/>
        <v>14583</v>
      </c>
      <c r="K121" s="40">
        <f t="shared" si="9"/>
        <v>10517</v>
      </c>
      <c r="L121" s="40">
        <f t="shared" si="10"/>
        <v>6567</v>
      </c>
      <c r="M121" s="40">
        <f t="shared" si="11"/>
        <v>3681</v>
      </c>
    </row>
    <row r="122" spans="1:13" x14ac:dyDescent="0.2">
      <c r="A122" s="105">
        <v>156</v>
      </c>
      <c r="B122" s="103">
        <v>20.22</v>
      </c>
      <c r="C122" s="103">
        <v>50.54</v>
      </c>
      <c r="D122" s="103">
        <v>31.62</v>
      </c>
      <c r="E122" s="104">
        <f>'soust.uk.JMK př.č.2'!$M$63+'soust.uk.JMK př.č.2'!$N$63</f>
        <v>23096</v>
      </c>
      <c r="F122" s="104">
        <f>'soust.uk.JMK př.č.2'!$O$63+'soust.uk.JMK př.č.2'!$P$63</f>
        <v>13234</v>
      </c>
      <c r="G122" s="104">
        <f>'soust.uk.JMK př.č.2'!$L$63</f>
        <v>385</v>
      </c>
      <c r="H122" s="40">
        <f t="shared" si="7"/>
        <v>25669</v>
      </c>
      <c r="I122" s="40">
        <f t="shared" si="8"/>
        <v>18729</v>
      </c>
      <c r="J122" s="40">
        <f t="shared" si="6"/>
        <v>14568</v>
      </c>
      <c r="K122" s="40">
        <f t="shared" si="9"/>
        <v>10506</v>
      </c>
      <c r="L122" s="40">
        <f t="shared" si="10"/>
        <v>6555</v>
      </c>
      <c r="M122" s="40">
        <f t="shared" si="11"/>
        <v>3677</v>
      </c>
    </row>
    <row r="123" spans="1:13" x14ac:dyDescent="0.2">
      <c r="A123" s="105">
        <v>157</v>
      </c>
      <c r="B123" s="103">
        <v>20.260000000000002</v>
      </c>
      <c r="C123" s="103">
        <v>50.65</v>
      </c>
      <c r="D123" s="103">
        <v>31.62</v>
      </c>
      <c r="E123" s="104">
        <f>'soust.uk.JMK př.č.2'!$M$63+'soust.uk.JMK př.č.2'!$N$63</f>
        <v>23096</v>
      </c>
      <c r="F123" s="104">
        <f>'soust.uk.JMK př.č.2'!$O$63+'soust.uk.JMK př.č.2'!$P$63</f>
        <v>13234</v>
      </c>
      <c r="G123" s="104">
        <f>'soust.uk.JMK př.č.2'!$L$63</f>
        <v>385</v>
      </c>
      <c r="H123" s="40">
        <f t="shared" si="7"/>
        <v>25633</v>
      </c>
      <c r="I123" s="40">
        <f t="shared" si="8"/>
        <v>18702</v>
      </c>
      <c r="J123" s="40">
        <f t="shared" si="6"/>
        <v>14552</v>
      </c>
      <c r="K123" s="40">
        <f t="shared" si="9"/>
        <v>10494</v>
      </c>
      <c r="L123" s="40">
        <f t="shared" si="10"/>
        <v>6546</v>
      </c>
      <c r="M123" s="40">
        <f t="shared" si="11"/>
        <v>3673</v>
      </c>
    </row>
    <row r="124" spans="1:13" x14ac:dyDescent="0.2">
      <c r="A124" s="105">
        <v>158</v>
      </c>
      <c r="B124" s="103">
        <v>20.3</v>
      </c>
      <c r="C124" s="103">
        <v>50.75</v>
      </c>
      <c r="D124" s="103">
        <v>31.62</v>
      </c>
      <c r="E124" s="104">
        <f>'soust.uk.JMK př.č.2'!$M$63+'soust.uk.JMK př.č.2'!$N$63</f>
        <v>23096</v>
      </c>
      <c r="F124" s="104">
        <f>'soust.uk.JMK př.č.2'!$O$63+'soust.uk.JMK př.č.2'!$P$63</f>
        <v>13234</v>
      </c>
      <c r="G124" s="104">
        <f>'soust.uk.JMK př.č.2'!$L$63</f>
        <v>385</v>
      </c>
      <c r="H124" s="40">
        <f t="shared" si="7"/>
        <v>25596</v>
      </c>
      <c r="I124" s="40">
        <f t="shared" si="8"/>
        <v>18675</v>
      </c>
      <c r="J124" s="40">
        <f t="shared" si="6"/>
        <v>14538</v>
      </c>
      <c r="K124" s="40">
        <f t="shared" si="9"/>
        <v>10484</v>
      </c>
      <c r="L124" s="40">
        <f t="shared" si="10"/>
        <v>6536</v>
      </c>
      <c r="M124" s="40">
        <f t="shared" si="11"/>
        <v>3669</v>
      </c>
    </row>
    <row r="125" spans="1:13" x14ac:dyDescent="0.2">
      <c r="A125" s="105">
        <v>159</v>
      </c>
      <c r="B125" s="103">
        <v>20.34</v>
      </c>
      <c r="C125" s="103">
        <v>50.85</v>
      </c>
      <c r="D125" s="103">
        <v>31.62</v>
      </c>
      <c r="E125" s="104">
        <f>'soust.uk.JMK př.č.2'!$M$63+'soust.uk.JMK př.č.2'!$N$63</f>
        <v>23096</v>
      </c>
      <c r="F125" s="104">
        <f>'soust.uk.JMK př.č.2'!$O$63+'soust.uk.JMK př.č.2'!$P$63</f>
        <v>13234</v>
      </c>
      <c r="G125" s="104">
        <f>'soust.uk.JMK př.č.2'!$L$63</f>
        <v>385</v>
      </c>
      <c r="H125" s="40">
        <f t="shared" si="7"/>
        <v>25560</v>
      </c>
      <c r="I125" s="40">
        <f t="shared" si="8"/>
        <v>18648</v>
      </c>
      <c r="J125" s="40">
        <f t="shared" si="6"/>
        <v>14524</v>
      </c>
      <c r="K125" s="40">
        <f t="shared" si="9"/>
        <v>10473</v>
      </c>
      <c r="L125" s="40">
        <f t="shared" si="10"/>
        <v>6527</v>
      </c>
      <c r="M125" s="40">
        <f t="shared" si="11"/>
        <v>3666</v>
      </c>
    </row>
    <row r="126" spans="1:13" x14ac:dyDescent="0.2">
      <c r="A126" s="105">
        <v>160</v>
      </c>
      <c r="B126" s="103">
        <v>20.38</v>
      </c>
      <c r="C126" s="103">
        <v>50.96</v>
      </c>
      <c r="D126" s="103">
        <v>31.62</v>
      </c>
      <c r="E126" s="104">
        <f>'soust.uk.JMK př.č.2'!$M$63+'soust.uk.JMK př.č.2'!$N$63</f>
        <v>23096</v>
      </c>
      <c r="F126" s="104">
        <f>'soust.uk.JMK př.č.2'!$O$63+'soust.uk.JMK př.č.2'!$P$63</f>
        <v>13234</v>
      </c>
      <c r="G126" s="104">
        <f>'soust.uk.JMK př.č.2'!$L$63</f>
        <v>385</v>
      </c>
      <c r="H126" s="40">
        <f t="shared" si="7"/>
        <v>25525</v>
      </c>
      <c r="I126" s="40">
        <f t="shared" si="8"/>
        <v>18622</v>
      </c>
      <c r="J126" s="40">
        <f t="shared" si="6"/>
        <v>14507</v>
      </c>
      <c r="K126" s="40">
        <f t="shared" si="9"/>
        <v>10461</v>
      </c>
      <c r="L126" s="40">
        <f t="shared" si="10"/>
        <v>6518</v>
      </c>
      <c r="M126" s="40">
        <f t="shared" si="11"/>
        <v>3661</v>
      </c>
    </row>
    <row r="127" spans="1:13" x14ac:dyDescent="0.2">
      <c r="A127" s="105">
        <v>161</v>
      </c>
      <c r="B127" s="103">
        <v>20.420000000000002</v>
      </c>
      <c r="C127" s="103">
        <v>51.06</v>
      </c>
      <c r="D127" s="103">
        <v>31.62</v>
      </c>
      <c r="E127" s="104">
        <f>'soust.uk.JMK př.č.2'!$M$63+'soust.uk.JMK př.č.2'!$N$63</f>
        <v>23096</v>
      </c>
      <c r="F127" s="104">
        <f>'soust.uk.JMK př.č.2'!$O$63+'soust.uk.JMK př.č.2'!$P$63</f>
        <v>13234</v>
      </c>
      <c r="G127" s="104">
        <f>'soust.uk.JMK př.č.2'!$L$63</f>
        <v>385</v>
      </c>
      <c r="H127" s="40">
        <f t="shared" si="7"/>
        <v>25488</v>
      </c>
      <c r="I127" s="40">
        <f t="shared" si="8"/>
        <v>18595</v>
      </c>
      <c r="J127" s="40">
        <f t="shared" si="6"/>
        <v>14493</v>
      </c>
      <c r="K127" s="40">
        <f t="shared" si="9"/>
        <v>10450</v>
      </c>
      <c r="L127" s="40">
        <f t="shared" si="10"/>
        <v>6508</v>
      </c>
      <c r="M127" s="40">
        <f t="shared" si="11"/>
        <v>3658</v>
      </c>
    </row>
    <row r="128" spans="1:13" x14ac:dyDescent="0.2">
      <c r="A128" s="105">
        <v>162</v>
      </c>
      <c r="B128" s="103">
        <v>20.46</v>
      </c>
      <c r="C128" s="103">
        <v>51.16</v>
      </c>
      <c r="D128" s="103">
        <v>31.62</v>
      </c>
      <c r="E128" s="104">
        <f>'soust.uk.JMK př.č.2'!$M$63+'soust.uk.JMK př.č.2'!$N$63</f>
        <v>23096</v>
      </c>
      <c r="F128" s="104">
        <f>'soust.uk.JMK př.č.2'!$O$63+'soust.uk.JMK př.č.2'!$P$63</f>
        <v>13234</v>
      </c>
      <c r="G128" s="104">
        <f>'soust.uk.JMK př.č.2'!$L$63</f>
        <v>385</v>
      </c>
      <c r="H128" s="40">
        <f t="shared" si="7"/>
        <v>25452</v>
      </c>
      <c r="I128" s="40">
        <f t="shared" si="8"/>
        <v>18568</v>
      </c>
      <c r="J128" s="40">
        <f t="shared" si="6"/>
        <v>14479</v>
      </c>
      <c r="K128" s="40">
        <f t="shared" si="9"/>
        <v>10440</v>
      </c>
      <c r="L128" s="40">
        <f t="shared" si="10"/>
        <v>6499</v>
      </c>
      <c r="M128" s="40">
        <f t="shared" si="11"/>
        <v>3654</v>
      </c>
    </row>
    <row r="129" spans="1:13" x14ac:dyDescent="0.2">
      <c r="A129" s="105">
        <v>163</v>
      </c>
      <c r="B129" s="103">
        <v>20.5</v>
      </c>
      <c r="C129" s="103">
        <v>51.26</v>
      </c>
      <c r="D129" s="103">
        <v>31.62</v>
      </c>
      <c r="E129" s="104">
        <f>'soust.uk.JMK př.č.2'!$M$63+'soust.uk.JMK př.č.2'!$N$63</f>
        <v>23096</v>
      </c>
      <c r="F129" s="104">
        <f>'soust.uk.JMK př.č.2'!$O$63+'soust.uk.JMK př.č.2'!$P$63</f>
        <v>13234</v>
      </c>
      <c r="G129" s="104">
        <f>'soust.uk.JMK př.č.2'!$L$63</f>
        <v>385</v>
      </c>
      <c r="H129" s="40">
        <f t="shared" si="7"/>
        <v>25417</v>
      </c>
      <c r="I129" s="40">
        <f t="shared" si="8"/>
        <v>18542</v>
      </c>
      <c r="J129" s="40">
        <f t="shared" si="6"/>
        <v>14464</v>
      </c>
      <c r="K129" s="40">
        <f t="shared" si="9"/>
        <v>10429</v>
      </c>
      <c r="L129" s="40">
        <f t="shared" si="10"/>
        <v>6490</v>
      </c>
      <c r="M129" s="40">
        <f t="shared" si="11"/>
        <v>3650</v>
      </c>
    </row>
    <row r="130" spans="1:13" x14ac:dyDescent="0.2">
      <c r="A130" s="105">
        <v>164</v>
      </c>
      <c r="B130" s="103">
        <v>20.54</v>
      </c>
      <c r="C130" s="103">
        <v>51.36</v>
      </c>
      <c r="D130" s="103">
        <v>31.62</v>
      </c>
      <c r="E130" s="104">
        <f>'soust.uk.JMK př.č.2'!$M$63+'soust.uk.JMK př.č.2'!$N$63</f>
        <v>23096</v>
      </c>
      <c r="F130" s="104">
        <f>'soust.uk.JMK př.č.2'!$O$63+'soust.uk.JMK př.č.2'!$P$63</f>
        <v>13234</v>
      </c>
      <c r="G130" s="104">
        <f>'soust.uk.JMK př.č.2'!$L$63</f>
        <v>385</v>
      </c>
      <c r="H130" s="40">
        <f t="shared" si="7"/>
        <v>25382</v>
      </c>
      <c r="I130" s="40">
        <f t="shared" si="8"/>
        <v>18516</v>
      </c>
      <c r="J130" s="40">
        <f t="shared" si="6"/>
        <v>14451</v>
      </c>
      <c r="K130" s="40">
        <f t="shared" si="9"/>
        <v>10419</v>
      </c>
      <c r="L130" s="40">
        <f t="shared" si="10"/>
        <v>6481</v>
      </c>
      <c r="M130" s="40">
        <f t="shared" si="11"/>
        <v>3647</v>
      </c>
    </row>
    <row r="131" spans="1:13" x14ac:dyDescent="0.2">
      <c r="A131" s="105">
        <v>165</v>
      </c>
      <c r="B131" s="103">
        <v>20.58</v>
      </c>
      <c r="C131" s="103">
        <v>51.46</v>
      </c>
      <c r="D131" s="103">
        <v>31.62</v>
      </c>
      <c r="E131" s="104">
        <f>'soust.uk.JMK př.č.2'!$M$63+'soust.uk.JMK př.č.2'!$N$63</f>
        <v>23096</v>
      </c>
      <c r="F131" s="104">
        <f>'soust.uk.JMK př.č.2'!$O$63+'soust.uk.JMK př.č.2'!$P$63</f>
        <v>13234</v>
      </c>
      <c r="G131" s="104">
        <f>'soust.uk.JMK př.č.2'!$L$63</f>
        <v>385</v>
      </c>
      <c r="H131" s="40">
        <f t="shared" si="7"/>
        <v>25345</v>
      </c>
      <c r="I131" s="40">
        <f t="shared" si="8"/>
        <v>18489</v>
      </c>
      <c r="J131" s="40">
        <f t="shared" si="6"/>
        <v>14436</v>
      </c>
      <c r="K131" s="40">
        <f t="shared" si="9"/>
        <v>10408</v>
      </c>
      <c r="L131" s="40">
        <f t="shared" si="10"/>
        <v>6471</v>
      </c>
      <c r="M131" s="40">
        <f t="shared" si="11"/>
        <v>3643</v>
      </c>
    </row>
    <row r="132" spans="1:13" x14ac:dyDescent="0.2">
      <c r="A132" s="105">
        <v>166</v>
      </c>
      <c r="B132" s="103">
        <v>20.62</v>
      </c>
      <c r="C132" s="103">
        <v>51.56</v>
      </c>
      <c r="D132" s="103">
        <v>31.62</v>
      </c>
      <c r="E132" s="104">
        <f>'soust.uk.JMK př.č.2'!$M$63+'soust.uk.JMK př.č.2'!$N$63</f>
        <v>23096</v>
      </c>
      <c r="F132" s="104">
        <f>'soust.uk.JMK př.č.2'!$O$63+'soust.uk.JMK př.č.2'!$P$63</f>
        <v>13234</v>
      </c>
      <c r="G132" s="104">
        <f>'soust.uk.JMK př.č.2'!$L$63</f>
        <v>385</v>
      </c>
      <c r="H132" s="40">
        <f t="shared" si="7"/>
        <v>25310</v>
      </c>
      <c r="I132" s="40">
        <f t="shared" si="8"/>
        <v>18463</v>
      </c>
      <c r="J132" s="40">
        <f t="shared" si="6"/>
        <v>14422</v>
      </c>
      <c r="K132" s="40">
        <f t="shared" si="9"/>
        <v>10398</v>
      </c>
      <c r="L132" s="40">
        <f t="shared" si="10"/>
        <v>6462</v>
      </c>
      <c r="M132" s="40">
        <f t="shared" si="11"/>
        <v>3639</v>
      </c>
    </row>
    <row r="133" spans="1:13" x14ac:dyDescent="0.2">
      <c r="A133" s="105">
        <v>167</v>
      </c>
      <c r="B133" s="103">
        <v>20.66</v>
      </c>
      <c r="C133" s="103">
        <v>51.66</v>
      </c>
      <c r="D133" s="103">
        <v>31.62</v>
      </c>
      <c r="E133" s="104">
        <f>'soust.uk.JMK př.č.2'!$M$63+'soust.uk.JMK př.č.2'!$N$63</f>
        <v>23096</v>
      </c>
      <c r="F133" s="104">
        <f>'soust.uk.JMK př.č.2'!$O$63+'soust.uk.JMK př.č.2'!$P$63</f>
        <v>13234</v>
      </c>
      <c r="G133" s="104">
        <f>'soust.uk.JMK př.č.2'!$L$63</f>
        <v>385</v>
      </c>
      <c r="H133" s="40">
        <f t="shared" si="7"/>
        <v>25275</v>
      </c>
      <c r="I133" s="40">
        <f t="shared" si="8"/>
        <v>18437</v>
      </c>
      <c r="J133" s="40">
        <f t="shared" si="6"/>
        <v>14407</v>
      </c>
      <c r="K133" s="40">
        <f t="shared" si="9"/>
        <v>10387</v>
      </c>
      <c r="L133" s="40">
        <f t="shared" si="10"/>
        <v>6453</v>
      </c>
      <c r="M133" s="40">
        <f t="shared" si="11"/>
        <v>3635</v>
      </c>
    </row>
    <row r="134" spans="1:13" x14ac:dyDescent="0.2">
      <c r="A134" s="105">
        <v>168</v>
      </c>
      <c r="B134" s="103">
        <v>20.7</v>
      </c>
      <c r="C134" s="103">
        <v>51.76</v>
      </c>
      <c r="D134" s="103">
        <v>31.62</v>
      </c>
      <c r="E134" s="104">
        <f>'soust.uk.JMK př.č.2'!$M$63+'soust.uk.JMK př.č.2'!$N$63</f>
        <v>23096</v>
      </c>
      <c r="F134" s="104">
        <f>'soust.uk.JMK př.č.2'!$O$63+'soust.uk.JMK př.č.2'!$P$63</f>
        <v>13234</v>
      </c>
      <c r="G134" s="104">
        <f>'soust.uk.JMK př.č.2'!$L$63</f>
        <v>385</v>
      </c>
      <c r="H134" s="40">
        <f t="shared" si="7"/>
        <v>25240</v>
      </c>
      <c r="I134" s="40">
        <f t="shared" si="8"/>
        <v>18411</v>
      </c>
      <c r="J134" s="40">
        <f t="shared" ref="J134:J197" si="12">SUM(K134,M134,G134)</f>
        <v>14394</v>
      </c>
      <c r="K134" s="40">
        <f t="shared" si="9"/>
        <v>10377</v>
      </c>
      <c r="L134" s="40">
        <f t="shared" si="10"/>
        <v>6444</v>
      </c>
      <c r="M134" s="40">
        <f t="shared" si="11"/>
        <v>3632</v>
      </c>
    </row>
    <row r="135" spans="1:13" x14ac:dyDescent="0.2">
      <c r="A135" s="105">
        <v>169</v>
      </c>
      <c r="B135" s="103">
        <v>20.74</v>
      </c>
      <c r="C135" s="103">
        <v>51.85</v>
      </c>
      <c r="D135" s="103">
        <v>31.62</v>
      </c>
      <c r="E135" s="104">
        <f>'soust.uk.JMK př.č.2'!$M$63+'soust.uk.JMK př.č.2'!$N$63</f>
        <v>23096</v>
      </c>
      <c r="F135" s="104">
        <f>'soust.uk.JMK př.č.2'!$O$63+'soust.uk.JMK př.č.2'!$P$63</f>
        <v>13234</v>
      </c>
      <c r="G135" s="104">
        <f>'soust.uk.JMK př.č.2'!$L$63</f>
        <v>385</v>
      </c>
      <c r="H135" s="40">
        <f t="shared" ref="H135:H198" si="13">SUM(I135,L135,G135)</f>
        <v>25206</v>
      </c>
      <c r="I135" s="40">
        <f t="shared" ref="I135:I198" si="14">ROUND(1/B135*E135*12+1/D135*F135*12,0)</f>
        <v>18386</v>
      </c>
      <c r="J135" s="40">
        <f t="shared" si="12"/>
        <v>14382</v>
      </c>
      <c r="K135" s="40">
        <f t="shared" ref="K135:K198" si="15">ROUND(1/C135*E135*12+1/D135*F135*12,0)</f>
        <v>10368</v>
      </c>
      <c r="L135" s="40">
        <f t="shared" ref="L135:L198" si="16">ROUND((I135*35%),0)</f>
        <v>6435</v>
      </c>
      <c r="M135" s="40">
        <f t="shared" ref="M135:M198" si="17">ROUND((K135*35%),0)</f>
        <v>3629</v>
      </c>
    </row>
    <row r="136" spans="1:13" x14ac:dyDescent="0.2">
      <c r="A136" s="105">
        <v>170</v>
      </c>
      <c r="B136" s="103">
        <v>20.78</v>
      </c>
      <c r="C136" s="103">
        <v>51.95</v>
      </c>
      <c r="D136" s="103">
        <v>31.62</v>
      </c>
      <c r="E136" s="104">
        <f>'soust.uk.JMK př.č.2'!$M$63+'soust.uk.JMK př.č.2'!$N$63</f>
        <v>23096</v>
      </c>
      <c r="F136" s="104">
        <f>'soust.uk.JMK př.č.2'!$O$63+'soust.uk.JMK př.č.2'!$P$63</f>
        <v>13234</v>
      </c>
      <c r="G136" s="104">
        <f>'soust.uk.JMK př.č.2'!$L$63</f>
        <v>385</v>
      </c>
      <c r="H136" s="40">
        <f t="shared" si="13"/>
        <v>25171</v>
      </c>
      <c r="I136" s="40">
        <f t="shared" si="14"/>
        <v>18360</v>
      </c>
      <c r="J136" s="40">
        <f t="shared" si="12"/>
        <v>14367</v>
      </c>
      <c r="K136" s="40">
        <f t="shared" si="15"/>
        <v>10357</v>
      </c>
      <c r="L136" s="40">
        <f t="shared" si="16"/>
        <v>6426</v>
      </c>
      <c r="M136" s="40">
        <f t="shared" si="17"/>
        <v>3625</v>
      </c>
    </row>
    <row r="137" spans="1:13" x14ac:dyDescent="0.2">
      <c r="A137" s="105">
        <v>171</v>
      </c>
      <c r="B137" s="103">
        <v>20.82</v>
      </c>
      <c r="C137" s="103">
        <v>52.05</v>
      </c>
      <c r="D137" s="103">
        <v>31.62</v>
      </c>
      <c r="E137" s="104">
        <f>'soust.uk.JMK př.č.2'!$M$63+'soust.uk.JMK př.č.2'!$N$63</f>
        <v>23096</v>
      </c>
      <c r="F137" s="104">
        <f>'soust.uk.JMK př.č.2'!$O$63+'soust.uk.JMK př.č.2'!$P$63</f>
        <v>13234</v>
      </c>
      <c r="G137" s="104">
        <f>'soust.uk.JMK př.č.2'!$L$63</f>
        <v>385</v>
      </c>
      <c r="H137" s="40">
        <f t="shared" si="13"/>
        <v>25136</v>
      </c>
      <c r="I137" s="40">
        <f t="shared" si="14"/>
        <v>18334</v>
      </c>
      <c r="J137" s="40">
        <f t="shared" si="12"/>
        <v>14353</v>
      </c>
      <c r="K137" s="40">
        <f t="shared" si="15"/>
        <v>10347</v>
      </c>
      <c r="L137" s="40">
        <f t="shared" si="16"/>
        <v>6417</v>
      </c>
      <c r="M137" s="40">
        <f t="shared" si="17"/>
        <v>3621</v>
      </c>
    </row>
    <row r="138" spans="1:13" x14ac:dyDescent="0.2">
      <c r="A138" s="105">
        <v>172</v>
      </c>
      <c r="B138" s="103">
        <v>20.86</v>
      </c>
      <c r="C138" s="103">
        <v>52.14</v>
      </c>
      <c r="D138" s="103">
        <v>31.62</v>
      </c>
      <c r="E138" s="104">
        <f>'soust.uk.JMK př.č.2'!$M$63+'soust.uk.JMK př.č.2'!$N$63</f>
        <v>23096</v>
      </c>
      <c r="F138" s="104">
        <f>'soust.uk.JMK př.č.2'!$O$63+'soust.uk.JMK př.č.2'!$P$63</f>
        <v>13234</v>
      </c>
      <c r="G138" s="104">
        <f>'soust.uk.JMK př.č.2'!$L$63</f>
        <v>385</v>
      </c>
      <c r="H138" s="40">
        <f t="shared" si="13"/>
        <v>25102</v>
      </c>
      <c r="I138" s="40">
        <f t="shared" si="14"/>
        <v>18309</v>
      </c>
      <c r="J138" s="40">
        <f t="shared" si="12"/>
        <v>14341</v>
      </c>
      <c r="K138" s="40">
        <f t="shared" si="15"/>
        <v>10338</v>
      </c>
      <c r="L138" s="40">
        <f t="shared" si="16"/>
        <v>6408</v>
      </c>
      <c r="M138" s="40">
        <f t="shared" si="17"/>
        <v>3618</v>
      </c>
    </row>
    <row r="139" spans="1:13" x14ac:dyDescent="0.2">
      <c r="A139" s="105">
        <v>173</v>
      </c>
      <c r="B139" s="103">
        <v>20.9</v>
      </c>
      <c r="C139" s="103">
        <v>52.24</v>
      </c>
      <c r="D139" s="103">
        <v>31.62</v>
      </c>
      <c r="E139" s="104">
        <f>'soust.uk.JMK př.č.2'!$M$63+'soust.uk.JMK př.č.2'!$N$63</f>
        <v>23096</v>
      </c>
      <c r="F139" s="104">
        <f>'soust.uk.JMK př.č.2'!$O$63+'soust.uk.JMK př.č.2'!$P$63</f>
        <v>13234</v>
      </c>
      <c r="G139" s="104">
        <f>'soust.uk.JMK př.č.2'!$L$63</f>
        <v>385</v>
      </c>
      <c r="H139" s="40">
        <f t="shared" si="13"/>
        <v>25067</v>
      </c>
      <c r="I139" s="40">
        <f t="shared" si="14"/>
        <v>18283</v>
      </c>
      <c r="J139" s="40">
        <f t="shared" si="12"/>
        <v>14328</v>
      </c>
      <c r="K139" s="40">
        <f t="shared" si="15"/>
        <v>10328</v>
      </c>
      <c r="L139" s="40">
        <f t="shared" si="16"/>
        <v>6399</v>
      </c>
      <c r="M139" s="40">
        <f t="shared" si="17"/>
        <v>3615</v>
      </c>
    </row>
    <row r="140" spans="1:13" x14ac:dyDescent="0.2">
      <c r="A140" s="105">
        <v>174</v>
      </c>
      <c r="B140" s="103">
        <v>20.93</v>
      </c>
      <c r="C140" s="103">
        <v>52.33</v>
      </c>
      <c r="D140" s="103">
        <v>31.62</v>
      </c>
      <c r="E140" s="104">
        <f>'soust.uk.JMK př.č.2'!$M$63+'soust.uk.JMK př.č.2'!$N$63</f>
        <v>23096</v>
      </c>
      <c r="F140" s="104">
        <f>'soust.uk.JMK př.č.2'!$O$63+'soust.uk.JMK př.č.2'!$P$63</f>
        <v>13234</v>
      </c>
      <c r="G140" s="104">
        <f>'soust.uk.JMK př.č.2'!$L$63</f>
        <v>385</v>
      </c>
      <c r="H140" s="40">
        <f t="shared" si="13"/>
        <v>25041</v>
      </c>
      <c r="I140" s="40">
        <f t="shared" si="14"/>
        <v>18264</v>
      </c>
      <c r="J140" s="40">
        <f t="shared" si="12"/>
        <v>14316</v>
      </c>
      <c r="K140" s="40">
        <f t="shared" si="15"/>
        <v>10319</v>
      </c>
      <c r="L140" s="40">
        <f t="shared" si="16"/>
        <v>6392</v>
      </c>
      <c r="M140" s="40">
        <f t="shared" si="17"/>
        <v>3612</v>
      </c>
    </row>
    <row r="141" spans="1:13" x14ac:dyDescent="0.2">
      <c r="A141" s="105">
        <v>175</v>
      </c>
      <c r="B141" s="103">
        <v>20.97</v>
      </c>
      <c r="C141" s="103">
        <v>52.43</v>
      </c>
      <c r="D141" s="103">
        <v>31.62</v>
      </c>
      <c r="E141" s="104">
        <f>'soust.uk.JMK př.č.2'!$M$63+'soust.uk.JMK př.č.2'!$N$63</f>
        <v>23096</v>
      </c>
      <c r="F141" s="104">
        <f>'soust.uk.JMK př.č.2'!$O$63+'soust.uk.JMK př.č.2'!$P$63</f>
        <v>13234</v>
      </c>
      <c r="G141" s="104">
        <f>'soust.uk.JMK př.č.2'!$L$63</f>
        <v>385</v>
      </c>
      <c r="H141" s="40">
        <f t="shared" si="13"/>
        <v>25008</v>
      </c>
      <c r="I141" s="40">
        <f t="shared" si="14"/>
        <v>18239</v>
      </c>
      <c r="J141" s="40">
        <f t="shared" si="12"/>
        <v>14302</v>
      </c>
      <c r="K141" s="40">
        <f t="shared" si="15"/>
        <v>10309</v>
      </c>
      <c r="L141" s="40">
        <f t="shared" si="16"/>
        <v>6384</v>
      </c>
      <c r="M141" s="40">
        <f t="shared" si="17"/>
        <v>3608</v>
      </c>
    </row>
    <row r="142" spans="1:13" x14ac:dyDescent="0.2">
      <c r="A142" s="105">
        <v>176</v>
      </c>
      <c r="B142" s="103">
        <v>21.01</v>
      </c>
      <c r="C142" s="103">
        <v>52.52</v>
      </c>
      <c r="D142" s="103">
        <v>31.62</v>
      </c>
      <c r="E142" s="104">
        <f>'soust.uk.JMK př.č.2'!$M$63+'soust.uk.JMK př.č.2'!$N$63</f>
        <v>23096</v>
      </c>
      <c r="F142" s="104">
        <f>'soust.uk.JMK př.č.2'!$O$63+'soust.uk.JMK př.č.2'!$P$63</f>
        <v>13234</v>
      </c>
      <c r="G142" s="104">
        <f>'soust.uk.JMK př.č.2'!$L$63</f>
        <v>385</v>
      </c>
      <c r="H142" s="40">
        <f t="shared" si="13"/>
        <v>24974</v>
      </c>
      <c r="I142" s="40">
        <f t="shared" si="14"/>
        <v>18214</v>
      </c>
      <c r="J142" s="40">
        <f t="shared" si="12"/>
        <v>14289</v>
      </c>
      <c r="K142" s="40">
        <f t="shared" si="15"/>
        <v>10299</v>
      </c>
      <c r="L142" s="40">
        <f t="shared" si="16"/>
        <v>6375</v>
      </c>
      <c r="M142" s="40">
        <f t="shared" si="17"/>
        <v>3605</v>
      </c>
    </row>
    <row r="143" spans="1:13" x14ac:dyDescent="0.2">
      <c r="A143" s="105">
        <v>177</v>
      </c>
      <c r="B143" s="103">
        <v>21.05</v>
      </c>
      <c r="C143" s="103">
        <v>52.61</v>
      </c>
      <c r="D143" s="103">
        <v>31.62</v>
      </c>
      <c r="E143" s="104">
        <f>'soust.uk.JMK př.č.2'!$M$63+'soust.uk.JMK př.č.2'!$N$63</f>
        <v>23096</v>
      </c>
      <c r="F143" s="104">
        <f>'soust.uk.JMK př.č.2'!$O$63+'soust.uk.JMK př.č.2'!$P$63</f>
        <v>13234</v>
      </c>
      <c r="G143" s="104">
        <f>'soust.uk.JMK př.č.2'!$L$63</f>
        <v>385</v>
      </c>
      <c r="H143" s="40">
        <f t="shared" si="13"/>
        <v>24940</v>
      </c>
      <c r="I143" s="40">
        <f t="shared" si="14"/>
        <v>18189</v>
      </c>
      <c r="J143" s="40">
        <f t="shared" si="12"/>
        <v>14277</v>
      </c>
      <c r="K143" s="40">
        <f t="shared" si="15"/>
        <v>10290</v>
      </c>
      <c r="L143" s="40">
        <f t="shared" si="16"/>
        <v>6366</v>
      </c>
      <c r="M143" s="40">
        <f t="shared" si="17"/>
        <v>3602</v>
      </c>
    </row>
    <row r="144" spans="1:13" x14ac:dyDescent="0.2">
      <c r="A144" s="105">
        <v>178</v>
      </c>
      <c r="B144" s="103">
        <v>21.08</v>
      </c>
      <c r="C144" s="103">
        <v>52.71</v>
      </c>
      <c r="D144" s="103">
        <v>31.62</v>
      </c>
      <c r="E144" s="104">
        <f>'soust.uk.JMK př.č.2'!$M$63+'soust.uk.JMK př.č.2'!$N$63</f>
        <v>23096</v>
      </c>
      <c r="F144" s="104">
        <f>'soust.uk.JMK př.č.2'!$O$63+'soust.uk.JMK př.č.2'!$P$63</f>
        <v>13234</v>
      </c>
      <c r="G144" s="104">
        <f>'soust.uk.JMK př.č.2'!$L$63</f>
        <v>385</v>
      </c>
      <c r="H144" s="40">
        <f t="shared" si="13"/>
        <v>24915</v>
      </c>
      <c r="I144" s="40">
        <f t="shared" si="14"/>
        <v>18170</v>
      </c>
      <c r="J144" s="40">
        <f t="shared" si="12"/>
        <v>14263</v>
      </c>
      <c r="K144" s="40">
        <f t="shared" si="15"/>
        <v>10280</v>
      </c>
      <c r="L144" s="40">
        <f t="shared" si="16"/>
        <v>6360</v>
      </c>
      <c r="M144" s="40">
        <f t="shared" si="17"/>
        <v>3598</v>
      </c>
    </row>
    <row r="145" spans="1:13" x14ac:dyDescent="0.2">
      <c r="A145" s="105">
        <v>179</v>
      </c>
      <c r="B145" s="103">
        <v>21.12</v>
      </c>
      <c r="C145" s="103">
        <v>52.8</v>
      </c>
      <c r="D145" s="103">
        <v>31.62</v>
      </c>
      <c r="E145" s="104">
        <f>'soust.uk.JMK př.č.2'!$M$63+'soust.uk.JMK př.č.2'!$N$63</f>
        <v>23096</v>
      </c>
      <c r="F145" s="104">
        <f>'soust.uk.JMK př.č.2'!$O$63+'soust.uk.JMK př.č.2'!$P$63</f>
        <v>13234</v>
      </c>
      <c r="G145" s="104">
        <f>'soust.uk.JMK př.č.2'!$L$63</f>
        <v>385</v>
      </c>
      <c r="H145" s="40">
        <f t="shared" si="13"/>
        <v>24881</v>
      </c>
      <c r="I145" s="40">
        <f t="shared" si="14"/>
        <v>18145</v>
      </c>
      <c r="J145" s="40">
        <f t="shared" si="12"/>
        <v>14251</v>
      </c>
      <c r="K145" s="40">
        <f t="shared" si="15"/>
        <v>10271</v>
      </c>
      <c r="L145" s="40">
        <f t="shared" si="16"/>
        <v>6351</v>
      </c>
      <c r="M145" s="40">
        <f t="shared" si="17"/>
        <v>3595</v>
      </c>
    </row>
    <row r="146" spans="1:13" x14ac:dyDescent="0.2">
      <c r="A146" s="105">
        <v>180</v>
      </c>
      <c r="B146" s="103">
        <v>21.16</v>
      </c>
      <c r="C146" s="103">
        <v>52.89</v>
      </c>
      <c r="D146" s="103">
        <v>31.62</v>
      </c>
      <c r="E146" s="104">
        <f>'soust.uk.JMK př.č.2'!$M$63+'soust.uk.JMK př.č.2'!$N$63</f>
        <v>23096</v>
      </c>
      <c r="F146" s="104">
        <f>'soust.uk.JMK př.č.2'!$O$63+'soust.uk.JMK př.č.2'!$P$63</f>
        <v>13234</v>
      </c>
      <c r="G146" s="104">
        <f>'soust.uk.JMK př.č.2'!$L$63</f>
        <v>385</v>
      </c>
      <c r="H146" s="40">
        <f t="shared" si="13"/>
        <v>24847</v>
      </c>
      <c r="I146" s="40">
        <f t="shared" si="14"/>
        <v>18120</v>
      </c>
      <c r="J146" s="40">
        <f t="shared" si="12"/>
        <v>14240</v>
      </c>
      <c r="K146" s="40">
        <f t="shared" si="15"/>
        <v>10263</v>
      </c>
      <c r="L146" s="40">
        <f t="shared" si="16"/>
        <v>6342</v>
      </c>
      <c r="M146" s="40">
        <f t="shared" si="17"/>
        <v>3592</v>
      </c>
    </row>
    <row r="147" spans="1:13" x14ac:dyDescent="0.2">
      <c r="A147" s="105">
        <v>181</v>
      </c>
      <c r="B147" s="103">
        <v>21.19</v>
      </c>
      <c r="C147" s="103">
        <v>52.98</v>
      </c>
      <c r="D147" s="103">
        <v>31.62</v>
      </c>
      <c r="E147" s="104">
        <f>'soust.uk.JMK př.č.2'!$M$63+'soust.uk.JMK př.č.2'!$N$63</f>
        <v>23096</v>
      </c>
      <c r="F147" s="104">
        <f>'soust.uk.JMK př.č.2'!$O$63+'soust.uk.JMK př.č.2'!$P$63</f>
        <v>13234</v>
      </c>
      <c r="G147" s="104">
        <f>'soust.uk.JMK př.č.2'!$L$63</f>
        <v>385</v>
      </c>
      <c r="H147" s="40">
        <f t="shared" si="13"/>
        <v>24823</v>
      </c>
      <c r="I147" s="40">
        <f t="shared" si="14"/>
        <v>18102</v>
      </c>
      <c r="J147" s="40">
        <f t="shared" si="12"/>
        <v>14228</v>
      </c>
      <c r="K147" s="40">
        <f t="shared" si="15"/>
        <v>10254</v>
      </c>
      <c r="L147" s="40">
        <f t="shared" si="16"/>
        <v>6336</v>
      </c>
      <c r="M147" s="40">
        <f t="shared" si="17"/>
        <v>3589</v>
      </c>
    </row>
    <row r="148" spans="1:13" x14ac:dyDescent="0.2">
      <c r="A148" s="105">
        <v>182</v>
      </c>
      <c r="B148" s="103">
        <v>21.23</v>
      </c>
      <c r="C148" s="103">
        <v>53.07</v>
      </c>
      <c r="D148" s="103">
        <v>31.62</v>
      </c>
      <c r="E148" s="104">
        <f>'soust.uk.JMK př.č.2'!$M$63+'soust.uk.JMK př.č.2'!$N$63</f>
        <v>23096</v>
      </c>
      <c r="F148" s="104">
        <f>'soust.uk.JMK př.č.2'!$O$63+'soust.uk.JMK př.č.2'!$P$63</f>
        <v>13234</v>
      </c>
      <c r="G148" s="104">
        <f>'soust.uk.JMK př.č.2'!$L$63</f>
        <v>385</v>
      </c>
      <c r="H148" s="40">
        <f t="shared" si="13"/>
        <v>24789</v>
      </c>
      <c r="I148" s="40">
        <f t="shared" si="14"/>
        <v>18077</v>
      </c>
      <c r="J148" s="40">
        <f t="shared" si="12"/>
        <v>14216</v>
      </c>
      <c r="K148" s="40">
        <f t="shared" si="15"/>
        <v>10245</v>
      </c>
      <c r="L148" s="40">
        <f t="shared" si="16"/>
        <v>6327</v>
      </c>
      <c r="M148" s="40">
        <f t="shared" si="17"/>
        <v>3586</v>
      </c>
    </row>
    <row r="149" spans="1:13" x14ac:dyDescent="0.2">
      <c r="A149" s="106">
        <v>183</v>
      </c>
      <c r="B149" s="107">
        <v>21.26</v>
      </c>
      <c r="C149" s="107">
        <v>53.16</v>
      </c>
      <c r="D149" s="103">
        <v>31.62</v>
      </c>
      <c r="E149" s="104">
        <f>'soust.uk.JMK př.č.2'!$M$63+'soust.uk.JMK př.č.2'!$N$63</f>
        <v>23096</v>
      </c>
      <c r="F149" s="104">
        <f>'soust.uk.JMK př.č.2'!$O$63+'soust.uk.JMK př.č.2'!$P$63</f>
        <v>13234</v>
      </c>
      <c r="G149" s="104">
        <f>'soust.uk.JMK př.č.2'!$L$63</f>
        <v>385</v>
      </c>
      <c r="H149" s="40">
        <f t="shared" si="13"/>
        <v>24765</v>
      </c>
      <c r="I149" s="40">
        <f t="shared" si="14"/>
        <v>18059</v>
      </c>
      <c r="J149" s="40">
        <f t="shared" si="12"/>
        <v>14204</v>
      </c>
      <c r="K149" s="40">
        <f t="shared" si="15"/>
        <v>10236</v>
      </c>
      <c r="L149" s="40">
        <f t="shared" si="16"/>
        <v>6321</v>
      </c>
      <c r="M149" s="40">
        <f t="shared" si="17"/>
        <v>3583</v>
      </c>
    </row>
    <row r="150" spans="1:13" x14ac:dyDescent="0.2">
      <c r="A150" s="105">
        <v>184</v>
      </c>
      <c r="B150" s="103">
        <v>21.3</v>
      </c>
      <c r="C150" s="103">
        <v>53.25</v>
      </c>
      <c r="D150" s="103">
        <v>31.62</v>
      </c>
      <c r="E150" s="104">
        <f>'soust.uk.JMK př.č.2'!$M$63+'soust.uk.JMK př.č.2'!$N$63</f>
        <v>23096</v>
      </c>
      <c r="F150" s="104">
        <f>'soust.uk.JMK př.č.2'!$O$63+'soust.uk.JMK př.č.2'!$P$63</f>
        <v>13234</v>
      </c>
      <c r="G150" s="104">
        <f>'soust.uk.JMK př.č.2'!$L$63</f>
        <v>385</v>
      </c>
      <c r="H150" s="40">
        <f t="shared" si="13"/>
        <v>24731</v>
      </c>
      <c r="I150" s="40">
        <f t="shared" si="14"/>
        <v>18034</v>
      </c>
      <c r="J150" s="40">
        <f t="shared" si="12"/>
        <v>14191</v>
      </c>
      <c r="K150" s="40">
        <f t="shared" si="15"/>
        <v>10227</v>
      </c>
      <c r="L150" s="40">
        <f t="shared" si="16"/>
        <v>6312</v>
      </c>
      <c r="M150" s="40">
        <f t="shared" si="17"/>
        <v>3579</v>
      </c>
    </row>
    <row r="151" spans="1:13" x14ac:dyDescent="0.2">
      <c r="A151" s="105">
        <v>185</v>
      </c>
      <c r="B151" s="103">
        <v>21.34</v>
      </c>
      <c r="C151" s="103">
        <v>53.34</v>
      </c>
      <c r="D151" s="103">
        <v>31.62</v>
      </c>
      <c r="E151" s="104">
        <f>'soust.uk.JMK př.č.2'!$M$63+'soust.uk.JMK př.č.2'!$N$63</f>
        <v>23096</v>
      </c>
      <c r="F151" s="104">
        <f>'soust.uk.JMK př.č.2'!$O$63+'soust.uk.JMK př.č.2'!$P$63</f>
        <v>13234</v>
      </c>
      <c r="G151" s="104">
        <f>'soust.uk.JMK př.č.2'!$L$63</f>
        <v>385</v>
      </c>
      <c r="H151" s="40">
        <f t="shared" si="13"/>
        <v>24699</v>
      </c>
      <c r="I151" s="40">
        <f t="shared" si="14"/>
        <v>18010</v>
      </c>
      <c r="J151" s="40">
        <f t="shared" si="12"/>
        <v>14179</v>
      </c>
      <c r="K151" s="40">
        <f t="shared" si="15"/>
        <v>10218</v>
      </c>
      <c r="L151" s="40">
        <f t="shared" si="16"/>
        <v>6304</v>
      </c>
      <c r="M151" s="40">
        <f t="shared" si="17"/>
        <v>3576</v>
      </c>
    </row>
    <row r="152" spans="1:13" x14ac:dyDescent="0.2">
      <c r="A152" s="105">
        <v>186</v>
      </c>
      <c r="B152" s="103">
        <v>21.37</v>
      </c>
      <c r="C152" s="103">
        <v>53.43</v>
      </c>
      <c r="D152" s="103">
        <v>31.62</v>
      </c>
      <c r="E152" s="104">
        <f>'soust.uk.JMK př.č.2'!$M$63+'soust.uk.JMK př.č.2'!$N$63</f>
        <v>23096</v>
      </c>
      <c r="F152" s="104">
        <f>'soust.uk.JMK př.č.2'!$O$63+'soust.uk.JMK př.č.2'!$P$63</f>
        <v>13234</v>
      </c>
      <c r="G152" s="104">
        <f>'soust.uk.JMK př.č.2'!$L$63</f>
        <v>385</v>
      </c>
      <c r="H152" s="40">
        <f t="shared" si="13"/>
        <v>24674</v>
      </c>
      <c r="I152" s="40">
        <f t="shared" si="14"/>
        <v>17992</v>
      </c>
      <c r="J152" s="40">
        <f t="shared" si="12"/>
        <v>14169</v>
      </c>
      <c r="K152" s="40">
        <f t="shared" si="15"/>
        <v>10210</v>
      </c>
      <c r="L152" s="40">
        <f t="shared" si="16"/>
        <v>6297</v>
      </c>
      <c r="M152" s="40">
        <f t="shared" si="17"/>
        <v>3574</v>
      </c>
    </row>
    <row r="153" spans="1:13" x14ac:dyDescent="0.2">
      <c r="A153" s="105">
        <v>187</v>
      </c>
      <c r="B153" s="103">
        <v>21.41</v>
      </c>
      <c r="C153" s="103">
        <v>53.51</v>
      </c>
      <c r="D153" s="103">
        <v>31.62</v>
      </c>
      <c r="E153" s="104">
        <f>'soust.uk.JMK př.č.2'!$M$63+'soust.uk.JMK př.č.2'!$N$63</f>
        <v>23096</v>
      </c>
      <c r="F153" s="104">
        <f>'soust.uk.JMK př.č.2'!$O$63+'soust.uk.JMK př.č.2'!$P$63</f>
        <v>13234</v>
      </c>
      <c r="G153" s="104">
        <f>'soust.uk.JMK př.č.2'!$L$63</f>
        <v>385</v>
      </c>
      <c r="H153" s="40">
        <f t="shared" si="13"/>
        <v>24640</v>
      </c>
      <c r="I153" s="40">
        <f t="shared" si="14"/>
        <v>17967</v>
      </c>
      <c r="J153" s="40">
        <f t="shared" si="12"/>
        <v>14158</v>
      </c>
      <c r="K153" s="40">
        <f t="shared" si="15"/>
        <v>10202</v>
      </c>
      <c r="L153" s="40">
        <f t="shared" si="16"/>
        <v>6288</v>
      </c>
      <c r="M153" s="40">
        <f t="shared" si="17"/>
        <v>3571</v>
      </c>
    </row>
    <row r="154" spans="1:13" x14ac:dyDescent="0.2">
      <c r="A154" s="105">
        <v>188</v>
      </c>
      <c r="B154" s="103">
        <v>21.44</v>
      </c>
      <c r="C154" s="103">
        <v>53.6</v>
      </c>
      <c r="D154" s="103">
        <v>31.62</v>
      </c>
      <c r="E154" s="104">
        <f>'soust.uk.JMK př.č.2'!$M$63+'soust.uk.JMK př.č.2'!$N$63</f>
        <v>23096</v>
      </c>
      <c r="F154" s="104">
        <f>'soust.uk.JMK př.č.2'!$O$63+'soust.uk.JMK př.č.2'!$P$63</f>
        <v>13234</v>
      </c>
      <c r="G154" s="104">
        <f>'soust.uk.JMK př.č.2'!$L$63</f>
        <v>385</v>
      </c>
      <c r="H154" s="40">
        <f t="shared" si="13"/>
        <v>24616</v>
      </c>
      <c r="I154" s="40">
        <f t="shared" si="14"/>
        <v>17949</v>
      </c>
      <c r="J154" s="40">
        <f t="shared" si="12"/>
        <v>14146</v>
      </c>
      <c r="K154" s="40">
        <f t="shared" si="15"/>
        <v>10193</v>
      </c>
      <c r="L154" s="40">
        <f t="shared" si="16"/>
        <v>6282</v>
      </c>
      <c r="M154" s="40">
        <f t="shared" si="17"/>
        <v>3568</v>
      </c>
    </row>
    <row r="155" spans="1:13" x14ac:dyDescent="0.2">
      <c r="A155" s="105">
        <v>189</v>
      </c>
      <c r="B155" s="103">
        <v>21.48</v>
      </c>
      <c r="C155" s="103">
        <v>53.69</v>
      </c>
      <c r="D155" s="103">
        <v>31.62</v>
      </c>
      <c r="E155" s="104">
        <f>'soust.uk.JMK př.č.2'!$M$63+'soust.uk.JMK př.č.2'!$N$63</f>
        <v>23096</v>
      </c>
      <c r="F155" s="104">
        <f>'soust.uk.JMK př.č.2'!$O$63+'soust.uk.JMK př.č.2'!$P$63</f>
        <v>13234</v>
      </c>
      <c r="G155" s="104">
        <f>'soust.uk.JMK př.č.2'!$L$63</f>
        <v>385</v>
      </c>
      <c r="H155" s="40">
        <f t="shared" si="13"/>
        <v>24584</v>
      </c>
      <c r="I155" s="40">
        <f t="shared" si="14"/>
        <v>17925</v>
      </c>
      <c r="J155" s="40">
        <f t="shared" si="12"/>
        <v>14133</v>
      </c>
      <c r="K155" s="40">
        <f t="shared" si="15"/>
        <v>10184</v>
      </c>
      <c r="L155" s="40">
        <f t="shared" si="16"/>
        <v>6274</v>
      </c>
      <c r="M155" s="40">
        <f t="shared" si="17"/>
        <v>3564</v>
      </c>
    </row>
    <row r="156" spans="1:13" x14ac:dyDescent="0.2">
      <c r="A156" s="105">
        <v>190</v>
      </c>
      <c r="B156" s="103">
        <v>21.51</v>
      </c>
      <c r="C156" s="103">
        <v>53.77</v>
      </c>
      <c r="D156" s="103">
        <v>31.62</v>
      </c>
      <c r="E156" s="104">
        <f>'soust.uk.JMK př.č.2'!$M$63+'soust.uk.JMK př.č.2'!$N$63</f>
        <v>23096</v>
      </c>
      <c r="F156" s="104">
        <f>'soust.uk.JMK př.č.2'!$O$63+'soust.uk.JMK př.č.2'!$P$63</f>
        <v>13234</v>
      </c>
      <c r="G156" s="104">
        <f>'soust.uk.JMK př.č.2'!$L$63</f>
        <v>385</v>
      </c>
      <c r="H156" s="40">
        <f t="shared" si="13"/>
        <v>24559</v>
      </c>
      <c r="I156" s="40">
        <f t="shared" si="14"/>
        <v>17907</v>
      </c>
      <c r="J156" s="40">
        <f t="shared" si="12"/>
        <v>14124</v>
      </c>
      <c r="K156" s="40">
        <f t="shared" si="15"/>
        <v>10177</v>
      </c>
      <c r="L156" s="40">
        <f t="shared" si="16"/>
        <v>6267</v>
      </c>
      <c r="M156" s="40">
        <f t="shared" si="17"/>
        <v>3562</v>
      </c>
    </row>
    <row r="157" spans="1:13" x14ac:dyDescent="0.2">
      <c r="A157" s="105">
        <v>191</v>
      </c>
      <c r="B157" s="103">
        <v>21.54</v>
      </c>
      <c r="C157" s="103">
        <v>53.86</v>
      </c>
      <c r="D157" s="103">
        <v>31.62</v>
      </c>
      <c r="E157" s="104">
        <f>'soust.uk.JMK př.č.2'!$M$63+'soust.uk.JMK př.č.2'!$N$63</f>
        <v>23096</v>
      </c>
      <c r="F157" s="104">
        <f>'soust.uk.JMK př.č.2'!$O$63+'soust.uk.JMK př.č.2'!$P$63</f>
        <v>13234</v>
      </c>
      <c r="G157" s="104">
        <f>'soust.uk.JMK př.č.2'!$L$63</f>
        <v>385</v>
      </c>
      <c r="H157" s="40">
        <f t="shared" si="13"/>
        <v>24535</v>
      </c>
      <c r="I157" s="40">
        <f t="shared" si="14"/>
        <v>17889</v>
      </c>
      <c r="J157" s="40">
        <f t="shared" si="12"/>
        <v>14112</v>
      </c>
      <c r="K157" s="40">
        <f t="shared" si="15"/>
        <v>10168</v>
      </c>
      <c r="L157" s="40">
        <f t="shared" si="16"/>
        <v>6261</v>
      </c>
      <c r="M157" s="40">
        <f t="shared" si="17"/>
        <v>3559</v>
      </c>
    </row>
    <row r="158" spans="1:13" x14ac:dyDescent="0.2">
      <c r="A158" s="105">
        <v>192</v>
      </c>
      <c r="B158" s="103">
        <v>21.58</v>
      </c>
      <c r="C158" s="103">
        <v>53.95</v>
      </c>
      <c r="D158" s="103">
        <v>31.62</v>
      </c>
      <c r="E158" s="104">
        <f>'soust.uk.JMK př.č.2'!$M$63+'soust.uk.JMK př.č.2'!$N$63</f>
        <v>23096</v>
      </c>
      <c r="F158" s="104">
        <f>'soust.uk.JMK př.č.2'!$O$63+'soust.uk.JMK př.č.2'!$P$63</f>
        <v>13234</v>
      </c>
      <c r="G158" s="104">
        <f>'soust.uk.JMK př.č.2'!$L$63</f>
        <v>385</v>
      </c>
      <c r="H158" s="40">
        <f t="shared" si="13"/>
        <v>24503</v>
      </c>
      <c r="I158" s="40">
        <f t="shared" si="14"/>
        <v>17865</v>
      </c>
      <c r="J158" s="40">
        <f t="shared" si="12"/>
        <v>14101</v>
      </c>
      <c r="K158" s="40">
        <f t="shared" si="15"/>
        <v>10160</v>
      </c>
      <c r="L158" s="40">
        <f t="shared" si="16"/>
        <v>6253</v>
      </c>
      <c r="M158" s="40">
        <f t="shared" si="17"/>
        <v>3556</v>
      </c>
    </row>
    <row r="159" spans="1:13" x14ac:dyDescent="0.2">
      <c r="A159" s="105">
        <v>193</v>
      </c>
      <c r="B159" s="103">
        <v>21.61</v>
      </c>
      <c r="C159" s="103">
        <v>54.03</v>
      </c>
      <c r="D159" s="103">
        <v>31.62</v>
      </c>
      <c r="E159" s="104">
        <f>'soust.uk.JMK př.č.2'!$M$63+'soust.uk.JMK př.č.2'!$N$63</f>
        <v>23096</v>
      </c>
      <c r="F159" s="104">
        <f>'soust.uk.JMK př.č.2'!$O$63+'soust.uk.JMK př.č.2'!$P$63</f>
        <v>13234</v>
      </c>
      <c r="G159" s="104">
        <f>'soust.uk.JMK př.č.2'!$L$63</f>
        <v>385</v>
      </c>
      <c r="H159" s="40">
        <f t="shared" si="13"/>
        <v>24480</v>
      </c>
      <c r="I159" s="40">
        <f t="shared" si="14"/>
        <v>17848</v>
      </c>
      <c r="J159" s="40">
        <f t="shared" si="12"/>
        <v>14090</v>
      </c>
      <c r="K159" s="40">
        <f t="shared" si="15"/>
        <v>10152</v>
      </c>
      <c r="L159" s="40">
        <f t="shared" si="16"/>
        <v>6247</v>
      </c>
      <c r="M159" s="40">
        <f t="shared" si="17"/>
        <v>3553</v>
      </c>
    </row>
    <row r="160" spans="1:13" x14ac:dyDescent="0.2">
      <c r="A160" s="105">
        <v>194</v>
      </c>
      <c r="B160" s="103">
        <v>21.65</v>
      </c>
      <c r="C160" s="103">
        <v>54.12</v>
      </c>
      <c r="D160" s="103">
        <v>31.62</v>
      </c>
      <c r="E160" s="104">
        <f>'soust.uk.JMK př.č.2'!$M$63+'soust.uk.JMK př.č.2'!$N$63</f>
        <v>23096</v>
      </c>
      <c r="F160" s="104">
        <f>'soust.uk.JMK př.č.2'!$O$63+'soust.uk.JMK př.č.2'!$P$63</f>
        <v>13234</v>
      </c>
      <c r="G160" s="104">
        <f>'soust.uk.JMK př.č.2'!$L$63</f>
        <v>385</v>
      </c>
      <c r="H160" s="40">
        <f t="shared" si="13"/>
        <v>24447</v>
      </c>
      <c r="I160" s="40">
        <f t="shared" si="14"/>
        <v>17824</v>
      </c>
      <c r="J160" s="40">
        <f t="shared" si="12"/>
        <v>14078</v>
      </c>
      <c r="K160" s="40">
        <f t="shared" si="15"/>
        <v>10143</v>
      </c>
      <c r="L160" s="40">
        <f t="shared" si="16"/>
        <v>6238</v>
      </c>
      <c r="M160" s="40">
        <f t="shared" si="17"/>
        <v>3550</v>
      </c>
    </row>
    <row r="161" spans="1:13" x14ac:dyDescent="0.2">
      <c r="A161" s="105">
        <v>195</v>
      </c>
      <c r="B161" s="103">
        <v>21.68</v>
      </c>
      <c r="C161" s="103">
        <v>54.2</v>
      </c>
      <c r="D161" s="103">
        <v>31.62</v>
      </c>
      <c r="E161" s="104">
        <f>'soust.uk.JMK př.č.2'!$M$63+'soust.uk.JMK př.č.2'!$N$63</f>
        <v>23096</v>
      </c>
      <c r="F161" s="104">
        <f>'soust.uk.JMK př.č.2'!$O$63+'soust.uk.JMK př.č.2'!$P$63</f>
        <v>13234</v>
      </c>
      <c r="G161" s="104">
        <f>'soust.uk.JMK př.č.2'!$L$63</f>
        <v>385</v>
      </c>
      <c r="H161" s="40">
        <f t="shared" si="13"/>
        <v>24423</v>
      </c>
      <c r="I161" s="40">
        <f t="shared" si="14"/>
        <v>17806</v>
      </c>
      <c r="J161" s="40">
        <f t="shared" si="12"/>
        <v>14069</v>
      </c>
      <c r="K161" s="40">
        <f t="shared" si="15"/>
        <v>10136</v>
      </c>
      <c r="L161" s="40">
        <f t="shared" si="16"/>
        <v>6232</v>
      </c>
      <c r="M161" s="40">
        <f t="shared" si="17"/>
        <v>3548</v>
      </c>
    </row>
    <row r="162" spans="1:13" x14ac:dyDescent="0.2">
      <c r="A162" s="105">
        <v>196</v>
      </c>
      <c r="B162" s="103">
        <v>21.71</v>
      </c>
      <c r="C162" s="103">
        <v>54.28</v>
      </c>
      <c r="D162" s="103">
        <v>31.62</v>
      </c>
      <c r="E162" s="104">
        <f>'soust.uk.JMK př.č.2'!$M$63+'soust.uk.JMK př.č.2'!$N$63</f>
        <v>23096</v>
      </c>
      <c r="F162" s="104">
        <f>'soust.uk.JMK př.č.2'!$O$63+'soust.uk.JMK př.č.2'!$P$63</f>
        <v>13234</v>
      </c>
      <c r="G162" s="104">
        <f>'soust.uk.JMK př.č.2'!$L$63</f>
        <v>385</v>
      </c>
      <c r="H162" s="40">
        <f t="shared" si="13"/>
        <v>24399</v>
      </c>
      <c r="I162" s="40">
        <f t="shared" si="14"/>
        <v>17788</v>
      </c>
      <c r="J162" s="40">
        <f t="shared" si="12"/>
        <v>14058</v>
      </c>
      <c r="K162" s="40">
        <f t="shared" si="15"/>
        <v>10128</v>
      </c>
      <c r="L162" s="40">
        <f t="shared" si="16"/>
        <v>6226</v>
      </c>
      <c r="M162" s="40">
        <f t="shared" si="17"/>
        <v>3545</v>
      </c>
    </row>
    <row r="163" spans="1:13" x14ac:dyDescent="0.2">
      <c r="A163" s="105">
        <v>197</v>
      </c>
      <c r="B163" s="103">
        <v>21.75</v>
      </c>
      <c r="C163" s="103">
        <v>54.37</v>
      </c>
      <c r="D163" s="103">
        <v>31.62</v>
      </c>
      <c r="E163" s="104">
        <f>'soust.uk.JMK př.č.2'!$M$63+'soust.uk.JMK př.č.2'!$N$63</f>
        <v>23096</v>
      </c>
      <c r="F163" s="104">
        <f>'soust.uk.JMK př.č.2'!$O$63+'soust.uk.JMK př.č.2'!$P$63</f>
        <v>13234</v>
      </c>
      <c r="G163" s="104">
        <f>'soust.uk.JMK př.č.2'!$L$63</f>
        <v>385</v>
      </c>
      <c r="H163" s="40">
        <f t="shared" si="13"/>
        <v>24368</v>
      </c>
      <c r="I163" s="40">
        <f t="shared" si="14"/>
        <v>17765</v>
      </c>
      <c r="J163" s="40">
        <f t="shared" si="12"/>
        <v>14047</v>
      </c>
      <c r="K163" s="40">
        <f t="shared" si="15"/>
        <v>10120</v>
      </c>
      <c r="L163" s="40">
        <f t="shared" si="16"/>
        <v>6218</v>
      </c>
      <c r="M163" s="40">
        <f t="shared" si="17"/>
        <v>3542</v>
      </c>
    </row>
    <row r="164" spans="1:13" x14ac:dyDescent="0.2">
      <c r="A164" s="105">
        <v>198</v>
      </c>
      <c r="B164" s="103">
        <v>21.78</v>
      </c>
      <c r="C164" s="103">
        <v>54.45</v>
      </c>
      <c r="D164" s="103">
        <v>31.62</v>
      </c>
      <c r="E164" s="104">
        <f>'soust.uk.JMK př.č.2'!$M$63+'soust.uk.JMK př.č.2'!$N$63</f>
        <v>23096</v>
      </c>
      <c r="F164" s="104">
        <f>'soust.uk.JMK př.č.2'!$O$63+'soust.uk.JMK př.č.2'!$P$63</f>
        <v>13234</v>
      </c>
      <c r="G164" s="104">
        <f>'soust.uk.JMK př.č.2'!$L$63</f>
        <v>385</v>
      </c>
      <c r="H164" s="40">
        <f t="shared" si="13"/>
        <v>24343</v>
      </c>
      <c r="I164" s="40">
        <f t="shared" si="14"/>
        <v>17747</v>
      </c>
      <c r="J164" s="40">
        <f t="shared" si="12"/>
        <v>14036</v>
      </c>
      <c r="K164" s="40">
        <f t="shared" si="15"/>
        <v>10112</v>
      </c>
      <c r="L164" s="40">
        <f t="shared" si="16"/>
        <v>6211</v>
      </c>
      <c r="M164" s="40">
        <f t="shared" si="17"/>
        <v>3539</v>
      </c>
    </row>
    <row r="165" spans="1:13" x14ac:dyDescent="0.2">
      <c r="A165" s="105">
        <v>199</v>
      </c>
      <c r="B165" s="103">
        <v>21.81</v>
      </c>
      <c r="C165" s="103">
        <v>54.53</v>
      </c>
      <c r="D165" s="103">
        <v>31.62</v>
      </c>
      <c r="E165" s="104">
        <f>'soust.uk.JMK př.č.2'!$M$63+'soust.uk.JMK př.č.2'!$N$63</f>
        <v>23096</v>
      </c>
      <c r="F165" s="104">
        <f>'soust.uk.JMK př.č.2'!$O$63+'soust.uk.JMK př.č.2'!$P$63</f>
        <v>13234</v>
      </c>
      <c r="G165" s="104">
        <f>'soust.uk.JMK př.č.2'!$L$63</f>
        <v>385</v>
      </c>
      <c r="H165" s="40">
        <f t="shared" si="13"/>
        <v>24321</v>
      </c>
      <c r="I165" s="40">
        <f t="shared" si="14"/>
        <v>17730</v>
      </c>
      <c r="J165" s="40">
        <f t="shared" si="12"/>
        <v>14027</v>
      </c>
      <c r="K165" s="40">
        <f t="shared" si="15"/>
        <v>10105</v>
      </c>
      <c r="L165" s="40">
        <f t="shared" si="16"/>
        <v>6206</v>
      </c>
      <c r="M165" s="40">
        <f t="shared" si="17"/>
        <v>3537</v>
      </c>
    </row>
    <row r="166" spans="1:13" x14ac:dyDescent="0.2">
      <c r="A166" s="105">
        <v>200</v>
      </c>
      <c r="B166" s="103">
        <v>21.85</v>
      </c>
      <c r="C166" s="103">
        <v>54.62</v>
      </c>
      <c r="D166" s="103">
        <v>31.62</v>
      </c>
      <c r="E166" s="104">
        <f>'soust.uk.JMK př.č.2'!$M$63+'soust.uk.JMK př.č.2'!$N$63</f>
        <v>23096</v>
      </c>
      <c r="F166" s="104">
        <f>'soust.uk.JMK př.č.2'!$O$63+'soust.uk.JMK př.č.2'!$P$63</f>
        <v>13234</v>
      </c>
      <c r="G166" s="104">
        <f>'soust.uk.JMK př.č.2'!$L$63</f>
        <v>385</v>
      </c>
      <c r="H166" s="40">
        <f t="shared" si="13"/>
        <v>24289</v>
      </c>
      <c r="I166" s="40">
        <f t="shared" si="14"/>
        <v>17707</v>
      </c>
      <c r="J166" s="40">
        <f t="shared" si="12"/>
        <v>14016</v>
      </c>
      <c r="K166" s="40">
        <f t="shared" si="15"/>
        <v>10097</v>
      </c>
      <c r="L166" s="40">
        <f t="shared" si="16"/>
        <v>6197</v>
      </c>
      <c r="M166" s="40">
        <f t="shared" si="17"/>
        <v>3534</v>
      </c>
    </row>
    <row r="167" spans="1:13" x14ac:dyDescent="0.2">
      <c r="A167" s="105">
        <v>201</v>
      </c>
      <c r="B167" s="103">
        <v>21.88</v>
      </c>
      <c r="C167" s="103">
        <v>54.7</v>
      </c>
      <c r="D167" s="103">
        <v>31.62</v>
      </c>
      <c r="E167" s="104">
        <f>'soust.uk.JMK př.č.2'!$M$63+'soust.uk.JMK př.č.2'!$N$63</f>
        <v>23096</v>
      </c>
      <c r="F167" s="104">
        <f>'soust.uk.JMK př.č.2'!$O$63+'soust.uk.JMK př.č.2'!$P$63</f>
        <v>13234</v>
      </c>
      <c r="G167" s="104">
        <f>'soust.uk.JMK př.č.2'!$L$63</f>
        <v>385</v>
      </c>
      <c r="H167" s="40">
        <f t="shared" si="13"/>
        <v>24265</v>
      </c>
      <c r="I167" s="40">
        <f t="shared" si="14"/>
        <v>17689</v>
      </c>
      <c r="J167" s="40">
        <f t="shared" si="12"/>
        <v>14005</v>
      </c>
      <c r="K167" s="40">
        <f t="shared" si="15"/>
        <v>10089</v>
      </c>
      <c r="L167" s="40">
        <f t="shared" si="16"/>
        <v>6191</v>
      </c>
      <c r="M167" s="40">
        <f t="shared" si="17"/>
        <v>3531</v>
      </c>
    </row>
    <row r="168" spans="1:13" x14ac:dyDescent="0.2">
      <c r="A168" s="105">
        <v>202</v>
      </c>
      <c r="B168" s="103">
        <v>21.91</v>
      </c>
      <c r="C168" s="103">
        <v>54.78</v>
      </c>
      <c r="D168" s="103">
        <v>31.62</v>
      </c>
      <c r="E168" s="104">
        <f>'soust.uk.JMK př.č.2'!$M$63+'soust.uk.JMK př.č.2'!$N$63</f>
        <v>23096</v>
      </c>
      <c r="F168" s="104">
        <f>'soust.uk.JMK př.č.2'!$O$63+'soust.uk.JMK př.č.2'!$P$63</f>
        <v>13234</v>
      </c>
      <c r="G168" s="104">
        <f>'soust.uk.JMK př.č.2'!$L$63</f>
        <v>385</v>
      </c>
      <c r="H168" s="40">
        <f t="shared" si="13"/>
        <v>24242</v>
      </c>
      <c r="I168" s="40">
        <f t="shared" si="14"/>
        <v>17672</v>
      </c>
      <c r="J168" s="40">
        <f t="shared" si="12"/>
        <v>13996</v>
      </c>
      <c r="K168" s="40">
        <f t="shared" si="15"/>
        <v>10082</v>
      </c>
      <c r="L168" s="40">
        <f t="shared" si="16"/>
        <v>6185</v>
      </c>
      <c r="M168" s="40">
        <f t="shared" si="17"/>
        <v>3529</v>
      </c>
    </row>
    <row r="169" spans="1:13" x14ac:dyDescent="0.2">
      <c r="A169" s="105">
        <v>203</v>
      </c>
      <c r="B169" s="103">
        <v>21.94</v>
      </c>
      <c r="C169" s="103">
        <v>54.86</v>
      </c>
      <c r="D169" s="103">
        <v>31.62</v>
      </c>
      <c r="E169" s="104">
        <f>'soust.uk.JMK př.č.2'!$M$63+'soust.uk.JMK př.č.2'!$N$63</f>
        <v>23096</v>
      </c>
      <c r="F169" s="104">
        <f>'soust.uk.JMK př.č.2'!$O$63+'soust.uk.JMK př.č.2'!$P$63</f>
        <v>13234</v>
      </c>
      <c r="G169" s="104">
        <f>'soust.uk.JMK př.č.2'!$L$63</f>
        <v>385</v>
      </c>
      <c r="H169" s="40">
        <f t="shared" si="13"/>
        <v>24219</v>
      </c>
      <c r="I169" s="40">
        <f t="shared" si="14"/>
        <v>17655</v>
      </c>
      <c r="J169" s="40">
        <f t="shared" si="12"/>
        <v>13985</v>
      </c>
      <c r="K169" s="40">
        <f t="shared" si="15"/>
        <v>10074</v>
      </c>
      <c r="L169" s="40">
        <f t="shared" si="16"/>
        <v>6179</v>
      </c>
      <c r="M169" s="40">
        <f t="shared" si="17"/>
        <v>3526</v>
      </c>
    </row>
    <row r="170" spans="1:13" x14ac:dyDescent="0.2">
      <c r="A170" s="105">
        <v>204</v>
      </c>
      <c r="B170" s="103">
        <v>21.98</v>
      </c>
      <c r="C170" s="103">
        <v>54.94</v>
      </c>
      <c r="D170" s="103">
        <v>31.62</v>
      </c>
      <c r="E170" s="104">
        <f>'soust.uk.JMK př.č.2'!$M$63+'soust.uk.JMK př.č.2'!$N$63</f>
        <v>23096</v>
      </c>
      <c r="F170" s="104">
        <f>'soust.uk.JMK př.č.2'!$O$63+'soust.uk.JMK př.č.2'!$P$63</f>
        <v>13234</v>
      </c>
      <c r="G170" s="104">
        <f>'soust.uk.JMK př.č.2'!$L$63</f>
        <v>385</v>
      </c>
      <c r="H170" s="40">
        <f t="shared" si="13"/>
        <v>24188</v>
      </c>
      <c r="I170" s="40">
        <f t="shared" si="14"/>
        <v>17632</v>
      </c>
      <c r="J170" s="40">
        <f t="shared" si="12"/>
        <v>13975</v>
      </c>
      <c r="K170" s="40">
        <f t="shared" si="15"/>
        <v>10067</v>
      </c>
      <c r="L170" s="40">
        <f t="shared" si="16"/>
        <v>6171</v>
      </c>
      <c r="M170" s="40">
        <f t="shared" si="17"/>
        <v>3523</v>
      </c>
    </row>
    <row r="171" spans="1:13" x14ac:dyDescent="0.2">
      <c r="A171" s="105">
        <v>205</v>
      </c>
      <c r="B171" s="103">
        <v>22.01</v>
      </c>
      <c r="C171" s="103">
        <v>55.02</v>
      </c>
      <c r="D171" s="103">
        <v>31.62</v>
      </c>
      <c r="E171" s="104">
        <f>'soust.uk.JMK př.č.2'!$M$63+'soust.uk.JMK př.č.2'!$N$63</f>
        <v>23096</v>
      </c>
      <c r="F171" s="104">
        <f>'soust.uk.JMK př.č.2'!$O$63+'soust.uk.JMK př.č.2'!$P$63</f>
        <v>13234</v>
      </c>
      <c r="G171" s="104">
        <f>'soust.uk.JMK př.č.2'!$L$63</f>
        <v>385</v>
      </c>
      <c r="H171" s="40">
        <f t="shared" si="13"/>
        <v>24164</v>
      </c>
      <c r="I171" s="40">
        <f t="shared" si="14"/>
        <v>17614</v>
      </c>
      <c r="J171" s="40">
        <f t="shared" si="12"/>
        <v>13966</v>
      </c>
      <c r="K171" s="40">
        <f t="shared" si="15"/>
        <v>10060</v>
      </c>
      <c r="L171" s="40">
        <f t="shared" si="16"/>
        <v>6165</v>
      </c>
      <c r="M171" s="40">
        <f t="shared" si="17"/>
        <v>3521</v>
      </c>
    </row>
    <row r="172" spans="1:13" x14ac:dyDescent="0.2">
      <c r="A172" s="105">
        <v>206</v>
      </c>
      <c r="B172" s="103">
        <v>22.04</v>
      </c>
      <c r="C172" s="103">
        <v>55.1</v>
      </c>
      <c r="D172" s="103">
        <v>31.62</v>
      </c>
      <c r="E172" s="104">
        <f>'soust.uk.JMK př.č.2'!$M$63+'soust.uk.JMK př.č.2'!$N$63</f>
        <v>23096</v>
      </c>
      <c r="F172" s="104">
        <f>'soust.uk.JMK př.č.2'!$O$63+'soust.uk.JMK př.č.2'!$P$63</f>
        <v>13234</v>
      </c>
      <c r="G172" s="104">
        <f>'soust.uk.JMK př.č.2'!$L$63</f>
        <v>385</v>
      </c>
      <c r="H172" s="40">
        <f t="shared" si="13"/>
        <v>24141</v>
      </c>
      <c r="I172" s="40">
        <f t="shared" si="14"/>
        <v>17597</v>
      </c>
      <c r="J172" s="40">
        <f t="shared" si="12"/>
        <v>13955</v>
      </c>
      <c r="K172" s="40">
        <f t="shared" si="15"/>
        <v>10052</v>
      </c>
      <c r="L172" s="40">
        <f t="shared" si="16"/>
        <v>6159</v>
      </c>
      <c r="M172" s="40">
        <f t="shared" si="17"/>
        <v>3518</v>
      </c>
    </row>
    <row r="173" spans="1:13" x14ac:dyDescent="0.2">
      <c r="A173" s="105">
        <v>207</v>
      </c>
      <c r="B173" s="103">
        <v>22.07</v>
      </c>
      <c r="C173" s="103">
        <v>55.18</v>
      </c>
      <c r="D173" s="103">
        <v>31.62</v>
      </c>
      <c r="E173" s="104">
        <f>'soust.uk.JMK př.č.2'!$M$63+'soust.uk.JMK př.č.2'!$N$63</f>
        <v>23096</v>
      </c>
      <c r="F173" s="104">
        <f>'soust.uk.JMK př.č.2'!$O$63+'soust.uk.JMK př.č.2'!$P$63</f>
        <v>13234</v>
      </c>
      <c r="G173" s="104">
        <f>'soust.uk.JMK př.č.2'!$L$63</f>
        <v>385</v>
      </c>
      <c r="H173" s="40">
        <f t="shared" si="13"/>
        <v>24118</v>
      </c>
      <c r="I173" s="40">
        <f t="shared" si="14"/>
        <v>17580</v>
      </c>
      <c r="J173" s="40">
        <f t="shared" si="12"/>
        <v>13946</v>
      </c>
      <c r="K173" s="40">
        <f t="shared" si="15"/>
        <v>10045</v>
      </c>
      <c r="L173" s="40">
        <f t="shared" si="16"/>
        <v>6153</v>
      </c>
      <c r="M173" s="40">
        <f t="shared" si="17"/>
        <v>3516</v>
      </c>
    </row>
    <row r="174" spans="1:13" x14ac:dyDescent="0.2">
      <c r="A174" s="105">
        <v>208</v>
      </c>
      <c r="B174" s="103">
        <v>22.1</v>
      </c>
      <c r="C174" s="103">
        <v>55.26</v>
      </c>
      <c r="D174" s="103">
        <v>31.62</v>
      </c>
      <c r="E174" s="104">
        <f>'soust.uk.JMK př.č.2'!$M$63+'soust.uk.JMK př.č.2'!$N$63</f>
        <v>23096</v>
      </c>
      <c r="F174" s="104">
        <f>'soust.uk.JMK př.č.2'!$O$63+'soust.uk.JMK př.č.2'!$P$63</f>
        <v>13234</v>
      </c>
      <c r="G174" s="104">
        <f>'soust.uk.JMK př.č.2'!$L$63</f>
        <v>385</v>
      </c>
      <c r="H174" s="40">
        <f t="shared" si="13"/>
        <v>24095</v>
      </c>
      <c r="I174" s="40">
        <f t="shared" si="14"/>
        <v>17563</v>
      </c>
      <c r="J174" s="40">
        <f t="shared" si="12"/>
        <v>13936</v>
      </c>
      <c r="K174" s="40">
        <f t="shared" si="15"/>
        <v>10038</v>
      </c>
      <c r="L174" s="40">
        <f t="shared" si="16"/>
        <v>6147</v>
      </c>
      <c r="M174" s="40">
        <f t="shared" si="17"/>
        <v>3513</v>
      </c>
    </row>
    <row r="175" spans="1:13" x14ac:dyDescent="0.2">
      <c r="A175" s="105">
        <v>209</v>
      </c>
      <c r="B175" s="103">
        <v>22.14</v>
      </c>
      <c r="C175" s="103">
        <v>55.34</v>
      </c>
      <c r="D175" s="103">
        <v>31.62</v>
      </c>
      <c r="E175" s="104">
        <f>'soust.uk.JMK př.č.2'!$M$63+'soust.uk.JMK př.č.2'!$N$63</f>
        <v>23096</v>
      </c>
      <c r="F175" s="104">
        <f>'soust.uk.JMK př.č.2'!$O$63+'soust.uk.JMK př.č.2'!$P$63</f>
        <v>13234</v>
      </c>
      <c r="G175" s="104">
        <f>'soust.uk.JMK př.č.2'!$L$63</f>
        <v>385</v>
      </c>
      <c r="H175" s="40">
        <f t="shared" si="13"/>
        <v>24065</v>
      </c>
      <c r="I175" s="40">
        <f t="shared" si="14"/>
        <v>17541</v>
      </c>
      <c r="J175" s="40">
        <f t="shared" si="12"/>
        <v>13927</v>
      </c>
      <c r="K175" s="40">
        <f t="shared" si="15"/>
        <v>10031</v>
      </c>
      <c r="L175" s="40">
        <f t="shared" si="16"/>
        <v>6139</v>
      </c>
      <c r="M175" s="40">
        <f t="shared" si="17"/>
        <v>3511</v>
      </c>
    </row>
    <row r="176" spans="1:13" x14ac:dyDescent="0.2">
      <c r="A176" s="105">
        <v>210</v>
      </c>
      <c r="B176" s="103">
        <v>22.17</v>
      </c>
      <c r="C176" s="103">
        <v>55.42</v>
      </c>
      <c r="D176" s="103">
        <v>31.62</v>
      </c>
      <c r="E176" s="104">
        <f>'soust.uk.JMK př.č.2'!$M$63+'soust.uk.JMK př.č.2'!$N$63</f>
        <v>23096</v>
      </c>
      <c r="F176" s="104">
        <f>'soust.uk.JMK př.č.2'!$O$63+'soust.uk.JMK př.č.2'!$P$63</f>
        <v>13234</v>
      </c>
      <c r="G176" s="104">
        <f>'soust.uk.JMK př.č.2'!$L$63</f>
        <v>385</v>
      </c>
      <c r="H176" s="40">
        <f t="shared" si="13"/>
        <v>24042</v>
      </c>
      <c r="I176" s="40">
        <f t="shared" si="14"/>
        <v>17524</v>
      </c>
      <c r="J176" s="40">
        <f t="shared" si="12"/>
        <v>13916</v>
      </c>
      <c r="K176" s="40">
        <f t="shared" si="15"/>
        <v>10023</v>
      </c>
      <c r="L176" s="40">
        <f t="shared" si="16"/>
        <v>6133</v>
      </c>
      <c r="M176" s="40">
        <f t="shared" si="17"/>
        <v>3508</v>
      </c>
    </row>
    <row r="177" spans="1:13" x14ac:dyDescent="0.2">
      <c r="A177" s="105">
        <v>211</v>
      </c>
      <c r="B177" s="103">
        <v>22.2</v>
      </c>
      <c r="C177" s="103">
        <v>55.49</v>
      </c>
      <c r="D177" s="103">
        <v>31.62</v>
      </c>
      <c r="E177" s="104">
        <f>'soust.uk.JMK př.č.2'!$M$63+'soust.uk.JMK př.č.2'!$N$63</f>
        <v>23096</v>
      </c>
      <c r="F177" s="104">
        <f>'soust.uk.JMK př.č.2'!$O$63+'soust.uk.JMK př.č.2'!$P$63</f>
        <v>13234</v>
      </c>
      <c r="G177" s="104">
        <f>'soust.uk.JMK př.č.2'!$L$63</f>
        <v>385</v>
      </c>
      <c r="H177" s="40">
        <f t="shared" si="13"/>
        <v>24019</v>
      </c>
      <c r="I177" s="40">
        <f t="shared" si="14"/>
        <v>17507</v>
      </c>
      <c r="J177" s="40">
        <f t="shared" si="12"/>
        <v>13908</v>
      </c>
      <c r="K177" s="40">
        <f t="shared" si="15"/>
        <v>10017</v>
      </c>
      <c r="L177" s="40">
        <f t="shared" si="16"/>
        <v>6127</v>
      </c>
      <c r="M177" s="40">
        <f t="shared" si="17"/>
        <v>3506</v>
      </c>
    </row>
    <row r="178" spans="1:13" x14ac:dyDescent="0.2">
      <c r="A178" s="105">
        <v>212</v>
      </c>
      <c r="B178" s="103">
        <v>22.23</v>
      </c>
      <c r="C178" s="103">
        <v>55.57</v>
      </c>
      <c r="D178" s="103">
        <v>31.62</v>
      </c>
      <c r="E178" s="104">
        <f>'soust.uk.JMK př.č.2'!$M$63+'soust.uk.JMK př.č.2'!$N$63</f>
        <v>23096</v>
      </c>
      <c r="F178" s="104">
        <f>'soust.uk.JMK př.č.2'!$O$63+'soust.uk.JMK př.č.2'!$P$63</f>
        <v>13234</v>
      </c>
      <c r="G178" s="104">
        <f>'soust.uk.JMK př.č.2'!$L$63</f>
        <v>385</v>
      </c>
      <c r="H178" s="40">
        <f t="shared" si="13"/>
        <v>23997</v>
      </c>
      <c r="I178" s="40">
        <f t="shared" si="14"/>
        <v>17490</v>
      </c>
      <c r="J178" s="40">
        <f t="shared" si="12"/>
        <v>13899</v>
      </c>
      <c r="K178" s="40">
        <f t="shared" si="15"/>
        <v>10010</v>
      </c>
      <c r="L178" s="40">
        <f t="shared" si="16"/>
        <v>6122</v>
      </c>
      <c r="M178" s="40">
        <f t="shared" si="17"/>
        <v>3504</v>
      </c>
    </row>
    <row r="179" spans="1:13" x14ac:dyDescent="0.2">
      <c r="A179" s="105">
        <v>213</v>
      </c>
      <c r="B179" s="103">
        <v>22.26</v>
      </c>
      <c r="C179" s="103">
        <v>55.65</v>
      </c>
      <c r="D179" s="103">
        <v>31.62</v>
      </c>
      <c r="E179" s="104">
        <f>'soust.uk.JMK př.č.2'!$M$63+'soust.uk.JMK př.č.2'!$N$63</f>
        <v>23096</v>
      </c>
      <c r="F179" s="104">
        <f>'soust.uk.JMK př.č.2'!$O$63+'soust.uk.JMK př.č.2'!$P$63</f>
        <v>13234</v>
      </c>
      <c r="G179" s="104">
        <f>'soust.uk.JMK př.č.2'!$L$63</f>
        <v>385</v>
      </c>
      <c r="H179" s="40">
        <f t="shared" si="13"/>
        <v>23974</v>
      </c>
      <c r="I179" s="40">
        <f t="shared" si="14"/>
        <v>17473</v>
      </c>
      <c r="J179" s="40">
        <f t="shared" si="12"/>
        <v>13889</v>
      </c>
      <c r="K179" s="40">
        <f t="shared" si="15"/>
        <v>10003</v>
      </c>
      <c r="L179" s="40">
        <f t="shared" si="16"/>
        <v>6116</v>
      </c>
      <c r="M179" s="40">
        <f t="shared" si="17"/>
        <v>3501</v>
      </c>
    </row>
    <row r="180" spans="1:13" x14ac:dyDescent="0.2">
      <c r="A180" s="105">
        <v>214</v>
      </c>
      <c r="B180" s="103">
        <v>22.29</v>
      </c>
      <c r="C180" s="103">
        <v>55.73</v>
      </c>
      <c r="D180" s="103">
        <v>31.62</v>
      </c>
      <c r="E180" s="104">
        <f>'soust.uk.JMK př.č.2'!$M$63+'soust.uk.JMK př.č.2'!$N$63</f>
        <v>23096</v>
      </c>
      <c r="F180" s="104">
        <f>'soust.uk.JMK př.č.2'!$O$63+'soust.uk.JMK př.č.2'!$P$63</f>
        <v>13234</v>
      </c>
      <c r="G180" s="104">
        <f>'soust.uk.JMK př.č.2'!$L$63</f>
        <v>385</v>
      </c>
      <c r="H180" s="40">
        <f t="shared" si="13"/>
        <v>23951</v>
      </c>
      <c r="I180" s="40">
        <f t="shared" si="14"/>
        <v>17456</v>
      </c>
      <c r="J180" s="40">
        <f t="shared" si="12"/>
        <v>13880</v>
      </c>
      <c r="K180" s="40">
        <f t="shared" si="15"/>
        <v>9996</v>
      </c>
      <c r="L180" s="40">
        <f t="shared" si="16"/>
        <v>6110</v>
      </c>
      <c r="M180" s="40">
        <f t="shared" si="17"/>
        <v>3499</v>
      </c>
    </row>
    <row r="181" spans="1:13" x14ac:dyDescent="0.2">
      <c r="A181" s="105">
        <v>215</v>
      </c>
      <c r="B181" s="103">
        <v>22.32</v>
      </c>
      <c r="C181" s="103">
        <v>55.8</v>
      </c>
      <c r="D181" s="103">
        <v>31.62</v>
      </c>
      <c r="E181" s="104">
        <f>'soust.uk.JMK př.č.2'!$M$63+'soust.uk.JMK př.č.2'!$N$63</f>
        <v>23096</v>
      </c>
      <c r="F181" s="104">
        <f>'soust.uk.JMK př.č.2'!$O$63+'soust.uk.JMK př.č.2'!$P$63</f>
        <v>13234</v>
      </c>
      <c r="G181" s="104">
        <f>'soust.uk.JMK př.č.2'!$L$63</f>
        <v>385</v>
      </c>
      <c r="H181" s="40">
        <f t="shared" si="13"/>
        <v>23929</v>
      </c>
      <c r="I181" s="40">
        <f t="shared" si="14"/>
        <v>17440</v>
      </c>
      <c r="J181" s="40">
        <f t="shared" si="12"/>
        <v>13870</v>
      </c>
      <c r="K181" s="40">
        <f t="shared" si="15"/>
        <v>9989</v>
      </c>
      <c r="L181" s="40">
        <f t="shared" si="16"/>
        <v>6104</v>
      </c>
      <c r="M181" s="40">
        <f t="shared" si="17"/>
        <v>3496</v>
      </c>
    </row>
    <row r="182" spans="1:13" x14ac:dyDescent="0.2">
      <c r="A182" s="105">
        <v>216</v>
      </c>
      <c r="B182" s="103">
        <v>22.35</v>
      </c>
      <c r="C182" s="103">
        <v>55.88</v>
      </c>
      <c r="D182" s="103">
        <v>31.62</v>
      </c>
      <c r="E182" s="104">
        <f>'soust.uk.JMK př.č.2'!$M$63+'soust.uk.JMK př.č.2'!$N$63</f>
        <v>23096</v>
      </c>
      <c r="F182" s="104">
        <f>'soust.uk.JMK př.č.2'!$O$63+'soust.uk.JMK př.č.2'!$P$63</f>
        <v>13234</v>
      </c>
      <c r="G182" s="104">
        <f>'soust.uk.JMK př.č.2'!$L$63</f>
        <v>385</v>
      </c>
      <c r="H182" s="40">
        <f t="shared" si="13"/>
        <v>23906</v>
      </c>
      <c r="I182" s="40">
        <f t="shared" si="14"/>
        <v>17423</v>
      </c>
      <c r="J182" s="40">
        <f t="shared" si="12"/>
        <v>13861</v>
      </c>
      <c r="K182" s="40">
        <f t="shared" si="15"/>
        <v>9982</v>
      </c>
      <c r="L182" s="40">
        <f t="shared" si="16"/>
        <v>6098</v>
      </c>
      <c r="M182" s="40">
        <f t="shared" si="17"/>
        <v>3494</v>
      </c>
    </row>
    <row r="183" spans="1:13" x14ac:dyDescent="0.2">
      <c r="A183" s="105">
        <v>217</v>
      </c>
      <c r="B183" s="103">
        <v>22.38</v>
      </c>
      <c r="C183" s="103">
        <v>55.95</v>
      </c>
      <c r="D183" s="103">
        <v>31.62</v>
      </c>
      <c r="E183" s="104">
        <f>'soust.uk.JMK př.č.2'!$M$63+'soust.uk.JMK př.č.2'!$N$63</f>
        <v>23096</v>
      </c>
      <c r="F183" s="104">
        <f>'soust.uk.JMK př.č.2'!$O$63+'soust.uk.JMK př.č.2'!$P$63</f>
        <v>13234</v>
      </c>
      <c r="G183" s="104">
        <f>'soust.uk.JMK př.č.2'!$L$63</f>
        <v>385</v>
      </c>
      <c r="H183" s="40">
        <f t="shared" si="13"/>
        <v>23883</v>
      </c>
      <c r="I183" s="40">
        <f t="shared" si="14"/>
        <v>17406</v>
      </c>
      <c r="J183" s="40">
        <f t="shared" si="12"/>
        <v>13853</v>
      </c>
      <c r="K183" s="40">
        <f t="shared" si="15"/>
        <v>9976</v>
      </c>
      <c r="L183" s="40">
        <f t="shared" si="16"/>
        <v>6092</v>
      </c>
      <c r="M183" s="40">
        <f t="shared" si="17"/>
        <v>3492</v>
      </c>
    </row>
    <row r="184" spans="1:13" x14ac:dyDescent="0.2">
      <c r="A184" s="105">
        <v>218</v>
      </c>
      <c r="B184" s="103">
        <v>22.41</v>
      </c>
      <c r="C184" s="103">
        <v>56.03</v>
      </c>
      <c r="D184" s="103">
        <v>31.62</v>
      </c>
      <c r="E184" s="104">
        <f>'soust.uk.JMK př.č.2'!$M$63+'soust.uk.JMK př.č.2'!$N$63</f>
        <v>23096</v>
      </c>
      <c r="F184" s="104">
        <f>'soust.uk.JMK př.č.2'!$O$63+'soust.uk.JMK př.č.2'!$P$63</f>
        <v>13234</v>
      </c>
      <c r="G184" s="104">
        <f>'soust.uk.JMK př.č.2'!$L$63</f>
        <v>385</v>
      </c>
      <c r="H184" s="40">
        <f t="shared" si="13"/>
        <v>23862</v>
      </c>
      <c r="I184" s="40">
        <f t="shared" si="14"/>
        <v>17390</v>
      </c>
      <c r="J184" s="40">
        <f t="shared" si="12"/>
        <v>13843</v>
      </c>
      <c r="K184" s="40">
        <f t="shared" si="15"/>
        <v>9969</v>
      </c>
      <c r="L184" s="40">
        <f t="shared" si="16"/>
        <v>6087</v>
      </c>
      <c r="M184" s="40">
        <f t="shared" si="17"/>
        <v>3489</v>
      </c>
    </row>
    <row r="185" spans="1:13" x14ac:dyDescent="0.2">
      <c r="A185" s="105">
        <v>219</v>
      </c>
      <c r="B185" s="103">
        <v>22.44</v>
      </c>
      <c r="C185" s="103">
        <v>56.1</v>
      </c>
      <c r="D185" s="103">
        <v>31.62</v>
      </c>
      <c r="E185" s="104">
        <f>'soust.uk.JMK př.č.2'!$M$63+'soust.uk.JMK př.č.2'!$N$63</f>
        <v>23096</v>
      </c>
      <c r="F185" s="104">
        <f>'soust.uk.JMK př.č.2'!$O$63+'soust.uk.JMK př.č.2'!$P$63</f>
        <v>13234</v>
      </c>
      <c r="G185" s="104">
        <f>'soust.uk.JMK př.č.2'!$L$63</f>
        <v>385</v>
      </c>
      <c r="H185" s="40">
        <f t="shared" si="13"/>
        <v>23839</v>
      </c>
      <c r="I185" s="40">
        <f t="shared" si="14"/>
        <v>17373</v>
      </c>
      <c r="J185" s="40">
        <f t="shared" si="12"/>
        <v>13835</v>
      </c>
      <c r="K185" s="40">
        <f t="shared" si="15"/>
        <v>9963</v>
      </c>
      <c r="L185" s="40">
        <f t="shared" si="16"/>
        <v>6081</v>
      </c>
      <c r="M185" s="40">
        <f t="shared" si="17"/>
        <v>3487</v>
      </c>
    </row>
    <row r="186" spans="1:13" x14ac:dyDescent="0.2">
      <c r="A186" s="105">
        <v>220</v>
      </c>
      <c r="B186" s="103">
        <v>22.47</v>
      </c>
      <c r="C186" s="103">
        <v>56.18</v>
      </c>
      <c r="D186" s="103">
        <v>31.62</v>
      </c>
      <c r="E186" s="104">
        <f>'soust.uk.JMK př.č.2'!$M$63+'soust.uk.JMK př.č.2'!$N$63</f>
        <v>23096</v>
      </c>
      <c r="F186" s="104">
        <f>'soust.uk.JMK př.č.2'!$O$63+'soust.uk.JMK př.č.2'!$P$63</f>
        <v>13234</v>
      </c>
      <c r="G186" s="104">
        <f>'soust.uk.JMK př.č.2'!$L$63</f>
        <v>385</v>
      </c>
      <c r="H186" s="40">
        <f t="shared" si="13"/>
        <v>23817</v>
      </c>
      <c r="I186" s="40">
        <f t="shared" si="14"/>
        <v>17357</v>
      </c>
      <c r="J186" s="40">
        <f t="shared" si="12"/>
        <v>13826</v>
      </c>
      <c r="K186" s="40">
        <f t="shared" si="15"/>
        <v>9956</v>
      </c>
      <c r="L186" s="40">
        <f t="shared" si="16"/>
        <v>6075</v>
      </c>
      <c r="M186" s="40">
        <f t="shared" si="17"/>
        <v>3485</v>
      </c>
    </row>
    <row r="187" spans="1:13" x14ac:dyDescent="0.2">
      <c r="A187" s="105">
        <v>221</v>
      </c>
      <c r="B187" s="103">
        <v>22.5</v>
      </c>
      <c r="C187" s="103">
        <v>56.25</v>
      </c>
      <c r="D187" s="103">
        <v>31.62</v>
      </c>
      <c r="E187" s="104">
        <f>'soust.uk.JMK př.č.2'!$M$63+'soust.uk.JMK př.č.2'!$N$63</f>
        <v>23096</v>
      </c>
      <c r="F187" s="104">
        <f>'soust.uk.JMK př.č.2'!$O$63+'soust.uk.JMK př.č.2'!$P$63</f>
        <v>13234</v>
      </c>
      <c r="G187" s="104">
        <f>'soust.uk.JMK př.č.2'!$L$63</f>
        <v>385</v>
      </c>
      <c r="H187" s="40">
        <f t="shared" si="13"/>
        <v>23794</v>
      </c>
      <c r="I187" s="40">
        <f t="shared" si="14"/>
        <v>17340</v>
      </c>
      <c r="J187" s="40">
        <f t="shared" si="12"/>
        <v>13818</v>
      </c>
      <c r="K187" s="40">
        <f t="shared" si="15"/>
        <v>9950</v>
      </c>
      <c r="L187" s="40">
        <f t="shared" si="16"/>
        <v>6069</v>
      </c>
      <c r="M187" s="40">
        <f t="shared" si="17"/>
        <v>3483</v>
      </c>
    </row>
    <row r="188" spans="1:13" x14ac:dyDescent="0.2">
      <c r="A188" s="105">
        <v>222</v>
      </c>
      <c r="B188" s="103">
        <v>22.53</v>
      </c>
      <c r="C188" s="103">
        <v>56.33</v>
      </c>
      <c r="D188" s="103">
        <v>31.62</v>
      </c>
      <c r="E188" s="104">
        <f>'soust.uk.JMK př.č.2'!$M$63+'soust.uk.JMK př.č.2'!$N$63</f>
        <v>23096</v>
      </c>
      <c r="F188" s="104">
        <f>'soust.uk.JMK př.č.2'!$O$63+'soust.uk.JMK př.č.2'!$P$63</f>
        <v>13234</v>
      </c>
      <c r="G188" s="104">
        <f>'soust.uk.JMK př.č.2'!$L$63</f>
        <v>385</v>
      </c>
      <c r="H188" s="40">
        <f t="shared" si="13"/>
        <v>23772</v>
      </c>
      <c r="I188" s="40">
        <f t="shared" si="14"/>
        <v>17324</v>
      </c>
      <c r="J188" s="40">
        <f t="shared" si="12"/>
        <v>13808</v>
      </c>
      <c r="K188" s="40">
        <f t="shared" si="15"/>
        <v>9943</v>
      </c>
      <c r="L188" s="40">
        <f t="shared" si="16"/>
        <v>6063</v>
      </c>
      <c r="M188" s="40">
        <f t="shared" si="17"/>
        <v>3480</v>
      </c>
    </row>
    <row r="189" spans="1:13" x14ac:dyDescent="0.2">
      <c r="A189" s="105">
        <v>223</v>
      </c>
      <c r="B189" s="103">
        <v>22.56</v>
      </c>
      <c r="C189" s="103">
        <v>56.4</v>
      </c>
      <c r="D189" s="103">
        <v>31.62</v>
      </c>
      <c r="E189" s="104">
        <f>'soust.uk.JMK př.č.2'!$M$63+'soust.uk.JMK př.č.2'!$N$63</f>
        <v>23096</v>
      </c>
      <c r="F189" s="104">
        <f>'soust.uk.JMK př.č.2'!$O$63+'soust.uk.JMK př.č.2'!$P$63</f>
        <v>13234</v>
      </c>
      <c r="G189" s="104">
        <f>'soust.uk.JMK př.č.2'!$L$63</f>
        <v>385</v>
      </c>
      <c r="H189" s="40">
        <f t="shared" si="13"/>
        <v>23749</v>
      </c>
      <c r="I189" s="40">
        <f t="shared" si="14"/>
        <v>17307</v>
      </c>
      <c r="J189" s="40">
        <f t="shared" si="12"/>
        <v>13799</v>
      </c>
      <c r="K189" s="40">
        <f t="shared" si="15"/>
        <v>9936</v>
      </c>
      <c r="L189" s="40">
        <f t="shared" si="16"/>
        <v>6057</v>
      </c>
      <c r="M189" s="40">
        <f t="shared" si="17"/>
        <v>3478</v>
      </c>
    </row>
    <row r="190" spans="1:13" x14ac:dyDescent="0.2">
      <c r="A190" s="105">
        <v>224</v>
      </c>
      <c r="B190" s="103">
        <v>22.59</v>
      </c>
      <c r="C190" s="103">
        <v>56.47</v>
      </c>
      <c r="D190" s="103">
        <v>31.62</v>
      </c>
      <c r="E190" s="104">
        <f>'soust.uk.JMK př.č.2'!$M$63+'soust.uk.JMK př.č.2'!$N$63</f>
        <v>23096</v>
      </c>
      <c r="F190" s="104">
        <f>'soust.uk.JMK př.č.2'!$O$63+'soust.uk.JMK př.č.2'!$P$63</f>
        <v>13234</v>
      </c>
      <c r="G190" s="104">
        <f>'soust.uk.JMK př.č.2'!$L$63</f>
        <v>385</v>
      </c>
      <c r="H190" s="40">
        <f t="shared" si="13"/>
        <v>23728</v>
      </c>
      <c r="I190" s="40">
        <f t="shared" si="14"/>
        <v>17291</v>
      </c>
      <c r="J190" s="40">
        <f t="shared" si="12"/>
        <v>13791</v>
      </c>
      <c r="K190" s="40">
        <f t="shared" si="15"/>
        <v>9930</v>
      </c>
      <c r="L190" s="40">
        <f t="shared" si="16"/>
        <v>6052</v>
      </c>
      <c r="M190" s="40">
        <f t="shared" si="17"/>
        <v>3476</v>
      </c>
    </row>
    <row r="191" spans="1:13" x14ac:dyDescent="0.2">
      <c r="A191" s="105">
        <v>225</v>
      </c>
      <c r="B191" s="103">
        <v>22.62</v>
      </c>
      <c r="C191" s="103">
        <v>56.55</v>
      </c>
      <c r="D191" s="103">
        <v>31.62</v>
      </c>
      <c r="E191" s="104">
        <f>'soust.uk.JMK př.č.2'!$M$63+'soust.uk.JMK př.č.2'!$N$63</f>
        <v>23096</v>
      </c>
      <c r="F191" s="104">
        <f>'soust.uk.JMK př.č.2'!$O$63+'soust.uk.JMK př.č.2'!$P$63</f>
        <v>13234</v>
      </c>
      <c r="G191" s="104">
        <f>'soust.uk.JMK př.č.2'!$L$63</f>
        <v>385</v>
      </c>
      <c r="H191" s="40">
        <f t="shared" si="13"/>
        <v>23706</v>
      </c>
      <c r="I191" s="40">
        <f t="shared" si="14"/>
        <v>17275</v>
      </c>
      <c r="J191" s="40">
        <f t="shared" si="12"/>
        <v>13781</v>
      </c>
      <c r="K191" s="40">
        <f t="shared" si="15"/>
        <v>9923</v>
      </c>
      <c r="L191" s="40">
        <f t="shared" si="16"/>
        <v>6046</v>
      </c>
      <c r="M191" s="40">
        <f t="shared" si="17"/>
        <v>3473</v>
      </c>
    </row>
    <row r="192" spans="1:13" x14ac:dyDescent="0.2">
      <c r="A192" s="105">
        <v>226</v>
      </c>
      <c r="B192" s="103">
        <v>22.65</v>
      </c>
      <c r="C192" s="103">
        <v>56.62</v>
      </c>
      <c r="D192" s="103">
        <v>31.62</v>
      </c>
      <c r="E192" s="104">
        <f>'soust.uk.JMK př.č.2'!$M$63+'soust.uk.JMK př.č.2'!$N$63</f>
        <v>23096</v>
      </c>
      <c r="F192" s="104">
        <f>'soust.uk.JMK př.č.2'!$O$63+'soust.uk.JMK př.č.2'!$P$63</f>
        <v>13234</v>
      </c>
      <c r="G192" s="104">
        <f>'soust.uk.JMK př.č.2'!$L$63</f>
        <v>385</v>
      </c>
      <c r="H192" s="40">
        <f t="shared" si="13"/>
        <v>23685</v>
      </c>
      <c r="I192" s="40">
        <f t="shared" si="14"/>
        <v>17259</v>
      </c>
      <c r="J192" s="40">
        <f t="shared" si="12"/>
        <v>13773</v>
      </c>
      <c r="K192" s="40">
        <f t="shared" si="15"/>
        <v>9917</v>
      </c>
      <c r="L192" s="40">
        <f t="shared" si="16"/>
        <v>6041</v>
      </c>
      <c r="M192" s="40">
        <f t="shared" si="17"/>
        <v>3471</v>
      </c>
    </row>
    <row r="193" spans="1:13" x14ac:dyDescent="0.2">
      <c r="A193" s="105">
        <v>227</v>
      </c>
      <c r="B193" s="103">
        <v>22.68</v>
      </c>
      <c r="C193" s="103">
        <v>56.69</v>
      </c>
      <c r="D193" s="103">
        <v>31.62</v>
      </c>
      <c r="E193" s="104">
        <f>'soust.uk.JMK př.č.2'!$M$63+'soust.uk.JMK př.č.2'!$N$63</f>
        <v>23096</v>
      </c>
      <c r="F193" s="104">
        <f>'soust.uk.JMK př.č.2'!$O$63+'soust.uk.JMK př.č.2'!$P$63</f>
        <v>13234</v>
      </c>
      <c r="G193" s="104">
        <f>'soust.uk.JMK př.č.2'!$L$63</f>
        <v>385</v>
      </c>
      <c r="H193" s="40">
        <f t="shared" si="13"/>
        <v>23662</v>
      </c>
      <c r="I193" s="40">
        <f t="shared" si="14"/>
        <v>17242</v>
      </c>
      <c r="J193" s="40">
        <f t="shared" si="12"/>
        <v>13765</v>
      </c>
      <c r="K193" s="40">
        <f t="shared" si="15"/>
        <v>9911</v>
      </c>
      <c r="L193" s="40">
        <f t="shared" si="16"/>
        <v>6035</v>
      </c>
      <c r="M193" s="40">
        <f t="shared" si="17"/>
        <v>3469</v>
      </c>
    </row>
    <row r="194" spans="1:13" x14ac:dyDescent="0.2">
      <c r="A194" s="105">
        <v>228</v>
      </c>
      <c r="B194" s="103">
        <v>22.71</v>
      </c>
      <c r="C194" s="103">
        <v>56.76</v>
      </c>
      <c r="D194" s="103">
        <v>31.62</v>
      </c>
      <c r="E194" s="104">
        <f>'soust.uk.JMK př.č.2'!$M$63+'soust.uk.JMK př.č.2'!$N$63</f>
        <v>23096</v>
      </c>
      <c r="F194" s="104">
        <f>'soust.uk.JMK př.č.2'!$O$63+'soust.uk.JMK př.č.2'!$P$63</f>
        <v>13234</v>
      </c>
      <c r="G194" s="104">
        <f>'soust.uk.JMK př.č.2'!$L$63</f>
        <v>385</v>
      </c>
      <c r="H194" s="40">
        <f t="shared" si="13"/>
        <v>23640</v>
      </c>
      <c r="I194" s="40">
        <f t="shared" si="14"/>
        <v>17226</v>
      </c>
      <c r="J194" s="40">
        <f t="shared" si="12"/>
        <v>13757</v>
      </c>
      <c r="K194" s="40">
        <f t="shared" si="15"/>
        <v>9905</v>
      </c>
      <c r="L194" s="40">
        <f t="shared" si="16"/>
        <v>6029</v>
      </c>
      <c r="M194" s="40">
        <f t="shared" si="17"/>
        <v>3467</v>
      </c>
    </row>
    <row r="195" spans="1:13" x14ac:dyDescent="0.2">
      <c r="A195" s="105">
        <v>229</v>
      </c>
      <c r="B195" s="103">
        <v>22.73</v>
      </c>
      <c r="C195" s="103">
        <v>56.84</v>
      </c>
      <c r="D195" s="103">
        <v>31.62</v>
      </c>
      <c r="E195" s="104">
        <f>'soust.uk.JMK př.č.2'!$M$63+'soust.uk.JMK př.č.2'!$N$63</f>
        <v>23096</v>
      </c>
      <c r="F195" s="104">
        <f>'soust.uk.JMK př.č.2'!$O$63+'soust.uk.JMK př.č.2'!$P$63</f>
        <v>13234</v>
      </c>
      <c r="G195" s="104">
        <f>'soust.uk.JMK př.č.2'!$L$63</f>
        <v>385</v>
      </c>
      <c r="H195" s="40">
        <f t="shared" si="13"/>
        <v>23627</v>
      </c>
      <c r="I195" s="40">
        <f t="shared" si="14"/>
        <v>17216</v>
      </c>
      <c r="J195" s="40">
        <f t="shared" si="12"/>
        <v>13747</v>
      </c>
      <c r="K195" s="40">
        <f t="shared" si="15"/>
        <v>9898</v>
      </c>
      <c r="L195" s="40">
        <f t="shared" si="16"/>
        <v>6026</v>
      </c>
      <c r="M195" s="40">
        <f t="shared" si="17"/>
        <v>3464</v>
      </c>
    </row>
    <row r="196" spans="1:13" x14ac:dyDescent="0.2">
      <c r="A196" s="105">
        <v>230</v>
      </c>
      <c r="B196" s="103">
        <v>22.76</v>
      </c>
      <c r="C196" s="103">
        <v>56.91</v>
      </c>
      <c r="D196" s="103">
        <v>31.62</v>
      </c>
      <c r="E196" s="104">
        <f>'soust.uk.JMK př.č.2'!$M$63+'soust.uk.JMK př.č.2'!$N$63</f>
        <v>23096</v>
      </c>
      <c r="F196" s="104">
        <f>'soust.uk.JMK př.č.2'!$O$63+'soust.uk.JMK př.č.2'!$P$63</f>
        <v>13234</v>
      </c>
      <c r="G196" s="104">
        <f>'soust.uk.JMK př.č.2'!$L$63</f>
        <v>385</v>
      </c>
      <c r="H196" s="40">
        <f t="shared" si="13"/>
        <v>23605</v>
      </c>
      <c r="I196" s="40">
        <f t="shared" si="14"/>
        <v>17200</v>
      </c>
      <c r="J196" s="40">
        <f t="shared" si="12"/>
        <v>13739</v>
      </c>
      <c r="K196" s="40">
        <f t="shared" si="15"/>
        <v>9892</v>
      </c>
      <c r="L196" s="40">
        <f t="shared" si="16"/>
        <v>6020</v>
      </c>
      <c r="M196" s="40">
        <f t="shared" si="17"/>
        <v>3462</v>
      </c>
    </row>
    <row r="197" spans="1:13" x14ac:dyDescent="0.2">
      <c r="A197" s="105">
        <v>231</v>
      </c>
      <c r="B197" s="103">
        <v>22.79</v>
      </c>
      <c r="C197" s="103">
        <v>56.98</v>
      </c>
      <c r="D197" s="103">
        <v>31.62</v>
      </c>
      <c r="E197" s="104">
        <f>'soust.uk.JMK př.č.2'!$M$63+'soust.uk.JMK př.č.2'!$N$63</f>
        <v>23096</v>
      </c>
      <c r="F197" s="104">
        <f>'soust.uk.JMK př.č.2'!$O$63+'soust.uk.JMK př.č.2'!$P$63</f>
        <v>13234</v>
      </c>
      <c r="G197" s="104">
        <f>'soust.uk.JMK př.č.2'!$L$63</f>
        <v>385</v>
      </c>
      <c r="H197" s="40">
        <f t="shared" si="13"/>
        <v>23583</v>
      </c>
      <c r="I197" s="40">
        <f t="shared" si="14"/>
        <v>17184</v>
      </c>
      <c r="J197" s="40">
        <f t="shared" si="12"/>
        <v>13731</v>
      </c>
      <c r="K197" s="40">
        <f t="shared" si="15"/>
        <v>9886</v>
      </c>
      <c r="L197" s="40">
        <f t="shared" si="16"/>
        <v>6014</v>
      </c>
      <c r="M197" s="40">
        <f t="shared" si="17"/>
        <v>3460</v>
      </c>
    </row>
    <row r="198" spans="1:13" x14ac:dyDescent="0.2">
      <c r="A198" s="105">
        <v>232</v>
      </c>
      <c r="B198" s="103">
        <v>22.82</v>
      </c>
      <c r="C198" s="103">
        <v>57.05</v>
      </c>
      <c r="D198" s="103">
        <v>31.62</v>
      </c>
      <c r="E198" s="104">
        <f>'soust.uk.JMK př.č.2'!$M$63+'soust.uk.JMK př.č.2'!$N$63</f>
        <v>23096</v>
      </c>
      <c r="F198" s="104">
        <f>'soust.uk.JMK př.č.2'!$O$63+'soust.uk.JMK př.č.2'!$P$63</f>
        <v>13234</v>
      </c>
      <c r="G198" s="104">
        <f>'soust.uk.JMK př.č.2'!$L$63</f>
        <v>385</v>
      </c>
      <c r="H198" s="40">
        <f t="shared" si="13"/>
        <v>23562</v>
      </c>
      <c r="I198" s="40">
        <f t="shared" si="14"/>
        <v>17168</v>
      </c>
      <c r="J198" s="40">
        <f t="shared" ref="J198:J261" si="18">SUM(K198,M198,G198)</f>
        <v>13723</v>
      </c>
      <c r="K198" s="40">
        <f t="shared" si="15"/>
        <v>9880</v>
      </c>
      <c r="L198" s="40">
        <f t="shared" si="16"/>
        <v>6009</v>
      </c>
      <c r="M198" s="40">
        <f t="shared" si="17"/>
        <v>3458</v>
      </c>
    </row>
    <row r="199" spans="1:13" x14ac:dyDescent="0.2">
      <c r="A199" s="105">
        <v>233</v>
      </c>
      <c r="B199" s="103">
        <v>22.85</v>
      </c>
      <c r="C199" s="103">
        <v>57.12</v>
      </c>
      <c r="D199" s="103">
        <v>31.62</v>
      </c>
      <c r="E199" s="104">
        <f>'soust.uk.JMK př.č.2'!$M$63+'soust.uk.JMK př.č.2'!$N$63</f>
        <v>23096</v>
      </c>
      <c r="F199" s="104">
        <f>'soust.uk.JMK př.č.2'!$O$63+'soust.uk.JMK př.č.2'!$P$63</f>
        <v>13234</v>
      </c>
      <c r="G199" s="104">
        <f>'soust.uk.JMK př.č.2'!$L$63</f>
        <v>385</v>
      </c>
      <c r="H199" s="40">
        <f t="shared" ref="H199:H262" si="19">SUM(I199,L199,G199)</f>
        <v>23540</v>
      </c>
      <c r="I199" s="40">
        <f t="shared" ref="I199:I262" si="20">ROUND(1/B199*E199*12+1/D199*F199*12,0)</f>
        <v>17152</v>
      </c>
      <c r="J199" s="40">
        <f t="shared" si="18"/>
        <v>13715</v>
      </c>
      <c r="K199" s="40">
        <f t="shared" ref="K199:K262" si="21">ROUND(1/C199*E199*12+1/D199*F199*12,0)</f>
        <v>9874</v>
      </c>
      <c r="L199" s="40">
        <f t="shared" ref="L199:L262" si="22">ROUND((I199*35%),0)</f>
        <v>6003</v>
      </c>
      <c r="M199" s="40">
        <f t="shared" ref="M199:M262" si="23">ROUND((K199*35%),0)</f>
        <v>3456</v>
      </c>
    </row>
    <row r="200" spans="1:13" x14ac:dyDescent="0.2">
      <c r="A200" s="105">
        <v>234</v>
      </c>
      <c r="B200" s="103">
        <v>22.88</v>
      </c>
      <c r="C200" s="103">
        <v>57.19</v>
      </c>
      <c r="D200" s="103">
        <v>31.62</v>
      </c>
      <c r="E200" s="104">
        <f>'soust.uk.JMK př.č.2'!$M$63+'soust.uk.JMK př.č.2'!$N$63</f>
        <v>23096</v>
      </c>
      <c r="F200" s="104">
        <f>'soust.uk.JMK př.č.2'!$O$63+'soust.uk.JMK př.č.2'!$P$63</f>
        <v>13234</v>
      </c>
      <c r="G200" s="104">
        <f>'soust.uk.JMK př.č.2'!$L$63</f>
        <v>385</v>
      </c>
      <c r="H200" s="40">
        <f t="shared" si="19"/>
        <v>23519</v>
      </c>
      <c r="I200" s="40">
        <f t="shared" si="20"/>
        <v>17136</v>
      </c>
      <c r="J200" s="40">
        <f t="shared" si="18"/>
        <v>13708</v>
      </c>
      <c r="K200" s="40">
        <f t="shared" si="21"/>
        <v>9869</v>
      </c>
      <c r="L200" s="40">
        <f t="shared" si="22"/>
        <v>5998</v>
      </c>
      <c r="M200" s="40">
        <f t="shared" si="23"/>
        <v>3454</v>
      </c>
    </row>
    <row r="201" spans="1:13" x14ac:dyDescent="0.2">
      <c r="A201" s="106">
        <v>235</v>
      </c>
      <c r="B201" s="107">
        <v>22.9</v>
      </c>
      <c r="C201" s="107">
        <v>57.26</v>
      </c>
      <c r="D201" s="103">
        <v>31.62</v>
      </c>
      <c r="E201" s="104">
        <f>'soust.uk.JMK př.č.2'!$M$63+'soust.uk.JMK př.č.2'!$N$63</f>
        <v>23096</v>
      </c>
      <c r="F201" s="104">
        <f>'soust.uk.JMK př.č.2'!$O$63+'soust.uk.JMK př.č.2'!$P$63</f>
        <v>13234</v>
      </c>
      <c r="G201" s="104">
        <f>'soust.uk.JMK př.č.2'!$L$63</f>
        <v>385</v>
      </c>
      <c r="H201" s="40">
        <f t="shared" si="19"/>
        <v>23504</v>
      </c>
      <c r="I201" s="40">
        <f t="shared" si="20"/>
        <v>17125</v>
      </c>
      <c r="J201" s="40">
        <f t="shared" si="18"/>
        <v>13700</v>
      </c>
      <c r="K201" s="40">
        <f t="shared" si="21"/>
        <v>9863</v>
      </c>
      <c r="L201" s="40">
        <f t="shared" si="22"/>
        <v>5994</v>
      </c>
      <c r="M201" s="40">
        <f t="shared" si="23"/>
        <v>3452</v>
      </c>
    </row>
    <row r="202" spans="1:13" x14ac:dyDescent="0.2">
      <c r="A202" s="105">
        <v>236</v>
      </c>
      <c r="B202" s="103">
        <v>22.93</v>
      </c>
      <c r="C202" s="103">
        <v>57.33</v>
      </c>
      <c r="D202" s="103">
        <v>31.62</v>
      </c>
      <c r="E202" s="104">
        <f>'soust.uk.JMK př.č.2'!$M$63+'soust.uk.JMK př.č.2'!$N$63</f>
        <v>23096</v>
      </c>
      <c r="F202" s="104">
        <f>'soust.uk.JMK př.č.2'!$O$63+'soust.uk.JMK př.č.2'!$P$63</f>
        <v>13234</v>
      </c>
      <c r="G202" s="104">
        <f>'soust.uk.JMK př.č.2'!$L$63</f>
        <v>385</v>
      </c>
      <c r="H202" s="40">
        <f t="shared" si="19"/>
        <v>23482</v>
      </c>
      <c r="I202" s="40">
        <f t="shared" si="20"/>
        <v>17109</v>
      </c>
      <c r="J202" s="40">
        <f t="shared" si="18"/>
        <v>13692</v>
      </c>
      <c r="K202" s="40">
        <f t="shared" si="21"/>
        <v>9857</v>
      </c>
      <c r="L202" s="40">
        <f t="shared" si="22"/>
        <v>5988</v>
      </c>
      <c r="M202" s="40">
        <f t="shared" si="23"/>
        <v>3450</v>
      </c>
    </row>
    <row r="203" spans="1:13" x14ac:dyDescent="0.2">
      <c r="A203" s="105">
        <v>237</v>
      </c>
      <c r="B203" s="103">
        <v>22.96</v>
      </c>
      <c r="C203" s="103">
        <v>57.4</v>
      </c>
      <c r="D203" s="103">
        <v>31.62</v>
      </c>
      <c r="E203" s="104">
        <f>'soust.uk.JMK př.č.2'!$M$63+'soust.uk.JMK př.č.2'!$N$63</f>
        <v>23096</v>
      </c>
      <c r="F203" s="104">
        <f>'soust.uk.JMK př.č.2'!$O$63+'soust.uk.JMK př.č.2'!$P$63</f>
        <v>13234</v>
      </c>
      <c r="G203" s="104">
        <f>'soust.uk.JMK př.č.2'!$L$63</f>
        <v>385</v>
      </c>
      <c r="H203" s="40">
        <f t="shared" si="19"/>
        <v>23461</v>
      </c>
      <c r="I203" s="40">
        <f t="shared" si="20"/>
        <v>17093</v>
      </c>
      <c r="J203" s="40">
        <f t="shared" si="18"/>
        <v>13684</v>
      </c>
      <c r="K203" s="40">
        <f t="shared" si="21"/>
        <v>9851</v>
      </c>
      <c r="L203" s="40">
        <f t="shared" si="22"/>
        <v>5983</v>
      </c>
      <c r="M203" s="40">
        <f t="shared" si="23"/>
        <v>3448</v>
      </c>
    </row>
    <row r="204" spans="1:13" x14ac:dyDescent="0.2">
      <c r="A204" s="105">
        <v>238</v>
      </c>
      <c r="B204" s="103">
        <v>22.99</v>
      </c>
      <c r="C204" s="103">
        <v>57.47</v>
      </c>
      <c r="D204" s="103">
        <v>31.62</v>
      </c>
      <c r="E204" s="104">
        <f>'soust.uk.JMK př.č.2'!$M$63+'soust.uk.JMK př.č.2'!$N$63</f>
        <v>23096</v>
      </c>
      <c r="F204" s="104">
        <f>'soust.uk.JMK př.č.2'!$O$63+'soust.uk.JMK př.č.2'!$P$63</f>
        <v>13234</v>
      </c>
      <c r="G204" s="104">
        <f>'soust.uk.JMK př.č.2'!$L$63</f>
        <v>385</v>
      </c>
      <c r="H204" s="40">
        <f t="shared" si="19"/>
        <v>23440</v>
      </c>
      <c r="I204" s="40">
        <f t="shared" si="20"/>
        <v>17078</v>
      </c>
      <c r="J204" s="40">
        <f t="shared" si="18"/>
        <v>13676</v>
      </c>
      <c r="K204" s="40">
        <f t="shared" si="21"/>
        <v>9845</v>
      </c>
      <c r="L204" s="40">
        <f t="shared" si="22"/>
        <v>5977</v>
      </c>
      <c r="M204" s="40">
        <f t="shared" si="23"/>
        <v>3446</v>
      </c>
    </row>
    <row r="205" spans="1:13" x14ac:dyDescent="0.2">
      <c r="A205" s="105">
        <v>239</v>
      </c>
      <c r="B205" s="103">
        <v>23.01</v>
      </c>
      <c r="C205" s="103">
        <v>57.54</v>
      </c>
      <c r="D205" s="103">
        <v>31.62</v>
      </c>
      <c r="E205" s="104">
        <f>'soust.uk.JMK př.č.2'!$M$63+'soust.uk.JMK př.č.2'!$N$63</f>
        <v>23096</v>
      </c>
      <c r="F205" s="104">
        <f>'soust.uk.JMK př.č.2'!$O$63+'soust.uk.JMK př.č.2'!$P$63</f>
        <v>13234</v>
      </c>
      <c r="G205" s="104">
        <f>'soust.uk.JMK př.č.2'!$L$63</f>
        <v>385</v>
      </c>
      <c r="H205" s="40">
        <f t="shared" si="19"/>
        <v>23425</v>
      </c>
      <c r="I205" s="40">
        <f t="shared" si="20"/>
        <v>17067</v>
      </c>
      <c r="J205" s="40">
        <f t="shared" si="18"/>
        <v>13668</v>
      </c>
      <c r="K205" s="40">
        <f t="shared" si="21"/>
        <v>9839</v>
      </c>
      <c r="L205" s="40">
        <f t="shared" si="22"/>
        <v>5973</v>
      </c>
      <c r="M205" s="40">
        <f t="shared" si="23"/>
        <v>3444</v>
      </c>
    </row>
    <row r="206" spans="1:13" x14ac:dyDescent="0.2">
      <c r="A206" s="105">
        <v>240</v>
      </c>
      <c r="B206" s="103">
        <v>23.04</v>
      </c>
      <c r="C206" s="103">
        <v>57.61</v>
      </c>
      <c r="D206" s="103">
        <v>31.62</v>
      </c>
      <c r="E206" s="104">
        <f>'soust.uk.JMK př.č.2'!$M$63+'soust.uk.JMK př.č.2'!$N$63</f>
        <v>23096</v>
      </c>
      <c r="F206" s="104">
        <f>'soust.uk.JMK př.č.2'!$O$63+'soust.uk.JMK př.č.2'!$P$63</f>
        <v>13234</v>
      </c>
      <c r="G206" s="104">
        <f>'soust.uk.JMK př.č.2'!$L$63</f>
        <v>385</v>
      </c>
      <c r="H206" s="40">
        <f t="shared" si="19"/>
        <v>23405</v>
      </c>
      <c r="I206" s="40">
        <f t="shared" si="20"/>
        <v>17052</v>
      </c>
      <c r="J206" s="40">
        <f t="shared" si="18"/>
        <v>13660</v>
      </c>
      <c r="K206" s="40">
        <f t="shared" si="21"/>
        <v>9833</v>
      </c>
      <c r="L206" s="40">
        <f t="shared" si="22"/>
        <v>5968</v>
      </c>
      <c r="M206" s="40">
        <f t="shared" si="23"/>
        <v>3442</v>
      </c>
    </row>
    <row r="207" spans="1:13" x14ac:dyDescent="0.2">
      <c r="A207" s="105">
        <v>241</v>
      </c>
      <c r="B207" s="103">
        <v>23.07</v>
      </c>
      <c r="C207" s="103">
        <v>57.67</v>
      </c>
      <c r="D207" s="103">
        <v>31.62</v>
      </c>
      <c r="E207" s="104">
        <f>'soust.uk.JMK př.č.2'!$M$63+'soust.uk.JMK př.č.2'!$N$63</f>
        <v>23096</v>
      </c>
      <c r="F207" s="104">
        <f>'soust.uk.JMK př.č.2'!$O$63+'soust.uk.JMK př.č.2'!$P$63</f>
        <v>13234</v>
      </c>
      <c r="G207" s="104">
        <f>'soust.uk.JMK př.č.2'!$L$63</f>
        <v>385</v>
      </c>
      <c r="H207" s="40">
        <f t="shared" si="19"/>
        <v>23384</v>
      </c>
      <c r="I207" s="40">
        <f t="shared" si="20"/>
        <v>17036</v>
      </c>
      <c r="J207" s="40">
        <f t="shared" si="18"/>
        <v>13653</v>
      </c>
      <c r="K207" s="40">
        <f t="shared" si="21"/>
        <v>9828</v>
      </c>
      <c r="L207" s="40">
        <f t="shared" si="22"/>
        <v>5963</v>
      </c>
      <c r="M207" s="40">
        <f t="shared" si="23"/>
        <v>3440</v>
      </c>
    </row>
    <row r="208" spans="1:13" x14ac:dyDescent="0.2">
      <c r="A208" s="105">
        <v>242</v>
      </c>
      <c r="B208" s="103">
        <v>23.1</v>
      </c>
      <c r="C208" s="103">
        <v>57.74</v>
      </c>
      <c r="D208" s="103">
        <v>31.62</v>
      </c>
      <c r="E208" s="104">
        <f>'soust.uk.JMK př.č.2'!$M$63+'soust.uk.JMK př.č.2'!$N$63</f>
        <v>23096</v>
      </c>
      <c r="F208" s="104">
        <f>'soust.uk.JMK př.č.2'!$O$63+'soust.uk.JMK př.č.2'!$P$63</f>
        <v>13234</v>
      </c>
      <c r="G208" s="104">
        <f>'soust.uk.JMK př.č.2'!$L$63</f>
        <v>385</v>
      </c>
      <c r="H208" s="40">
        <f t="shared" si="19"/>
        <v>23362</v>
      </c>
      <c r="I208" s="40">
        <f t="shared" si="20"/>
        <v>17020</v>
      </c>
      <c r="J208" s="40">
        <f t="shared" si="18"/>
        <v>13645</v>
      </c>
      <c r="K208" s="40">
        <f t="shared" si="21"/>
        <v>9822</v>
      </c>
      <c r="L208" s="40">
        <f t="shared" si="22"/>
        <v>5957</v>
      </c>
      <c r="M208" s="40">
        <f t="shared" si="23"/>
        <v>3438</v>
      </c>
    </row>
    <row r="209" spans="1:13" x14ac:dyDescent="0.2">
      <c r="A209" s="105">
        <v>243</v>
      </c>
      <c r="B209" s="103">
        <v>23.12</v>
      </c>
      <c r="C209" s="103">
        <v>57.81</v>
      </c>
      <c r="D209" s="103">
        <v>31.62</v>
      </c>
      <c r="E209" s="104">
        <f>'soust.uk.JMK př.č.2'!$M$63+'soust.uk.JMK př.č.2'!$N$63</f>
        <v>23096</v>
      </c>
      <c r="F209" s="104">
        <f>'soust.uk.JMK př.č.2'!$O$63+'soust.uk.JMK př.č.2'!$P$63</f>
        <v>13234</v>
      </c>
      <c r="G209" s="104">
        <f>'soust.uk.JMK př.č.2'!$L$63</f>
        <v>385</v>
      </c>
      <c r="H209" s="40">
        <f t="shared" si="19"/>
        <v>23349</v>
      </c>
      <c r="I209" s="40">
        <f t="shared" si="20"/>
        <v>17010</v>
      </c>
      <c r="J209" s="40">
        <f t="shared" si="18"/>
        <v>13638</v>
      </c>
      <c r="K209" s="40">
        <f t="shared" si="21"/>
        <v>9817</v>
      </c>
      <c r="L209" s="40">
        <f t="shared" si="22"/>
        <v>5954</v>
      </c>
      <c r="M209" s="40">
        <f t="shared" si="23"/>
        <v>3436</v>
      </c>
    </row>
    <row r="210" spans="1:13" x14ac:dyDescent="0.2">
      <c r="A210" s="105">
        <v>244</v>
      </c>
      <c r="B210" s="103">
        <v>23.15</v>
      </c>
      <c r="C210" s="103">
        <v>57.88</v>
      </c>
      <c r="D210" s="103">
        <v>31.62</v>
      </c>
      <c r="E210" s="104">
        <f>'soust.uk.JMK př.č.2'!$M$63+'soust.uk.JMK př.č.2'!$N$63</f>
        <v>23096</v>
      </c>
      <c r="F210" s="104">
        <f>'soust.uk.JMK př.č.2'!$O$63+'soust.uk.JMK př.č.2'!$P$63</f>
        <v>13234</v>
      </c>
      <c r="G210" s="104">
        <f>'soust.uk.JMK př.č.2'!$L$63</f>
        <v>385</v>
      </c>
      <c r="H210" s="40">
        <f t="shared" si="19"/>
        <v>23327</v>
      </c>
      <c r="I210" s="40">
        <f t="shared" si="20"/>
        <v>16994</v>
      </c>
      <c r="J210" s="40">
        <f t="shared" si="18"/>
        <v>13630</v>
      </c>
      <c r="K210" s="40">
        <f t="shared" si="21"/>
        <v>9811</v>
      </c>
      <c r="L210" s="40">
        <f t="shared" si="22"/>
        <v>5948</v>
      </c>
      <c r="M210" s="40">
        <f t="shared" si="23"/>
        <v>3434</v>
      </c>
    </row>
    <row r="211" spans="1:13" x14ac:dyDescent="0.2">
      <c r="A211" s="105">
        <v>245</v>
      </c>
      <c r="B211" s="103">
        <v>23.18</v>
      </c>
      <c r="C211" s="103">
        <v>57.94</v>
      </c>
      <c r="D211" s="103">
        <v>31.62</v>
      </c>
      <c r="E211" s="104">
        <f>'soust.uk.JMK př.č.2'!$M$63+'soust.uk.JMK př.č.2'!$N$63</f>
        <v>23096</v>
      </c>
      <c r="F211" s="104">
        <f>'soust.uk.JMK př.č.2'!$O$63+'soust.uk.JMK př.č.2'!$P$63</f>
        <v>13234</v>
      </c>
      <c r="G211" s="104">
        <f>'soust.uk.JMK př.č.2'!$L$63</f>
        <v>385</v>
      </c>
      <c r="H211" s="40">
        <f t="shared" si="19"/>
        <v>23307</v>
      </c>
      <c r="I211" s="40">
        <f t="shared" si="20"/>
        <v>16979</v>
      </c>
      <c r="J211" s="40">
        <f t="shared" si="18"/>
        <v>13623</v>
      </c>
      <c r="K211" s="40">
        <f t="shared" si="21"/>
        <v>9806</v>
      </c>
      <c r="L211" s="40">
        <f t="shared" si="22"/>
        <v>5943</v>
      </c>
      <c r="M211" s="40">
        <f t="shared" si="23"/>
        <v>3432</v>
      </c>
    </row>
    <row r="212" spans="1:13" x14ac:dyDescent="0.2">
      <c r="A212" s="105">
        <v>246</v>
      </c>
      <c r="B212" s="103">
        <v>23.2</v>
      </c>
      <c r="C212" s="103">
        <v>58.01</v>
      </c>
      <c r="D212" s="103">
        <v>31.62</v>
      </c>
      <c r="E212" s="104">
        <f>'soust.uk.JMK př.č.2'!$M$63+'soust.uk.JMK př.č.2'!$N$63</f>
        <v>23096</v>
      </c>
      <c r="F212" s="104">
        <f>'soust.uk.JMK př.č.2'!$O$63+'soust.uk.JMK př.č.2'!$P$63</f>
        <v>13234</v>
      </c>
      <c r="G212" s="104">
        <f>'soust.uk.JMK př.č.2'!$L$63</f>
        <v>385</v>
      </c>
      <c r="H212" s="40">
        <f t="shared" si="19"/>
        <v>23293</v>
      </c>
      <c r="I212" s="40">
        <f t="shared" si="20"/>
        <v>16969</v>
      </c>
      <c r="J212" s="40">
        <f t="shared" si="18"/>
        <v>13615</v>
      </c>
      <c r="K212" s="40">
        <f t="shared" si="21"/>
        <v>9800</v>
      </c>
      <c r="L212" s="40">
        <f t="shared" si="22"/>
        <v>5939</v>
      </c>
      <c r="M212" s="40">
        <f t="shared" si="23"/>
        <v>3430</v>
      </c>
    </row>
    <row r="213" spans="1:13" x14ac:dyDescent="0.2">
      <c r="A213" s="105">
        <v>247</v>
      </c>
      <c r="B213" s="103">
        <v>23.23</v>
      </c>
      <c r="C213" s="103">
        <v>58.08</v>
      </c>
      <c r="D213" s="103">
        <v>31.62</v>
      </c>
      <c r="E213" s="104">
        <f>'soust.uk.JMK př.č.2'!$M$63+'soust.uk.JMK př.č.2'!$N$63</f>
        <v>23096</v>
      </c>
      <c r="F213" s="104">
        <f>'soust.uk.JMK př.č.2'!$O$63+'soust.uk.JMK př.č.2'!$P$63</f>
        <v>13234</v>
      </c>
      <c r="G213" s="104">
        <f>'soust.uk.JMK př.č.2'!$L$63</f>
        <v>385</v>
      </c>
      <c r="H213" s="40">
        <f t="shared" si="19"/>
        <v>23272</v>
      </c>
      <c r="I213" s="40">
        <f t="shared" si="20"/>
        <v>16953</v>
      </c>
      <c r="J213" s="40">
        <f t="shared" si="18"/>
        <v>13607</v>
      </c>
      <c r="K213" s="40">
        <f t="shared" si="21"/>
        <v>9794</v>
      </c>
      <c r="L213" s="40">
        <f t="shared" si="22"/>
        <v>5934</v>
      </c>
      <c r="M213" s="40">
        <f t="shared" si="23"/>
        <v>3428</v>
      </c>
    </row>
    <row r="214" spans="1:13" x14ac:dyDescent="0.2">
      <c r="A214" s="105">
        <v>248</v>
      </c>
      <c r="B214" s="103">
        <v>23.26</v>
      </c>
      <c r="C214" s="103">
        <v>58.14</v>
      </c>
      <c r="D214" s="103">
        <v>31.62</v>
      </c>
      <c r="E214" s="104">
        <f>'soust.uk.JMK př.č.2'!$M$63+'soust.uk.JMK př.č.2'!$N$63</f>
        <v>23096</v>
      </c>
      <c r="F214" s="104">
        <f>'soust.uk.JMK př.č.2'!$O$63+'soust.uk.JMK př.č.2'!$P$63</f>
        <v>13234</v>
      </c>
      <c r="G214" s="104">
        <f>'soust.uk.JMK př.č.2'!$L$63</f>
        <v>385</v>
      </c>
      <c r="H214" s="40">
        <f t="shared" si="19"/>
        <v>23251</v>
      </c>
      <c r="I214" s="40">
        <f t="shared" si="20"/>
        <v>16938</v>
      </c>
      <c r="J214" s="40">
        <f t="shared" si="18"/>
        <v>13600</v>
      </c>
      <c r="K214" s="40">
        <f t="shared" si="21"/>
        <v>9789</v>
      </c>
      <c r="L214" s="40">
        <f t="shared" si="22"/>
        <v>5928</v>
      </c>
      <c r="M214" s="40">
        <f t="shared" si="23"/>
        <v>3426</v>
      </c>
    </row>
    <row r="215" spans="1:13" x14ac:dyDescent="0.2">
      <c r="A215" s="105">
        <v>249</v>
      </c>
      <c r="B215" s="103">
        <v>23.28</v>
      </c>
      <c r="C215" s="103">
        <v>58.21</v>
      </c>
      <c r="D215" s="103">
        <v>31.62</v>
      </c>
      <c r="E215" s="104">
        <f>'soust.uk.JMK př.č.2'!$M$63+'soust.uk.JMK př.č.2'!$N$63</f>
        <v>23096</v>
      </c>
      <c r="F215" s="104">
        <f>'soust.uk.JMK př.č.2'!$O$63+'soust.uk.JMK př.č.2'!$P$63</f>
        <v>13234</v>
      </c>
      <c r="G215" s="104">
        <f>'soust.uk.JMK př.č.2'!$L$63</f>
        <v>385</v>
      </c>
      <c r="H215" s="40">
        <f t="shared" si="19"/>
        <v>23238</v>
      </c>
      <c r="I215" s="40">
        <f t="shared" si="20"/>
        <v>16928</v>
      </c>
      <c r="J215" s="40">
        <f t="shared" si="18"/>
        <v>13593</v>
      </c>
      <c r="K215" s="40">
        <f t="shared" si="21"/>
        <v>9784</v>
      </c>
      <c r="L215" s="40">
        <f t="shared" si="22"/>
        <v>5925</v>
      </c>
      <c r="M215" s="40">
        <f t="shared" si="23"/>
        <v>3424</v>
      </c>
    </row>
    <row r="216" spans="1:13" x14ac:dyDescent="0.2">
      <c r="A216" s="105">
        <v>250</v>
      </c>
      <c r="B216" s="103">
        <v>23.31</v>
      </c>
      <c r="C216" s="103">
        <v>58.27</v>
      </c>
      <c r="D216" s="103">
        <v>31.62</v>
      </c>
      <c r="E216" s="104">
        <f>'soust.uk.JMK př.č.2'!$M$63+'soust.uk.JMK př.č.2'!$N$63</f>
        <v>23096</v>
      </c>
      <c r="F216" s="104">
        <f>'soust.uk.JMK př.č.2'!$O$63+'soust.uk.JMK př.č.2'!$P$63</f>
        <v>13234</v>
      </c>
      <c r="G216" s="104">
        <f>'soust.uk.JMK př.č.2'!$L$63</f>
        <v>385</v>
      </c>
      <c r="H216" s="40">
        <f t="shared" si="19"/>
        <v>23216</v>
      </c>
      <c r="I216" s="40">
        <f t="shared" si="20"/>
        <v>16912</v>
      </c>
      <c r="J216" s="40">
        <f t="shared" si="18"/>
        <v>13587</v>
      </c>
      <c r="K216" s="40">
        <f t="shared" si="21"/>
        <v>9779</v>
      </c>
      <c r="L216" s="40">
        <f t="shared" si="22"/>
        <v>5919</v>
      </c>
      <c r="M216" s="40">
        <f t="shared" si="23"/>
        <v>3423</v>
      </c>
    </row>
    <row r="217" spans="1:13" x14ac:dyDescent="0.2">
      <c r="A217" s="105">
        <v>251</v>
      </c>
      <c r="B217" s="103">
        <v>23.34</v>
      </c>
      <c r="C217" s="103">
        <v>58.34</v>
      </c>
      <c r="D217" s="103">
        <v>31.62</v>
      </c>
      <c r="E217" s="104">
        <f>'soust.uk.JMK př.č.2'!$M$63+'soust.uk.JMK př.č.2'!$N$63</f>
        <v>23096</v>
      </c>
      <c r="F217" s="104">
        <f>'soust.uk.JMK př.č.2'!$O$63+'soust.uk.JMK př.č.2'!$P$63</f>
        <v>13234</v>
      </c>
      <c r="G217" s="104">
        <f>'soust.uk.JMK př.č.2'!$L$63</f>
        <v>385</v>
      </c>
      <c r="H217" s="40">
        <f t="shared" si="19"/>
        <v>23196</v>
      </c>
      <c r="I217" s="40">
        <f t="shared" si="20"/>
        <v>16897</v>
      </c>
      <c r="J217" s="40">
        <f t="shared" si="18"/>
        <v>13579</v>
      </c>
      <c r="K217" s="40">
        <f t="shared" si="21"/>
        <v>9773</v>
      </c>
      <c r="L217" s="40">
        <f t="shared" si="22"/>
        <v>5914</v>
      </c>
      <c r="M217" s="40">
        <f t="shared" si="23"/>
        <v>3421</v>
      </c>
    </row>
    <row r="218" spans="1:13" x14ac:dyDescent="0.2">
      <c r="A218" s="105">
        <v>252</v>
      </c>
      <c r="B218" s="103">
        <v>23.36</v>
      </c>
      <c r="C218" s="103">
        <v>58.4</v>
      </c>
      <c r="D218" s="103">
        <v>31.62</v>
      </c>
      <c r="E218" s="104">
        <f>'soust.uk.JMK př.č.2'!$M$63+'soust.uk.JMK př.č.2'!$N$63</f>
        <v>23096</v>
      </c>
      <c r="F218" s="104">
        <f>'soust.uk.JMK př.č.2'!$O$63+'soust.uk.JMK př.č.2'!$P$63</f>
        <v>13234</v>
      </c>
      <c r="G218" s="104">
        <f>'soust.uk.JMK př.č.2'!$L$63</f>
        <v>385</v>
      </c>
      <c r="H218" s="40">
        <f t="shared" si="19"/>
        <v>23182</v>
      </c>
      <c r="I218" s="40">
        <f t="shared" si="20"/>
        <v>16887</v>
      </c>
      <c r="J218" s="40">
        <f t="shared" si="18"/>
        <v>13572</v>
      </c>
      <c r="K218" s="40">
        <f t="shared" si="21"/>
        <v>9768</v>
      </c>
      <c r="L218" s="40">
        <f t="shared" si="22"/>
        <v>5910</v>
      </c>
      <c r="M218" s="40">
        <f t="shared" si="23"/>
        <v>3419</v>
      </c>
    </row>
    <row r="219" spans="1:13" x14ac:dyDescent="0.2">
      <c r="A219" s="105">
        <v>253</v>
      </c>
      <c r="B219" s="103">
        <v>23.39</v>
      </c>
      <c r="C219" s="103">
        <v>58.47</v>
      </c>
      <c r="D219" s="103">
        <v>31.62</v>
      </c>
      <c r="E219" s="104">
        <f>'soust.uk.JMK př.č.2'!$M$63+'soust.uk.JMK př.č.2'!$N$63</f>
        <v>23096</v>
      </c>
      <c r="F219" s="104">
        <f>'soust.uk.JMK př.č.2'!$O$63+'soust.uk.JMK př.č.2'!$P$63</f>
        <v>13234</v>
      </c>
      <c r="G219" s="104">
        <f>'soust.uk.JMK př.č.2'!$L$63</f>
        <v>385</v>
      </c>
      <c r="H219" s="40">
        <f t="shared" si="19"/>
        <v>23162</v>
      </c>
      <c r="I219" s="40">
        <f t="shared" si="20"/>
        <v>16872</v>
      </c>
      <c r="J219" s="40">
        <f t="shared" si="18"/>
        <v>13564</v>
      </c>
      <c r="K219" s="40">
        <f t="shared" si="21"/>
        <v>9762</v>
      </c>
      <c r="L219" s="40">
        <f t="shared" si="22"/>
        <v>5905</v>
      </c>
      <c r="M219" s="40">
        <f t="shared" si="23"/>
        <v>3417</v>
      </c>
    </row>
    <row r="220" spans="1:13" x14ac:dyDescent="0.2">
      <c r="A220" s="105">
        <v>254</v>
      </c>
      <c r="B220" s="103">
        <v>23.41</v>
      </c>
      <c r="C220" s="103">
        <v>58.53</v>
      </c>
      <c r="D220" s="103">
        <v>31.62</v>
      </c>
      <c r="E220" s="104">
        <f>'soust.uk.JMK př.č.2'!$M$63+'soust.uk.JMK př.č.2'!$N$63</f>
        <v>23096</v>
      </c>
      <c r="F220" s="104">
        <f>'soust.uk.JMK př.č.2'!$O$63+'soust.uk.JMK př.č.2'!$P$63</f>
        <v>13234</v>
      </c>
      <c r="G220" s="104">
        <f>'soust.uk.JMK př.č.2'!$L$63</f>
        <v>385</v>
      </c>
      <c r="H220" s="40">
        <f t="shared" si="19"/>
        <v>23147</v>
      </c>
      <c r="I220" s="40">
        <f t="shared" si="20"/>
        <v>16861</v>
      </c>
      <c r="J220" s="40">
        <f t="shared" si="18"/>
        <v>13558</v>
      </c>
      <c r="K220" s="40">
        <f t="shared" si="21"/>
        <v>9758</v>
      </c>
      <c r="L220" s="40">
        <f t="shared" si="22"/>
        <v>5901</v>
      </c>
      <c r="M220" s="40">
        <f t="shared" si="23"/>
        <v>3415</v>
      </c>
    </row>
    <row r="221" spans="1:13" x14ac:dyDescent="0.2">
      <c r="A221" s="105">
        <v>255</v>
      </c>
      <c r="B221" s="103">
        <v>23.44</v>
      </c>
      <c r="C221" s="103">
        <v>58.6</v>
      </c>
      <c r="D221" s="103">
        <v>31.62</v>
      </c>
      <c r="E221" s="104">
        <f>'soust.uk.JMK př.č.2'!$M$63+'soust.uk.JMK př.č.2'!$N$63</f>
        <v>23096</v>
      </c>
      <c r="F221" s="104">
        <f>'soust.uk.JMK př.č.2'!$O$63+'soust.uk.JMK př.č.2'!$P$63</f>
        <v>13234</v>
      </c>
      <c r="G221" s="104">
        <f>'soust.uk.JMK př.č.2'!$L$63</f>
        <v>385</v>
      </c>
      <c r="H221" s="40">
        <f t="shared" si="19"/>
        <v>23127</v>
      </c>
      <c r="I221" s="40">
        <f t="shared" si="20"/>
        <v>16846</v>
      </c>
      <c r="J221" s="40">
        <f t="shared" si="18"/>
        <v>13550</v>
      </c>
      <c r="K221" s="40">
        <f t="shared" si="21"/>
        <v>9752</v>
      </c>
      <c r="L221" s="40">
        <f t="shared" si="22"/>
        <v>5896</v>
      </c>
      <c r="M221" s="40">
        <f t="shared" si="23"/>
        <v>3413</v>
      </c>
    </row>
    <row r="222" spans="1:13" x14ac:dyDescent="0.2">
      <c r="A222" s="105">
        <v>256</v>
      </c>
      <c r="B222" s="103">
        <v>23.47</v>
      </c>
      <c r="C222" s="103">
        <v>58.66</v>
      </c>
      <c r="D222" s="103">
        <v>31.62</v>
      </c>
      <c r="E222" s="104">
        <f>'soust.uk.JMK př.č.2'!$M$63+'soust.uk.JMK př.č.2'!$N$63</f>
        <v>23096</v>
      </c>
      <c r="F222" s="104">
        <f>'soust.uk.JMK př.č.2'!$O$63+'soust.uk.JMK př.č.2'!$P$63</f>
        <v>13234</v>
      </c>
      <c r="G222" s="104">
        <f>'soust.uk.JMK př.č.2'!$L$63</f>
        <v>385</v>
      </c>
      <c r="H222" s="40">
        <f t="shared" si="19"/>
        <v>23107</v>
      </c>
      <c r="I222" s="40">
        <f t="shared" si="20"/>
        <v>16831</v>
      </c>
      <c r="J222" s="40">
        <f t="shared" si="18"/>
        <v>13543</v>
      </c>
      <c r="K222" s="40">
        <f t="shared" si="21"/>
        <v>9747</v>
      </c>
      <c r="L222" s="40">
        <f t="shared" si="22"/>
        <v>5891</v>
      </c>
      <c r="M222" s="40">
        <f t="shared" si="23"/>
        <v>3411</v>
      </c>
    </row>
    <row r="223" spans="1:13" x14ac:dyDescent="0.2">
      <c r="A223" s="105">
        <v>257</v>
      </c>
      <c r="B223" s="103">
        <v>23.49</v>
      </c>
      <c r="C223" s="103">
        <v>58.73</v>
      </c>
      <c r="D223" s="103">
        <v>31.62</v>
      </c>
      <c r="E223" s="104">
        <f>'soust.uk.JMK př.č.2'!$M$63+'soust.uk.JMK př.č.2'!$N$63</f>
        <v>23096</v>
      </c>
      <c r="F223" s="104">
        <f>'soust.uk.JMK př.č.2'!$O$63+'soust.uk.JMK př.č.2'!$P$63</f>
        <v>13234</v>
      </c>
      <c r="G223" s="104">
        <f>'soust.uk.JMK př.č.2'!$L$63</f>
        <v>385</v>
      </c>
      <c r="H223" s="40">
        <f t="shared" si="19"/>
        <v>23093</v>
      </c>
      <c r="I223" s="40">
        <f t="shared" si="20"/>
        <v>16821</v>
      </c>
      <c r="J223" s="40">
        <f t="shared" si="18"/>
        <v>13535</v>
      </c>
      <c r="K223" s="40">
        <f t="shared" si="21"/>
        <v>9741</v>
      </c>
      <c r="L223" s="40">
        <f t="shared" si="22"/>
        <v>5887</v>
      </c>
      <c r="M223" s="40">
        <f t="shared" si="23"/>
        <v>3409</v>
      </c>
    </row>
    <row r="224" spans="1:13" x14ac:dyDescent="0.2">
      <c r="A224" s="105">
        <v>258</v>
      </c>
      <c r="B224" s="103">
        <v>23.52</v>
      </c>
      <c r="C224" s="103">
        <v>58.79</v>
      </c>
      <c r="D224" s="103">
        <v>31.62</v>
      </c>
      <c r="E224" s="104">
        <f>'soust.uk.JMK př.č.2'!$M$63+'soust.uk.JMK př.č.2'!$N$63</f>
        <v>23096</v>
      </c>
      <c r="F224" s="104">
        <f>'soust.uk.JMK př.č.2'!$O$63+'soust.uk.JMK př.č.2'!$P$63</f>
        <v>13234</v>
      </c>
      <c r="G224" s="104">
        <f>'soust.uk.JMK př.č.2'!$L$63</f>
        <v>385</v>
      </c>
      <c r="H224" s="40">
        <f t="shared" si="19"/>
        <v>23073</v>
      </c>
      <c r="I224" s="40">
        <f t="shared" si="20"/>
        <v>16806</v>
      </c>
      <c r="J224" s="40">
        <f t="shared" si="18"/>
        <v>13530</v>
      </c>
      <c r="K224" s="40">
        <f t="shared" si="21"/>
        <v>9737</v>
      </c>
      <c r="L224" s="40">
        <f t="shared" si="22"/>
        <v>5882</v>
      </c>
      <c r="M224" s="40">
        <f t="shared" si="23"/>
        <v>3408</v>
      </c>
    </row>
    <row r="225" spans="1:13" x14ac:dyDescent="0.2">
      <c r="A225" s="105">
        <v>259</v>
      </c>
      <c r="B225" s="103">
        <v>23.54</v>
      </c>
      <c r="C225" s="103">
        <v>58.85</v>
      </c>
      <c r="D225" s="103">
        <v>31.62</v>
      </c>
      <c r="E225" s="104">
        <f>'soust.uk.JMK př.č.2'!$M$63+'soust.uk.JMK př.č.2'!$N$63</f>
        <v>23096</v>
      </c>
      <c r="F225" s="104">
        <f>'soust.uk.JMK př.č.2'!$O$63+'soust.uk.JMK př.č.2'!$P$63</f>
        <v>13234</v>
      </c>
      <c r="G225" s="104">
        <f>'soust.uk.JMK př.č.2'!$L$63</f>
        <v>385</v>
      </c>
      <c r="H225" s="40">
        <f t="shared" si="19"/>
        <v>23060</v>
      </c>
      <c r="I225" s="40">
        <f t="shared" si="20"/>
        <v>16796</v>
      </c>
      <c r="J225" s="40">
        <f t="shared" si="18"/>
        <v>13523</v>
      </c>
      <c r="K225" s="40">
        <f t="shared" si="21"/>
        <v>9732</v>
      </c>
      <c r="L225" s="40">
        <f t="shared" si="22"/>
        <v>5879</v>
      </c>
      <c r="M225" s="40">
        <f t="shared" si="23"/>
        <v>3406</v>
      </c>
    </row>
    <row r="226" spans="1:13" x14ac:dyDescent="0.2">
      <c r="A226" s="105">
        <v>260</v>
      </c>
      <c r="B226" s="103">
        <v>23.57</v>
      </c>
      <c r="C226" s="103">
        <v>58.92</v>
      </c>
      <c r="D226" s="103">
        <v>31.62</v>
      </c>
      <c r="E226" s="104">
        <f>'soust.uk.JMK př.č.2'!$M$63+'soust.uk.JMK př.č.2'!$N$63</f>
        <v>23096</v>
      </c>
      <c r="F226" s="104">
        <f>'soust.uk.JMK př.č.2'!$O$63+'soust.uk.JMK př.č.2'!$P$63</f>
        <v>13234</v>
      </c>
      <c r="G226" s="104">
        <f>'soust.uk.JMK př.č.2'!$L$63</f>
        <v>385</v>
      </c>
      <c r="H226" s="40">
        <f t="shared" si="19"/>
        <v>23039</v>
      </c>
      <c r="I226" s="40">
        <f t="shared" si="20"/>
        <v>16781</v>
      </c>
      <c r="J226" s="40">
        <f t="shared" si="18"/>
        <v>13515</v>
      </c>
      <c r="K226" s="40">
        <f t="shared" si="21"/>
        <v>9726</v>
      </c>
      <c r="L226" s="40">
        <f t="shared" si="22"/>
        <v>5873</v>
      </c>
      <c r="M226" s="40">
        <f t="shared" si="23"/>
        <v>3404</v>
      </c>
    </row>
    <row r="227" spans="1:13" x14ac:dyDescent="0.2">
      <c r="A227" s="105">
        <v>261</v>
      </c>
      <c r="B227" s="103">
        <v>23.59</v>
      </c>
      <c r="C227" s="103">
        <v>58.98</v>
      </c>
      <c r="D227" s="103">
        <v>31.62</v>
      </c>
      <c r="E227" s="104">
        <f>'soust.uk.JMK př.č.2'!$M$63+'soust.uk.JMK př.č.2'!$N$63</f>
        <v>23096</v>
      </c>
      <c r="F227" s="104">
        <f>'soust.uk.JMK př.č.2'!$O$63+'soust.uk.JMK př.č.2'!$P$63</f>
        <v>13234</v>
      </c>
      <c r="G227" s="104">
        <f>'soust.uk.JMK př.č.2'!$L$63</f>
        <v>385</v>
      </c>
      <c r="H227" s="40">
        <f t="shared" si="19"/>
        <v>23026</v>
      </c>
      <c r="I227" s="40">
        <f t="shared" si="20"/>
        <v>16771</v>
      </c>
      <c r="J227" s="40">
        <f t="shared" si="18"/>
        <v>13508</v>
      </c>
      <c r="K227" s="40">
        <f t="shared" si="21"/>
        <v>9721</v>
      </c>
      <c r="L227" s="40">
        <f t="shared" si="22"/>
        <v>5870</v>
      </c>
      <c r="M227" s="40">
        <f t="shared" si="23"/>
        <v>3402</v>
      </c>
    </row>
    <row r="228" spans="1:13" x14ac:dyDescent="0.2">
      <c r="A228" s="105">
        <v>262</v>
      </c>
      <c r="B228" s="103">
        <v>23.62</v>
      </c>
      <c r="C228" s="103">
        <v>59.04</v>
      </c>
      <c r="D228" s="103">
        <v>31.62</v>
      </c>
      <c r="E228" s="104">
        <f>'soust.uk.JMK př.č.2'!$M$63+'soust.uk.JMK př.č.2'!$N$63</f>
        <v>23096</v>
      </c>
      <c r="F228" s="104">
        <f>'soust.uk.JMK př.č.2'!$O$63+'soust.uk.JMK př.č.2'!$P$63</f>
        <v>13234</v>
      </c>
      <c r="G228" s="104">
        <f>'soust.uk.JMK př.č.2'!$L$63</f>
        <v>385</v>
      </c>
      <c r="H228" s="40">
        <f t="shared" si="19"/>
        <v>23006</v>
      </c>
      <c r="I228" s="40">
        <f t="shared" si="20"/>
        <v>16756</v>
      </c>
      <c r="J228" s="40">
        <f t="shared" si="18"/>
        <v>13503</v>
      </c>
      <c r="K228" s="40">
        <f t="shared" si="21"/>
        <v>9717</v>
      </c>
      <c r="L228" s="40">
        <f t="shared" si="22"/>
        <v>5865</v>
      </c>
      <c r="M228" s="40">
        <f t="shared" si="23"/>
        <v>3401</v>
      </c>
    </row>
    <row r="229" spans="1:13" x14ac:dyDescent="0.2">
      <c r="A229" s="105">
        <v>263</v>
      </c>
      <c r="B229" s="103">
        <v>23.64</v>
      </c>
      <c r="C229" s="103">
        <v>59.11</v>
      </c>
      <c r="D229" s="103">
        <v>31.62</v>
      </c>
      <c r="E229" s="104">
        <f>'soust.uk.JMK př.č.2'!$M$63+'soust.uk.JMK př.č.2'!$N$63</f>
        <v>23096</v>
      </c>
      <c r="F229" s="104">
        <f>'soust.uk.JMK př.č.2'!$O$63+'soust.uk.JMK př.č.2'!$P$63</f>
        <v>13234</v>
      </c>
      <c r="G229" s="104">
        <f>'soust.uk.JMK př.č.2'!$L$63</f>
        <v>385</v>
      </c>
      <c r="H229" s="40">
        <f t="shared" si="19"/>
        <v>22992</v>
      </c>
      <c r="I229" s="40">
        <f t="shared" si="20"/>
        <v>16746</v>
      </c>
      <c r="J229" s="40">
        <f t="shared" si="18"/>
        <v>13495</v>
      </c>
      <c r="K229" s="40">
        <f t="shared" si="21"/>
        <v>9711</v>
      </c>
      <c r="L229" s="40">
        <f t="shared" si="22"/>
        <v>5861</v>
      </c>
      <c r="M229" s="40">
        <f t="shared" si="23"/>
        <v>3399</v>
      </c>
    </row>
    <row r="230" spans="1:13" x14ac:dyDescent="0.2">
      <c r="A230" s="105">
        <v>264</v>
      </c>
      <c r="B230" s="103">
        <v>23.67</v>
      </c>
      <c r="C230" s="103">
        <v>59.17</v>
      </c>
      <c r="D230" s="103">
        <v>31.62</v>
      </c>
      <c r="E230" s="104">
        <f>'soust.uk.JMK př.č.2'!$M$63+'soust.uk.JMK př.č.2'!$N$63</f>
        <v>23096</v>
      </c>
      <c r="F230" s="104">
        <f>'soust.uk.JMK př.č.2'!$O$63+'soust.uk.JMK př.č.2'!$P$63</f>
        <v>13234</v>
      </c>
      <c r="G230" s="104">
        <f>'soust.uk.JMK př.č.2'!$L$63</f>
        <v>385</v>
      </c>
      <c r="H230" s="40">
        <f t="shared" si="19"/>
        <v>22972</v>
      </c>
      <c r="I230" s="40">
        <f t="shared" si="20"/>
        <v>16731</v>
      </c>
      <c r="J230" s="40">
        <f t="shared" si="18"/>
        <v>13488</v>
      </c>
      <c r="K230" s="40">
        <f t="shared" si="21"/>
        <v>9706</v>
      </c>
      <c r="L230" s="40">
        <f t="shared" si="22"/>
        <v>5856</v>
      </c>
      <c r="M230" s="40">
        <f t="shared" si="23"/>
        <v>3397</v>
      </c>
    </row>
    <row r="231" spans="1:13" x14ac:dyDescent="0.2">
      <c r="A231" s="105">
        <v>265</v>
      </c>
      <c r="B231" s="103">
        <v>23.69</v>
      </c>
      <c r="C231" s="103">
        <v>59.23</v>
      </c>
      <c r="D231" s="103">
        <v>31.62</v>
      </c>
      <c r="E231" s="104">
        <f>'soust.uk.JMK př.č.2'!$M$63+'soust.uk.JMK př.č.2'!$N$63</f>
        <v>23096</v>
      </c>
      <c r="F231" s="104">
        <f>'soust.uk.JMK př.č.2'!$O$63+'soust.uk.JMK př.č.2'!$P$63</f>
        <v>13234</v>
      </c>
      <c r="G231" s="104">
        <f>'soust.uk.JMK př.č.2'!$L$63</f>
        <v>385</v>
      </c>
      <c r="H231" s="40">
        <f t="shared" si="19"/>
        <v>22960</v>
      </c>
      <c r="I231" s="40">
        <f t="shared" si="20"/>
        <v>16722</v>
      </c>
      <c r="J231" s="40">
        <f t="shared" si="18"/>
        <v>13483</v>
      </c>
      <c r="K231" s="40">
        <f t="shared" si="21"/>
        <v>9702</v>
      </c>
      <c r="L231" s="40">
        <f t="shared" si="22"/>
        <v>5853</v>
      </c>
      <c r="M231" s="40">
        <f t="shared" si="23"/>
        <v>3396</v>
      </c>
    </row>
    <row r="232" spans="1:13" x14ac:dyDescent="0.2">
      <c r="A232" s="105">
        <v>266</v>
      </c>
      <c r="B232" s="103">
        <v>23.72</v>
      </c>
      <c r="C232" s="103">
        <v>59.29</v>
      </c>
      <c r="D232" s="103">
        <v>31.62</v>
      </c>
      <c r="E232" s="104">
        <f>'soust.uk.JMK př.č.2'!$M$63+'soust.uk.JMK př.č.2'!$N$63</f>
        <v>23096</v>
      </c>
      <c r="F232" s="104">
        <f>'soust.uk.JMK př.č.2'!$O$63+'soust.uk.JMK př.č.2'!$P$63</f>
        <v>13234</v>
      </c>
      <c r="G232" s="104">
        <f>'soust.uk.JMK př.č.2'!$L$63</f>
        <v>385</v>
      </c>
      <c r="H232" s="40">
        <f t="shared" si="19"/>
        <v>22939</v>
      </c>
      <c r="I232" s="40">
        <f t="shared" si="20"/>
        <v>16707</v>
      </c>
      <c r="J232" s="40">
        <f t="shared" si="18"/>
        <v>13476</v>
      </c>
      <c r="K232" s="40">
        <f t="shared" si="21"/>
        <v>9697</v>
      </c>
      <c r="L232" s="40">
        <f t="shared" si="22"/>
        <v>5847</v>
      </c>
      <c r="M232" s="40">
        <f t="shared" si="23"/>
        <v>3394</v>
      </c>
    </row>
    <row r="233" spans="1:13" x14ac:dyDescent="0.2">
      <c r="A233" s="105">
        <v>267</v>
      </c>
      <c r="B233" s="103">
        <v>23.74</v>
      </c>
      <c r="C233" s="103">
        <v>59.35</v>
      </c>
      <c r="D233" s="103">
        <v>31.62</v>
      </c>
      <c r="E233" s="104">
        <f>'soust.uk.JMK př.č.2'!$M$63+'soust.uk.JMK př.č.2'!$N$63</f>
        <v>23096</v>
      </c>
      <c r="F233" s="104">
        <f>'soust.uk.JMK př.č.2'!$O$63+'soust.uk.JMK př.č.2'!$P$63</f>
        <v>13234</v>
      </c>
      <c r="G233" s="104">
        <f>'soust.uk.JMK př.č.2'!$L$63</f>
        <v>385</v>
      </c>
      <c r="H233" s="40">
        <f t="shared" si="19"/>
        <v>22926</v>
      </c>
      <c r="I233" s="40">
        <f t="shared" si="20"/>
        <v>16697</v>
      </c>
      <c r="J233" s="40">
        <f t="shared" si="18"/>
        <v>13469</v>
      </c>
      <c r="K233" s="40">
        <f t="shared" si="21"/>
        <v>9692</v>
      </c>
      <c r="L233" s="40">
        <f t="shared" si="22"/>
        <v>5844</v>
      </c>
      <c r="M233" s="40">
        <f t="shared" si="23"/>
        <v>3392</v>
      </c>
    </row>
    <row r="234" spans="1:13" x14ac:dyDescent="0.2">
      <c r="A234" s="105">
        <v>268</v>
      </c>
      <c r="B234" s="103">
        <v>23.77</v>
      </c>
      <c r="C234" s="103">
        <v>59.41</v>
      </c>
      <c r="D234" s="103">
        <v>31.62</v>
      </c>
      <c r="E234" s="104">
        <f>'soust.uk.JMK př.č.2'!$M$63+'soust.uk.JMK př.č.2'!$N$63</f>
        <v>23096</v>
      </c>
      <c r="F234" s="104">
        <f>'soust.uk.JMK př.č.2'!$O$63+'soust.uk.JMK př.č.2'!$P$63</f>
        <v>13234</v>
      </c>
      <c r="G234" s="104">
        <f>'soust.uk.JMK př.č.2'!$L$63</f>
        <v>385</v>
      </c>
      <c r="H234" s="40">
        <f t="shared" si="19"/>
        <v>22906</v>
      </c>
      <c r="I234" s="40">
        <f t="shared" si="20"/>
        <v>16682</v>
      </c>
      <c r="J234" s="40">
        <f t="shared" si="18"/>
        <v>13462</v>
      </c>
      <c r="K234" s="40">
        <f t="shared" si="21"/>
        <v>9687</v>
      </c>
      <c r="L234" s="40">
        <f t="shared" si="22"/>
        <v>5839</v>
      </c>
      <c r="M234" s="40">
        <f t="shared" si="23"/>
        <v>3390</v>
      </c>
    </row>
    <row r="235" spans="1:13" x14ac:dyDescent="0.2">
      <c r="A235" s="105">
        <v>269</v>
      </c>
      <c r="B235" s="103">
        <v>23.79</v>
      </c>
      <c r="C235" s="103">
        <v>59.48</v>
      </c>
      <c r="D235" s="103">
        <v>31.62</v>
      </c>
      <c r="E235" s="104">
        <f>'soust.uk.JMK př.č.2'!$M$63+'soust.uk.JMK př.č.2'!$N$63</f>
        <v>23096</v>
      </c>
      <c r="F235" s="104">
        <f>'soust.uk.JMK př.č.2'!$O$63+'soust.uk.JMK př.č.2'!$P$63</f>
        <v>13234</v>
      </c>
      <c r="G235" s="104">
        <f>'soust.uk.JMK př.č.2'!$L$63</f>
        <v>385</v>
      </c>
      <c r="H235" s="40">
        <f t="shared" si="19"/>
        <v>22892</v>
      </c>
      <c r="I235" s="40">
        <f t="shared" si="20"/>
        <v>16672</v>
      </c>
      <c r="J235" s="40">
        <f t="shared" si="18"/>
        <v>13456</v>
      </c>
      <c r="K235" s="40">
        <f t="shared" si="21"/>
        <v>9682</v>
      </c>
      <c r="L235" s="40">
        <f t="shared" si="22"/>
        <v>5835</v>
      </c>
      <c r="M235" s="40">
        <f t="shared" si="23"/>
        <v>3389</v>
      </c>
    </row>
    <row r="236" spans="1:13" x14ac:dyDescent="0.2">
      <c r="A236" s="105">
        <v>270</v>
      </c>
      <c r="B236" s="103">
        <v>23.81</v>
      </c>
      <c r="C236" s="103">
        <v>59.54</v>
      </c>
      <c r="D236" s="103">
        <v>31.62</v>
      </c>
      <c r="E236" s="104">
        <f>'soust.uk.JMK př.č.2'!$M$63+'soust.uk.JMK př.č.2'!$N$63</f>
        <v>23096</v>
      </c>
      <c r="F236" s="104">
        <f>'soust.uk.JMK př.č.2'!$O$63+'soust.uk.JMK př.č.2'!$P$63</f>
        <v>13234</v>
      </c>
      <c r="G236" s="104">
        <f>'soust.uk.JMK př.č.2'!$L$63</f>
        <v>385</v>
      </c>
      <c r="H236" s="40">
        <f t="shared" si="19"/>
        <v>22880</v>
      </c>
      <c r="I236" s="40">
        <f t="shared" si="20"/>
        <v>16663</v>
      </c>
      <c r="J236" s="40">
        <f t="shared" si="18"/>
        <v>13449</v>
      </c>
      <c r="K236" s="40">
        <f t="shared" si="21"/>
        <v>9677</v>
      </c>
      <c r="L236" s="40">
        <f t="shared" si="22"/>
        <v>5832</v>
      </c>
      <c r="M236" s="40">
        <f t="shared" si="23"/>
        <v>3387</v>
      </c>
    </row>
    <row r="237" spans="1:13" x14ac:dyDescent="0.2">
      <c r="A237" s="105">
        <v>271</v>
      </c>
      <c r="B237" s="103">
        <v>23.84</v>
      </c>
      <c r="C237" s="103">
        <v>59.6</v>
      </c>
      <c r="D237" s="103">
        <v>31.62</v>
      </c>
      <c r="E237" s="104">
        <f>'soust.uk.JMK př.č.2'!$M$63+'soust.uk.JMK př.č.2'!$N$63</f>
        <v>23096</v>
      </c>
      <c r="F237" s="104">
        <f>'soust.uk.JMK př.č.2'!$O$63+'soust.uk.JMK př.č.2'!$P$63</f>
        <v>13234</v>
      </c>
      <c r="G237" s="104">
        <f>'soust.uk.JMK př.č.2'!$L$63</f>
        <v>385</v>
      </c>
      <c r="H237" s="40">
        <f t="shared" si="19"/>
        <v>22860</v>
      </c>
      <c r="I237" s="40">
        <f t="shared" si="20"/>
        <v>16648</v>
      </c>
      <c r="J237" s="40">
        <f t="shared" si="18"/>
        <v>13444</v>
      </c>
      <c r="K237" s="40">
        <f t="shared" si="21"/>
        <v>9673</v>
      </c>
      <c r="L237" s="40">
        <f t="shared" si="22"/>
        <v>5827</v>
      </c>
      <c r="M237" s="40">
        <f t="shared" si="23"/>
        <v>3386</v>
      </c>
    </row>
    <row r="238" spans="1:13" x14ac:dyDescent="0.2">
      <c r="A238" s="105">
        <v>272</v>
      </c>
      <c r="B238" s="103">
        <v>23.86</v>
      </c>
      <c r="C238" s="103">
        <v>59.66</v>
      </c>
      <c r="D238" s="103">
        <v>31.62</v>
      </c>
      <c r="E238" s="104">
        <f>'soust.uk.JMK př.č.2'!$M$63+'soust.uk.JMK př.č.2'!$N$63</f>
        <v>23096</v>
      </c>
      <c r="F238" s="104">
        <f>'soust.uk.JMK př.č.2'!$O$63+'soust.uk.JMK př.č.2'!$P$63</f>
        <v>13234</v>
      </c>
      <c r="G238" s="104">
        <f>'soust.uk.JMK př.č.2'!$L$63</f>
        <v>385</v>
      </c>
      <c r="H238" s="40">
        <f t="shared" si="19"/>
        <v>22846</v>
      </c>
      <c r="I238" s="40">
        <f t="shared" si="20"/>
        <v>16638</v>
      </c>
      <c r="J238" s="40">
        <f t="shared" si="18"/>
        <v>13437</v>
      </c>
      <c r="K238" s="40">
        <f t="shared" si="21"/>
        <v>9668</v>
      </c>
      <c r="L238" s="40">
        <f t="shared" si="22"/>
        <v>5823</v>
      </c>
      <c r="M238" s="40">
        <f t="shared" si="23"/>
        <v>3384</v>
      </c>
    </row>
    <row r="239" spans="1:13" x14ac:dyDescent="0.2">
      <c r="A239" s="105">
        <v>273</v>
      </c>
      <c r="B239" s="103">
        <v>23.89</v>
      </c>
      <c r="C239" s="103">
        <v>59.72</v>
      </c>
      <c r="D239" s="103">
        <v>31.62</v>
      </c>
      <c r="E239" s="104">
        <f>'soust.uk.JMK př.č.2'!$M$63+'soust.uk.JMK př.č.2'!$N$63</f>
        <v>23096</v>
      </c>
      <c r="F239" s="104">
        <f>'soust.uk.JMK př.č.2'!$O$63+'soust.uk.JMK př.č.2'!$P$63</f>
        <v>13234</v>
      </c>
      <c r="G239" s="104">
        <f>'soust.uk.JMK př.č.2'!$L$63</f>
        <v>385</v>
      </c>
      <c r="H239" s="40">
        <f t="shared" si="19"/>
        <v>22827</v>
      </c>
      <c r="I239" s="40">
        <f t="shared" si="20"/>
        <v>16624</v>
      </c>
      <c r="J239" s="40">
        <f t="shared" si="18"/>
        <v>13430</v>
      </c>
      <c r="K239" s="40">
        <f t="shared" si="21"/>
        <v>9663</v>
      </c>
      <c r="L239" s="40">
        <f t="shared" si="22"/>
        <v>5818</v>
      </c>
      <c r="M239" s="40">
        <f t="shared" si="23"/>
        <v>3382</v>
      </c>
    </row>
    <row r="240" spans="1:13" x14ac:dyDescent="0.2">
      <c r="A240" s="105">
        <v>274</v>
      </c>
      <c r="B240" s="103">
        <v>23.91</v>
      </c>
      <c r="C240" s="103">
        <v>59.78</v>
      </c>
      <c r="D240" s="103">
        <v>31.62</v>
      </c>
      <c r="E240" s="104">
        <f>'soust.uk.JMK př.č.2'!$M$63+'soust.uk.JMK př.č.2'!$N$63</f>
        <v>23096</v>
      </c>
      <c r="F240" s="104">
        <f>'soust.uk.JMK př.č.2'!$O$63+'soust.uk.JMK př.č.2'!$P$63</f>
        <v>13234</v>
      </c>
      <c r="G240" s="104">
        <f>'soust.uk.JMK př.č.2'!$L$63</f>
        <v>385</v>
      </c>
      <c r="H240" s="40">
        <f t="shared" si="19"/>
        <v>22814</v>
      </c>
      <c r="I240" s="40">
        <f t="shared" si="20"/>
        <v>16614</v>
      </c>
      <c r="J240" s="40">
        <f t="shared" si="18"/>
        <v>13425</v>
      </c>
      <c r="K240" s="40">
        <f t="shared" si="21"/>
        <v>9659</v>
      </c>
      <c r="L240" s="40">
        <f t="shared" si="22"/>
        <v>5815</v>
      </c>
      <c r="M240" s="40">
        <f t="shared" si="23"/>
        <v>3381</v>
      </c>
    </row>
    <row r="241" spans="1:13" x14ac:dyDescent="0.2">
      <c r="A241" s="105">
        <v>275</v>
      </c>
      <c r="B241" s="103">
        <v>23.93</v>
      </c>
      <c r="C241" s="103">
        <v>59.84</v>
      </c>
      <c r="D241" s="103">
        <v>31.62</v>
      </c>
      <c r="E241" s="104">
        <f>'soust.uk.JMK př.č.2'!$M$63+'soust.uk.JMK př.č.2'!$N$63</f>
        <v>23096</v>
      </c>
      <c r="F241" s="104">
        <f>'soust.uk.JMK př.č.2'!$O$63+'soust.uk.JMK př.č.2'!$P$63</f>
        <v>13234</v>
      </c>
      <c r="G241" s="104">
        <f>'soust.uk.JMK př.č.2'!$L$63</f>
        <v>385</v>
      </c>
      <c r="H241" s="40">
        <f t="shared" si="19"/>
        <v>22800</v>
      </c>
      <c r="I241" s="40">
        <f t="shared" si="20"/>
        <v>16604</v>
      </c>
      <c r="J241" s="40">
        <f t="shared" si="18"/>
        <v>13418</v>
      </c>
      <c r="K241" s="40">
        <f t="shared" si="21"/>
        <v>9654</v>
      </c>
      <c r="L241" s="40">
        <f t="shared" si="22"/>
        <v>5811</v>
      </c>
      <c r="M241" s="40">
        <f t="shared" si="23"/>
        <v>3379</v>
      </c>
    </row>
    <row r="242" spans="1:13" x14ac:dyDescent="0.2">
      <c r="A242" s="105">
        <v>276</v>
      </c>
      <c r="B242" s="103">
        <v>23.96</v>
      </c>
      <c r="C242" s="103">
        <v>59.9</v>
      </c>
      <c r="D242" s="103">
        <v>31.62</v>
      </c>
      <c r="E242" s="104">
        <f>'soust.uk.JMK př.č.2'!$M$63+'soust.uk.JMK př.č.2'!$N$63</f>
        <v>23096</v>
      </c>
      <c r="F242" s="104">
        <f>'soust.uk.JMK př.č.2'!$O$63+'soust.uk.JMK př.č.2'!$P$63</f>
        <v>13234</v>
      </c>
      <c r="G242" s="104">
        <f>'soust.uk.JMK př.č.2'!$L$63</f>
        <v>385</v>
      </c>
      <c r="H242" s="40">
        <f t="shared" si="19"/>
        <v>22782</v>
      </c>
      <c r="I242" s="40">
        <f t="shared" si="20"/>
        <v>16590</v>
      </c>
      <c r="J242" s="40">
        <f t="shared" si="18"/>
        <v>13411</v>
      </c>
      <c r="K242" s="40">
        <f t="shared" si="21"/>
        <v>9649</v>
      </c>
      <c r="L242" s="40">
        <f t="shared" si="22"/>
        <v>5807</v>
      </c>
      <c r="M242" s="40">
        <f t="shared" si="23"/>
        <v>3377</v>
      </c>
    </row>
    <row r="243" spans="1:13" x14ac:dyDescent="0.2">
      <c r="A243" s="105">
        <v>277</v>
      </c>
      <c r="B243" s="103">
        <v>23.98</v>
      </c>
      <c r="C243" s="103">
        <v>59.96</v>
      </c>
      <c r="D243" s="103">
        <v>31.62</v>
      </c>
      <c r="E243" s="104">
        <f>'soust.uk.JMK př.č.2'!$M$63+'soust.uk.JMK př.č.2'!$N$63</f>
        <v>23096</v>
      </c>
      <c r="F243" s="104">
        <f>'soust.uk.JMK př.č.2'!$O$63+'soust.uk.JMK př.č.2'!$P$63</f>
        <v>13234</v>
      </c>
      <c r="G243" s="104">
        <f>'soust.uk.JMK př.č.2'!$L$63</f>
        <v>385</v>
      </c>
      <c r="H243" s="40">
        <f t="shared" si="19"/>
        <v>22768</v>
      </c>
      <c r="I243" s="40">
        <f t="shared" si="20"/>
        <v>16580</v>
      </c>
      <c r="J243" s="40">
        <f t="shared" si="18"/>
        <v>13406</v>
      </c>
      <c r="K243" s="40">
        <f t="shared" si="21"/>
        <v>9645</v>
      </c>
      <c r="L243" s="40">
        <f t="shared" si="22"/>
        <v>5803</v>
      </c>
      <c r="M243" s="40">
        <f t="shared" si="23"/>
        <v>3376</v>
      </c>
    </row>
    <row r="244" spans="1:13" x14ac:dyDescent="0.2">
      <c r="A244" s="105">
        <v>278</v>
      </c>
      <c r="B244" s="103">
        <v>24.01</v>
      </c>
      <c r="C244" s="103">
        <v>60.01</v>
      </c>
      <c r="D244" s="103">
        <v>31.62</v>
      </c>
      <c r="E244" s="104">
        <f>'soust.uk.JMK př.č.2'!$M$63+'soust.uk.JMK př.č.2'!$N$63</f>
        <v>23096</v>
      </c>
      <c r="F244" s="104">
        <f>'soust.uk.JMK př.č.2'!$O$63+'soust.uk.JMK př.č.2'!$P$63</f>
        <v>13234</v>
      </c>
      <c r="G244" s="104">
        <f>'soust.uk.JMK př.č.2'!$L$63</f>
        <v>385</v>
      </c>
      <c r="H244" s="40">
        <f t="shared" si="19"/>
        <v>22749</v>
      </c>
      <c r="I244" s="40">
        <f t="shared" si="20"/>
        <v>16566</v>
      </c>
      <c r="J244" s="40">
        <f t="shared" si="18"/>
        <v>13400</v>
      </c>
      <c r="K244" s="40">
        <f t="shared" si="21"/>
        <v>9641</v>
      </c>
      <c r="L244" s="40">
        <f t="shared" si="22"/>
        <v>5798</v>
      </c>
      <c r="M244" s="40">
        <f t="shared" si="23"/>
        <v>3374</v>
      </c>
    </row>
    <row r="245" spans="1:13" x14ac:dyDescent="0.2">
      <c r="A245" s="105">
        <v>279</v>
      </c>
      <c r="B245" s="103">
        <v>24.03</v>
      </c>
      <c r="C245" s="103">
        <v>60.07</v>
      </c>
      <c r="D245" s="103">
        <v>31.62</v>
      </c>
      <c r="E245" s="104">
        <f>'soust.uk.JMK př.č.2'!$M$63+'soust.uk.JMK př.č.2'!$N$63</f>
        <v>23096</v>
      </c>
      <c r="F245" s="104">
        <f>'soust.uk.JMK př.č.2'!$O$63+'soust.uk.JMK př.č.2'!$P$63</f>
        <v>13234</v>
      </c>
      <c r="G245" s="104">
        <f>'soust.uk.JMK př.č.2'!$L$63</f>
        <v>385</v>
      </c>
      <c r="H245" s="40">
        <f t="shared" si="19"/>
        <v>22736</v>
      </c>
      <c r="I245" s="40">
        <f t="shared" si="20"/>
        <v>16556</v>
      </c>
      <c r="J245" s="40">
        <f t="shared" si="18"/>
        <v>13394</v>
      </c>
      <c r="K245" s="40">
        <f t="shared" si="21"/>
        <v>9636</v>
      </c>
      <c r="L245" s="40">
        <f t="shared" si="22"/>
        <v>5795</v>
      </c>
      <c r="M245" s="40">
        <f t="shared" si="23"/>
        <v>3373</v>
      </c>
    </row>
    <row r="246" spans="1:13" x14ac:dyDescent="0.2">
      <c r="A246" s="105">
        <v>280</v>
      </c>
      <c r="B246" s="103">
        <v>24.05</v>
      </c>
      <c r="C246" s="103">
        <v>60.13</v>
      </c>
      <c r="D246" s="103">
        <v>31.62</v>
      </c>
      <c r="E246" s="104">
        <f>'soust.uk.JMK př.č.2'!$M$63+'soust.uk.JMK př.č.2'!$N$63</f>
        <v>23096</v>
      </c>
      <c r="F246" s="104">
        <f>'soust.uk.JMK př.č.2'!$O$63+'soust.uk.JMK př.č.2'!$P$63</f>
        <v>13234</v>
      </c>
      <c r="G246" s="104">
        <f>'soust.uk.JMK př.č.2'!$L$63</f>
        <v>385</v>
      </c>
      <c r="H246" s="40">
        <f t="shared" si="19"/>
        <v>22722</v>
      </c>
      <c r="I246" s="40">
        <f t="shared" si="20"/>
        <v>16546</v>
      </c>
      <c r="J246" s="40">
        <f t="shared" si="18"/>
        <v>13388</v>
      </c>
      <c r="K246" s="40">
        <f t="shared" si="21"/>
        <v>9632</v>
      </c>
      <c r="L246" s="40">
        <f t="shared" si="22"/>
        <v>5791</v>
      </c>
      <c r="M246" s="40">
        <f t="shared" si="23"/>
        <v>3371</v>
      </c>
    </row>
    <row r="247" spans="1:13" x14ac:dyDescent="0.2">
      <c r="A247" s="105">
        <v>281</v>
      </c>
      <c r="B247" s="103">
        <v>24.08</v>
      </c>
      <c r="C247" s="103">
        <v>60.19</v>
      </c>
      <c r="D247" s="103">
        <v>31.62</v>
      </c>
      <c r="E247" s="104">
        <f>'soust.uk.JMK př.č.2'!$M$63+'soust.uk.JMK př.č.2'!$N$63</f>
        <v>23096</v>
      </c>
      <c r="F247" s="104">
        <f>'soust.uk.JMK př.č.2'!$O$63+'soust.uk.JMK př.č.2'!$P$63</f>
        <v>13234</v>
      </c>
      <c r="G247" s="104">
        <f>'soust.uk.JMK př.č.2'!$L$63</f>
        <v>385</v>
      </c>
      <c r="H247" s="40">
        <f t="shared" si="19"/>
        <v>22703</v>
      </c>
      <c r="I247" s="40">
        <f t="shared" si="20"/>
        <v>16532</v>
      </c>
      <c r="J247" s="40">
        <f t="shared" si="18"/>
        <v>13381</v>
      </c>
      <c r="K247" s="40">
        <f t="shared" si="21"/>
        <v>9627</v>
      </c>
      <c r="L247" s="40">
        <f t="shared" si="22"/>
        <v>5786</v>
      </c>
      <c r="M247" s="40">
        <f t="shared" si="23"/>
        <v>3369</v>
      </c>
    </row>
    <row r="248" spans="1:13" x14ac:dyDescent="0.2">
      <c r="A248" s="105">
        <v>282</v>
      </c>
      <c r="B248" s="103">
        <v>24.1</v>
      </c>
      <c r="C248" s="103">
        <v>60.25</v>
      </c>
      <c r="D248" s="103">
        <v>31.62</v>
      </c>
      <c r="E248" s="104">
        <f>'soust.uk.JMK př.č.2'!$M$63+'soust.uk.JMK př.č.2'!$N$63</f>
        <v>23096</v>
      </c>
      <c r="F248" s="104">
        <f>'soust.uk.JMK př.č.2'!$O$63+'soust.uk.JMK př.č.2'!$P$63</f>
        <v>13234</v>
      </c>
      <c r="G248" s="104">
        <f>'soust.uk.JMK př.č.2'!$L$63</f>
        <v>385</v>
      </c>
      <c r="H248" s="40">
        <f t="shared" si="19"/>
        <v>22690</v>
      </c>
      <c r="I248" s="40">
        <f t="shared" si="20"/>
        <v>16522</v>
      </c>
      <c r="J248" s="40">
        <f t="shared" si="18"/>
        <v>13375</v>
      </c>
      <c r="K248" s="40">
        <f t="shared" si="21"/>
        <v>9622</v>
      </c>
      <c r="L248" s="40">
        <f t="shared" si="22"/>
        <v>5783</v>
      </c>
      <c r="M248" s="40">
        <f t="shared" si="23"/>
        <v>3368</v>
      </c>
    </row>
    <row r="249" spans="1:13" x14ac:dyDescent="0.2">
      <c r="A249" s="105">
        <v>283</v>
      </c>
      <c r="B249" s="103">
        <v>24.12</v>
      </c>
      <c r="C249" s="103">
        <v>60.31</v>
      </c>
      <c r="D249" s="103">
        <v>31.62</v>
      </c>
      <c r="E249" s="104">
        <f>'soust.uk.JMK př.č.2'!$M$63+'soust.uk.JMK př.č.2'!$N$63</f>
        <v>23096</v>
      </c>
      <c r="F249" s="104">
        <f>'soust.uk.JMK př.č.2'!$O$63+'soust.uk.JMK př.č.2'!$P$63</f>
        <v>13234</v>
      </c>
      <c r="G249" s="104">
        <f>'soust.uk.JMK př.č.2'!$L$63</f>
        <v>385</v>
      </c>
      <c r="H249" s="40">
        <f t="shared" si="19"/>
        <v>22678</v>
      </c>
      <c r="I249" s="40">
        <f t="shared" si="20"/>
        <v>16513</v>
      </c>
      <c r="J249" s="40">
        <f t="shared" si="18"/>
        <v>13369</v>
      </c>
      <c r="K249" s="40">
        <f t="shared" si="21"/>
        <v>9618</v>
      </c>
      <c r="L249" s="40">
        <f t="shared" si="22"/>
        <v>5780</v>
      </c>
      <c r="M249" s="40">
        <f t="shared" si="23"/>
        <v>3366</v>
      </c>
    </row>
    <row r="250" spans="1:13" x14ac:dyDescent="0.2">
      <c r="A250" s="105">
        <v>284</v>
      </c>
      <c r="B250" s="103">
        <v>24.15</v>
      </c>
      <c r="C250" s="103">
        <v>60.36</v>
      </c>
      <c r="D250" s="103">
        <v>31.62</v>
      </c>
      <c r="E250" s="104">
        <f>'soust.uk.JMK př.č.2'!$M$63+'soust.uk.JMK př.č.2'!$N$63</f>
        <v>23096</v>
      </c>
      <c r="F250" s="104">
        <f>'soust.uk.JMK př.č.2'!$O$63+'soust.uk.JMK př.č.2'!$P$63</f>
        <v>13234</v>
      </c>
      <c r="G250" s="104">
        <f>'soust.uk.JMK př.č.2'!$L$63</f>
        <v>385</v>
      </c>
      <c r="H250" s="40">
        <f t="shared" si="19"/>
        <v>22659</v>
      </c>
      <c r="I250" s="40">
        <f t="shared" si="20"/>
        <v>16499</v>
      </c>
      <c r="J250" s="40">
        <f t="shared" si="18"/>
        <v>13364</v>
      </c>
      <c r="K250" s="40">
        <f t="shared" si="21"/>
        <v>9614</v>
      </c>
      <c r="L250" s="40">
        <f t="shared" si="22"/>
        <v>5775</v>
      </c>
      <c r="M250" s="40">
        <f t="shared" si="23"/>
        <v>3365</v>
      </c>
    </row>
    <row r="251" spans="1:13" x14ac:dyDescent="0.2">
      <c r="A251" s="105">
        <v>285</v>
      </c>
      <c r="B251" s="103">
        <v>24.17</v>
      </c>
      <c r="C251" s="103">
        <v>60.42</v>
      </c>
      <c r="D251" s="103">
        <v>31.62</v>
      </c>
      <c r="E251" s="104">
        <f>'soust.uk.JMK př.č.2'!$M$63+'soust.uk.JMK př.č.2'!$N$63</f>
        <v>23096</v>
      </c>
      <c r="F251" s="104">
        <f>'soust.uk.JMK př.č.2'!$O$63+'soust.uk.JMK př.č.2'!$P$63</f>
        <v>13234</v>
      </c>
      <c r="G251" s="104">
        <f>'soust.uk.JMK př.č.2'!$L$63</f>
        <v>385</v>
      </c>
      <c r="H251" s="40">
        <f t="shared" si="19"/>
        <v>22645</v>
      </c>
      <c r="I251" s="40">
        <f t="shared" si="20"/>
        <v>16489</v>
      </c>
      <c r="J251" s="40">
        <f t="shared" si="18"/>
        <v>13357</v>
      </c>
      <c r="K251" s="40">
        <f t="shared" si="21"/>
        <v>9609</v>
      </c>
      <c r="L251" s="40">
        <f t="shared" si="22"/>
        <v>5771</v>
      </c>
      <c r="M251" s="40">
        <f t="shared" si="23"/>
        <v>3363</v>
      </c>
    </row>
    <row r="252" spans="1:13" x14ac:dyDescent="0.2">
      <c r="A252" s="108">
        <v>286</v>
      </c>
      <c r="B252" s="103">
        <v>24.19</v>
      </c>
      <c r="C252" s="103">
        <v>60.48</v>
      </c>
      <c r="D252" s="103">
        <v>31.62</v>
      </c>
      <c r="E252" s="104">
        <f>'soust.uk.JMK př.č.2'!$M$63+'soust.uk.JMK př.č.2'!$N$63</f>
        <v>23096</v>
      </c>
      <c r="F252" s="104">
        <f>'soust.uk.JMK př.č.2'!$O$63+'soust.uk.JMK př.č.2'!$P$63</f>
        <v>13234</v>
      </c>
      <c r="G252" s="104">
        <f>'soust.uk.JMK př.č.2'!$L$63</f>
        <v>385</v>
      </c>
      <c r="H252" s="40">
        <f t="shared" si="19"/>
        <v>22633</v>
      </c>
      <c r="I252" s="40">
        <f t="shared" si="20"/>
        <v>16480</v>
      </c>
      <c r="J252" s="40">
        <f t="shared" si="18"/>
        <v>13352</v>
      </c>
      <c r="K252" s="40">
        <f t="shared" si="21"/>
        <v>9605</v>
      </c>
      <c r="L252" s="40">
        <f t="shared" si="22"/>
        <v>5768</v>
      </c>
      <c r="M252" s="40">
        <f t="shared" si="23"/>
        <v>3362</v>
      </c>
    </row>
    <row r="253" spans="1:13" x14ac:dyDescent="0.2">
      <c r="A253" s="105">
        <v>287</v>
      </c>
      <c r="B253" s="103">
        <v>24.21</v>
      </c>
      <c r="C253" s="103">
        <v>60.54</v>
      </c>
      <c r="D253" s="103">
        <v>31.62</v>
      </c>
      <c r="E253" s="104">
        <f>'soust.uk.JMK př.č.2'!$M$63+'soust.uk.JMK př.č.2'!$N$63</f>
        <v>23096</v>
      </c>
      <c r="F253" s="104">
        <f>'soust.uk.JMK př.č.2'!$O$63+'soust.uk.JMK př.č.2'!$P$63</f>
        <v>13234</v>
      </c>
      <c r="G253" s="104">
        <f>'soust.uk.JMK př.č.2'!$L$63</f>
        <v>385</v>
      </c>
      <c r="H253" s="40">
        <f t="shared" si="19"/>
        <v>22620</v>
      </c>
      <c r="I253" s="40">
        <f t="shared" si="20"/>
        <v>16470</v>
      </c>
      <c r="J253" s="40">
        <f t="shared" si="18"/>
        <v>13345</v>
      </c>
      <c r="K253" s="40">
        <f t="shared" si="21"/>
        <v>9600</v>
      </c>
      <c r="L253" s="40">
        <f t="shared" si="22"/>
        <v>5765</v>
      </c>
      <c r="M253" s="40">
        <f t="shared" si="23"/>
        <v>3360</v>
      </c>
    </row>
    <row r="254" spans="1:13" x14ac:dyDescent="0.2">
      <c r="A254" s="105">
        <v>288</v>
      </c>
      <c r="B254" s="103">
        <v>24.24</v>
      </c>
      <c r="C254" s="103">
        <v>60.59</v>
      </c>
      <c r="D254" s="103">
        <v>31.62</v>
      </c>
      <c r="E254" s="104">
        <f>'soust.uk.JMK př.č.2'!$M$63+'soust.uk.JMK př.č.2'!$N$63</f>
        <v>23096</v>
      </c>
      <c r="F254" s="104">
        <f>'soust.uk.JMK př.č.2'!$O$63+'soust.uk.JMK př.č.2'!$P$63</f>
        <v>13234</v>
      </c>
      <c r="G254" s="104">
        <f>'soust.uk.JMK př.č.2'!$L$63</f>
        <v>385</v>
      </c>
      <c r="H254" s="40">
        <f t="shared" si="19"/>
        <v>22601</v>
      </c>
      <c r="I254" s="40">
        <f t="shared" si="20"/>
        <v>16456</v>
      </c>
      <c r="J254" s="40">
        <f t="shared" si="18"/>
        <v>13341</v>
      </c>
      <c r="K254" s="40">
        <f t="shared" si="21"/>
        <v>9597</v>
      </c>
      <c r="L254" s="40">
        <f t="shared" si="22"/>
        <v>5760</v>
      </c>
      <c r="M254" s="40">
        <f t="shared" si="23"/>
        <v>3359</v>
      </c>
    </row>
    <row r="255" spans="1:13" x14ac:dyDescent="0.2">
      <c r="A255" s="105">
        <v>289</v>
      </c>
      <c r="B255" s="103">
        <v>24.26</v>
      </c>
      <c r="C255" s="103">
        <v>60.65</v>
      </c>
      <c r="D255" s="103">
        <v>31.62</v>
      </c>
      <c r="E255" s="104">
        <f>'soust.uk.JMK př.č.2'!$M$63+'soust.uk.JMK př.č.2'!$N$63</f>
        <v>23096</v>
      </c>
      <c r="F255" s="104">
        <f>'soust.uk.JMK př.č.2'!$O$63+'soust.uk.JMK př.č.2'!$P$63</f>
        <v>13234</v>
      </c>
      <c r="G255" s="104">
        <f>'soust.uk.JMK př.č.2'!$L$63</f>
        <v>385</v>
      </c>
      <c r="H255" s="40">
        <f t="shared" si="19"/>
        <v>22588</v>
      </c>
      <c r="I255" s="40">
        <f t="shared" si="20"/>
        <v>16447</v>
      </c>
      <c r="J255" s="40">
        <f t="shared" si="18"/>
        <v>13334</v>
      </c>
      <c r="K255" s="40">
        <f t="shared" si="21"/>
        <v>9592</v>
      </c>
      <c r="L255" s="40">
        <f t="shared" si="22"/>
        <v>5756</v>
      </c>
      <c r="M255" s="40">
        <f t="shared" si="23"/>
        <v>3357</v>
      </c>
    </row>
    <row r="256" spans="1:13" x14ac:dyDescent="0.2">
      <c r="A256" s="105">
        <v>290</v>
      </c>
      <c r="B256" s="103">
        <v>24.28</v>
      </c>
      <c r="C256" s="103">
        <v>60.71</v>
      </c>
      <c r="D256" s="103">
        <v>31.62</v>
      </c>
      <c r="E256" s="104">
        <f>'soust.uk.JMK př.č.2'!$M$63+'soust.uk.JMK př.č.2'!$N$63</f>
        <v>23096</v>
      </c>
      <c r="F256" s="104">
        <f>'soust.uk.JMK př.č.2'!$O$63+'soust.uk.JMK př.č.2'!$P$63</f>
        <v>13234</v>
      </c>
      <c r="G256" s="104">
        <f>'soust.uk.JMK př.č.2'!$L$63</f>
        <v>385</v>
      </c>
      <c r="H256" s="40">
        <f t="shared" si="19"/>
        <v>22575</v>
      </c>
      <c r="I256" s="40">
        <f t="shared" si="20"/>
        <v>16437</v>
      </c>
      <c r="J256" s="40">
        <f t="shared" si="18"/>
        <v>13329</v>
      </c>
      <c r="K256" s="40">
        <f t="shared" si="21"/>
        <v>9588</v>
      </c>
      <c r="L256" s="40">
        <f t="shared" si="22"/>
        <v>5753</v>
      </c>
      <c r="M256" s="40">
        <f t="shared" si="23"/>
        <v>3356</v>
      </c>
    </row>
    <row r="257" spans="1:13" x14ac:dyDescent="0.2">
      <c r="A257" s="105">
        <v>291</v>
      </c>
      <c r="B257" s="103">
        <v>24.31</v>
      </c>
      <c r="C257" s="103">
        <v>60.76</v>
      </c>
      <c r="D257" s="103">
        <v>31.62</v>
      </c>
      <c r="E257" s="104">
        <f>'soust.uk.JMK př.č.2'!$M$63+'soust.uk.JMK př.č.2'!$N$63</f>
        <v>23096</v>
      </c>
      <c r="F257" s="104">
        <f>'soust.uk.JMK př.č.2'!$O$63+'soust.uk.JMK př.č.2'!$P$63</f>
        <v>13234</v>
      </c>
      <c r="G257" s="104">
        <f>'soust.uk.JMK př.č.2'!$L$63</f>
        <v>385</v>
      </c>
      <c r="H257" s="40">
        <f t="shared" si="19"/>
        <v>22556</v>
      </c>
      <c r="I257" s="40">
        <f t="shared" si="20"/>
        <v>16423</v>
      </c>
      <c r="J257" s="40">
        <f t="shared" si="18"/>
        <v>13323</v>
      </c>
      <c r="K257" s="40">
        <f t="shared" si="21"/>
        <v>9584</v>
      </c>
      <c r="L257" s="40">
        <f t="shared" si="22"/>
        <v>5748</v>
      </c>
      <c r="M257" s="40">
        <f t="shared" si="23"/>
        <v>3354</v>
      </c>
    </row>
    <row r="258" spans="1:13" x14ac:dyDescent="0.2">
      <c r="A258" s="105">
        <v>292</v>
      </c>
      <c r="B258" s="103">
        <v>24.33</v>
      </c>
      <c r="C258" s="103">
        <v>60.82</v>
      </c>
      <c r="D258" s="103">
        <v>31.62</v>
      </c>
      <c r="E258" s="104">
        <f>'soust.uk.JMK př.č.2'!$M$63+'soust.uk.JMK př.č.2'!$N$63</f>
        <v>23096</v>
      </c>
      <c r="F258" s="104">
        <f>'soust.uk.JMK př.č.2'!$O$63+'soust.uk.JMK př.č.2'!$P$63</f>
        <v>13234</v>
      </c>
      <c r="G258" s="104">
        <f>'soust.uk.JMK př.č.2'!$L$63</f>
        <v>385</v>
      </c>
      <c r="H258" s="40">
        <f t="shared" si="19"/>
        <v>22544</v>
      </c>
      <c r="I258" s="40">
        <f t="shared" si="20"/>
        <v>16414</v>
      </c>
      <c r="J258" s="40">
        <f t="shared" si="18"/>
        <v>13317</v>
      </c>
      <c r="K258" s="40">
        <f t="shared" si="21"/>
        <v>9579</v>
      </c>
      <c r="L258" s="40">
        <f t="shared" si="22"/>
        <v>5745</v>
      </c>
      <c r="M258" s="40">
        <f t="shared" si="23"/>
        <v>3353</v>
      </c>
    </row>
    <row r="259" spans="1:13" x14ac:dyDescent="0.2">
      <c r="A259" s="105">
        <v>293</v>
      </c>
      <c r="B259" s="103">
        <v>24.35</v>
      </c>
      <c r="C259" s="103">
        <v>60.88</v>
      </c>
      <c r="D259" s="103">
        <v>31.62</v>
      </c>
      <c r="E259" s="104">
        <f>'soust.uk.JMK př.č.2'!$M$63+'soust.uk.JMK př.č.2'!$N$63</f>
        <v>23096</v>
      </c>
      <c r="F259" s="104">
        <f>'soust.uk.JMK př.č.2'!$O$63+'soust.uk.JMK př.č.2'!$P$63</f>
        <v>13234</v>
      </c>
      <c r="G259" s="104">
        <f>'soust.uk.JMK př.č.2'!$L$63</f>
        <v>385</v>
      </c>
      <c r="H259" s="40">
        <f t="shared" si="19"/>
        <v>22530</v>
      </c>
      <c r="I259" s="40">
        <f t="shared" si="20"/>
        <v>16404</v>
      </c>
      <c r="J259" s="40">
        <f t="shared" si="18"/>
        <v>13311</v>
      </c>
      <c r="K259" s="40">
        <f t="shared" si="21"/>
        <v>9575</v>
      </c>
      <c r="L259" s="40">
        <f t="shared" si="22"/>
        <v>5741</v>
      </c>
      <c r="M259" s="40">
        <f t="shared" si="23"/>
        <v>3351</v>
      </c>
    </row>
    <row r="260" spans="1:13" x14ac:dyDescent="0.2">
      <c r="A260" s="105">
        <v>294</v>
      </c>
      <c r="B260" s="103">
        <v>24.37</v>
      </c>
      <c r="C260" s="103">
        <v>60.93</v>
      </c>
      <c r="D260" s="103">
        <v>31.62</v>
      </c>
      <c r="E260" s="104">
        <f>'soust.uk.JMK př.č.2'!$M$63+'soust.uk.JMK př.č.2'!$N$63</f>
        <v>23096</v>
      </c>
      <c r="F260" s="104">
        <f>'soust.uk.JMK př.č.2'!$O$63+'soust.uk.JMK př.č.2'!$P$63</f>
        <v>13234</v>
      </c>
      <c r="G260" s="104">
        <f>'soust.uk.JMK př.č.2'!$L$63</f>
        <v>385</v>
      </c>
      <c r="H260" s="40">
        <f t="shared" si="19"/>
        <v>22518</v>
      </c>
      <c r="I260" s="40">
        <f t="shared" si="20"/>
        <v>16395</v>
      </c>
      <c r="J260" s="40">
        <f t="shared" si="18"/>
        <v>13306</v>
      </c>
      <c r="K260" s="40">
        <f t="shared" si="21"/>
        <v>9571</v>
      </c>
      <c r="L260" s="40">
        <f t="shared" si="22"/>
        <v>5738</v>
      </c>
      <c r="M260" s="40">
        <f t="shared" si="23"/>
        <v>3350</v>
      </c>
    </row>
    <row r="261" spans="1:13" x14ac:dyDescent="0.2">
      <c r="A261" s="105">
        <v>295</v>
      </c>
      <c r="B261" s="103">
        <v>24.4</v>
      </c>
      <c r="C261" s="103">
        <v>60.99</v>
      </c>
      <c r="D261" s="103">
        <v>31.62</v>
      </c>
      <c r="E261" s="104">
        <f>'soust.uk.JMK př.č.2'!$M$63+'soust.uk.JMK př.č.2'!$N$63</f>
        <v>23096</v>
      </c>
      <c r="F261" s="104">
        <f>'soust.uk.JMK př.č.2'!$O$63+'soust.uk.JMK př.č.2'!$P$63</f>
        <v>13234</v>
      </c>
      <c r="G261" s="104">
        <f>'soust.uk.JMK př.č.2'!$L$63</f>
        <v>385</v>
      </c>
      <c r="H261" s="40">
        <f t="shared" si="19"/>
        <v>22499</v>
      </c>
      <c r="I261" s="40">
        <f t="shared" si="20"/>
        <v>16381</v>
      </c>
      <c r="J261" s="40">
        <f t="shared" si="18"/>
        <v>13300</v>
      </c>
      <c r="K261" s="40">
        <f t="shared" si="21"/>
        <v>9567</v>
      </c>
      <c r="L261" s="40">
        <f t="shared" si="22"/>
        <v>5733</v>
      </c>
      <c r="M261" s="40">
        <f t="shared" si="23"/>
        <v>3348</v>
      </c>
    </row>
    <row r="262" spans="1:13" x14ac:dyDescent="0.2">
      <c r="A262" s="105">
        <v>296</v>
      </c>
      <c r="B262" s="103">
        <v>24.42</v>
      </c>
      <c r="C262" s="103">
        <v>61.04</v>
      </c>
      <c r="D262" s="103">
        <v>31.62</v>
      </c>
      <c r="E262" s="104">
        <f>'soust.uk.JMK př.č.2'!$M$63+'soust.uk.JMK př.č.2'!$N$63</f>
        <v>23096</v>
      </c>
      <c r="F262" s="104">
        <f>'soust.uk.JMK př.č.2'!$O$63+'soust.uk.JMK př.č.2'!$P$63</f>
        <v>13234</v>
      </c>
      <c r="G262" s="104">
        <f>'soust.uk.JMK př.č.2'!$L$63</f>
        <v>385</v>
      </c>
      <c r="H262" s="40">
        <f t="shared" si="19"/>
        <v>22487</v>
      </c>
      <c r="I262" s="40">
        <f t="shared" si="20"/>
        <v>16372</v>
      </c>
      <c r="J262" s="40">
        <f t="shared" ref="J262:J275" si="24">SUM(K262,M262,G262)</f>
        <v>13295</v>
      </c>
      <c r="K262" s="40">
        <f t="shared" si="21"/>
        <v>9563</v>
      </c>
      <c r="L262" s="40">
        <f t="shared" si="22"/>
        <v>5730</v>
      </c>
      <c r="M262" s="40">
        <f t="shared" si="23"/>
        <v>3347</v>
      </c>
    </row>
    <row r="263" spans="1:13" x14ac:dyDescent="0.2">
      <c r="A263" s="105">
        <v>297</v>
      </c>
      <c r="B263" s="103">
        <v>24.44</v>
      </c>
      <c r="C263" s="103">
        <v>61.1</v>
      </c>
      <c r="D263" s="103">
        <v>31.62</v>
      </c>
      <c r="E263" s="104">
        <f>'soust.uk.JMK př.č.2'!$M$63+'soust.uk.JMK př.č.2'!$N$63</f>
        <v>23096</v>
      </c>
      <c r="F263" s="104">
        <f>'soust.uk.JMK př.č.2'!$O$63+'soust.uk.JMK př.č.2'!$P$63</f>
        <v>13234</v>
      </c>
      <c r="G263" s="104">
        <f>'soust.uk.JMK př.č.2'!$L$63</f>
        <v>385</v>
      </c>
      <c r="H263" s="40">
        <f t="shared" ref="H263:H275" si="25">SUM(I263,L263,G263)</f>
        <v>22474</v>
      </c>
      <c r="I263" s="40">
        <f t="shared" ref="I263:I275" si="26">ROUND(1/B263*E263*12+1/D263*F263*12,0)</f>
        <v>16362</v>
      </c>
      <c r="J263" s="40">
        <f t="shared" si="24"/>
        <v>13288</v>
      </c>
      <c r="K263" s="40">
        <f t="shared" ref="K263:K275" si="27">ROUND(1/C263*E263*12+1/D263*F263*12,0)</f>
        <v>9558</v>
      </c>
      <c r="L263" s="40">
        <f t="shared" ref="L263:L275" si="28">ROUND((I263*35%),0)</f>
        <v>5727</v>
      </c>
      <c r="M263" s="40">
        <f t="shared" ref="M263:M275" si="29">ROUND((K263*35%),0)</f>
        <v>3345</v>
      </c>
    </row>
    <row r="264" spans="1:13" x14ac:dyDescent="0.2">
      <c r="A264" s="105">
        <v>298</v>
      </c>
      <c r="B264" s="103">
        <v>24.46</v>
      </c>
      <c r="C264" s="103">
        <v>61.15</v>
      </c>
      <c r="D264" s="103">
        <v>31.62</v>
      </c>
      <c r="E264" s="104">
        <f>'soust.uk.JMK př.č.2'!$M$63+'soust.uk.JMK př.č.2'!$N$63</f>
        <v>23096</v>
      </c>
      <c r="F264" s="104">
        <f>'soust.uk.JMK př.č.2'!$O$63+'soust.uk.JMK př.č.2'!$P$63</f>
        <v>13234</v>
      </c>
      <c r="G264" s="104">
        <f>'soust.uk.JMK př.č.2'!$L$63</f>
        <v>385</v>
      </c>
      <c r="H264" s="40">
        <f t="shared" si="25"/>
        <v>22462</v>
      </c>
      <c r="I264" s="40">
        <f t="shared" si="26"/>
        <v>16353</v>
      </c>
      <c r="J264" s="40">
        <f t="shared" si="24"/>
        <v>13284</v>
      </c>
      <c r="K264" s="40">
        <f t="shared" si="27"/>
        <v>9555</v>
      </c>
      <c r="L264" s="40">
        <f t="shared" si="28"/>
        <v>5724</v>
      </c>
      <c r="M264" s="40">
        <f t="shared" si="29"/>
        <v>3344</v>
      </c>
    </row>
    <row r="265" spans="1:13" x14ac:dyDescent="0.2">
      <c r="A265" s="105">
        <v>299</v>
      </c>
      <c r="B265" s="103">
        <v>24.48</v>
      </c>
      <c r="C265" s="103">
        <v>61.21</v>
      </c>
      <c r="D265" s="103">
        <v>31.62</v>
      </c>
      <c r="E265" s="104">
        <f>'soust.uk.JMK př.č.2'!$M$63+'soust.uk.JMK př.č.2'!$N$63</f>
        <v>23096</v>
      </c>
      <c r="F265" s="104">
        <f>'soust.uk.JMK př.č.2'!$O$63+'soust.uk.JMK př.č.2'!$P$63</f>
        <v>13234</v>
      </c>
      <c r="G265" s="104">
        <f>'soust.uk.JMK př.č.2'!$L$63</f>
        <v>385</v>
      </c>
      <c r="H265" s="40">
        <f t="shared" si="25"/>
        <v>22449</v>
      </c>
      <c r="I265" s="40">
        <f t="shared" si="26"/>
        <v>16344</v>
      </c>
      <c r="J265" s="40">
        <f t="shared" si="24"/>
        <v>13278</v>
      </c>
      <c r="K265" s="40">
        <f t="shared" si="27"/>
        <v>9550</v>
      </c>
      <c r="L265" s="40">
        <f t="shared" si="28"/>
        <v>5720</v>
      </c>
      <c r="M265" s="40">
        <f t="shared" si="29"/>
        <v>3343</v>
      </c>
    </row>
    <row r="266" spans="1:13" x14ac:dyDescent="0.2">
      <c r="A266" s="105">
        <v>300</v>
      </c>
      <c r="B266" s="103">
        <v>24.51</v>
      </c>
      <c r="C266" s="103">
        <v>61.26</v>
      </c>
      <c r="D266" s="103">
        <v>31.62</v>
      </c>
      <c r="E266" s="104">
        <f>'soust.uk.JMK př.č.2'!$M$63+'soust.uk.JMK př.č.2'!$N$63</f>
        <v>23096</v>
      </c>
      <c r="F266" s="104">
        <f>'soust.uk.JMK př.č.2'!$O$63+'soust.uk.JMK př.č.2'!$P$63</f>
        <v>13234</v>
      </c>
      <c r="G266" s="104">
        <f>'soust.uk.JMK př.č.2'!$L$63</f>
        <v>385</v>
      </c>
      <c r="H266" s="40">
        <f t="shared" si="25"/>
        <v>22431</v>
      </c>
      <c r="I266" s="40">
        <f t="shared" si="26"/>
        <v>16330</v>
      </c>
      <c r="J266" s="40">
        <f t="shared" si="24"/>
        <v>13273</v>
      </c>
      <c r="K266" s="40">
        <f t="shared" si="27"/>
        <v>9547</v>
      </c>
      <c r="L266" s="40">
        <f t="shared" si="28"/>
        <v>5716</v>
      </c>
      <c r="M266" s="40">
        <f t="shared" si="29"/>
        <v>3341</v>
      </c>
    </row>
    <row r="267" spans="1:13" x14ac:dyDescent="0.2">
      <c r="A267" s="105">
        <v>301</v>
      </c>
      <c r="B267" s="103">
        <v>24.53</v>
      </c>
      <c r="C267" s="103">
        <v>61.32</v>
      </c>
      <c r="D267" s="103">
        <v>31.62</v>
      </c>
      <c r="E267" s="104">
        <f>'soust.uk.JMK př.č.2'!$M$63+'soust.uk.JMK př.č.2'!$N$63</f>
        <v>23096</v>
      </c>
      <c r="F267" s="104">
        <f>'soust.uk.JMK př.č.2'!$O$63+'soust.uk.JMK př.č.2'!$P$63</f>
        <v>13234</v>
      </c>
      <c r="G267" s="104">
        <f>'soust.uk.JMK př.č.2'!$L$63</f>
        <v>385</v>
      </c>
      <c r="H267" s="40">
        <f t="shared" si="25"/>
        <v>22418</v>
      </c>
      <c r="I267" s="40">
        <f t="shared" si="26"/>
        <v>16321</v>
      </c>
      <c r="J267" s="40">
        <f t="shared" si="24"/>
        <v>13267</v>
      </c>
      <c r="K267" s="40">
        <f t="shared" si="27"/>
        <v>9542</v>
      </c>
      <c r="L267" s="40">
        <f t="shared" si="28"/>
        <v>5712</v>
      </c>
      <c r="M267" s="40">
        <f t="shared" si="29"/>
        <v>3340</v>
      </c>
    </row>
    <row r="268" spans="1:13" x14ac:dyDescent="0.2">
      <c r="A268" s="105">
        <v>302</v>
      </c>
      <c r="B268" s="103">
        <v>24.55</v>
      </c>
      <c r="C268" s="103">
        <v>61.37</v>
      </c>
      <c r="D268" s="103">
        <v>31.62</v>
      </c>
      <c r="E268" s="104">
        <f>'soust.uk.JMK př.č.2'!$M$63+'soust.uk.JMK př.č.2'!$N$63</f>
        <v>23096</v>
      </c>
      <c r="F268" s="104">
        <f>'soust.uk.JMK př.č.2'!$O$63+'soust.uk.JMK př.č.2'!$P$63</f>
        <v>13234</v>
      </c>
      <c r="G268" s="104">
        <f>'soust.uk.JMK př.č.2'!$L$63</f>
        <v>385</v>
      </c>
      <c r="H268" s="40">
        <f t="shared" si="25"/>
        <v>22406</v>
      </c>
      <c r="I268" s="40">
        <f t="shared" si="26"/>
        <v>16312</v>
      </c>
      <c r="J268" s="40">
        <f t="shared" si="24"/>
        <v>13261</v>
      </c>
      <c r="K268" s="40">
        <f t="shared" si="27"/>
        <v>9538</v>
      </c>
      <c r="L268" s="40">
        <f t="shared" si="28"/>
        <v>5709</v>
      </c>
      <c r="M268" s="40">
        <f t="shared" si="29"/>
        <v>3338</v>
      </c>
    </row>
    <row r="269" spans="1:13" x14ac:dyDescent="0.2">
      <c r="A269" s="105">
        <v>303</v>
      </c>
      <c r="B269" s="103">
        <v>24.57</v>
      </c>
      <c r="C269" s="103">
        <v>61.43</v>
      </c>
      <c r="D269" s="103">
        <v>31.62</v>
      </c>
      <c r="E269" s="104">
        <f>'soust.uk.JMK př.č.2'!$M$63+'soust.uk.JMK př.č.2'!$N$63</f>
        <v>23096</v>
      </c>
      <c r="F269" s="104">
        <f>'soust.uk.JMK př.č.2'!$O$63+'soust.uk.JMK př.č.2'!$P$63</f>
        <v>13234</v>
      </c>
      <c r="G269" s="104">
        <f>'soust.uk.JMK př.č.2'!$L$63</f>
        <v>385</v>
      </c>
      <c r="H269" s="40">
        <f t="shared" si="25"/>
        <v>22393</v>
      </c>
      <c r="I269" s="40">
        <f t="shared" si="26"/>
        <v>16302</v>
      </c>
      <c r="J269" s="40">
        <f t="shared" si="24"/>
        <v>13256</v>
      </c>
      <c r="K269" s="40">
        <f t="shared" si="27"/>
        <v>9534</v>
      </c>
      <c r="L269" s="40">
        <f t="shared" si="28"/>
        <v>5706</v>
      </c>
      <c r="M269" s="40">
        <f t="shared" si="29"/>
        <v>3337</v>
      </c>
    </row>
    <row r="270" spans="1:13" x14ac:dyDescent="0.2">
      <c r="A270" s="105">
        <v>304</v>
      </c>
      <c r="B270" s="103">
        <v>24.59</v>
      </c>
      <c r="C270" s="103">
        <v>61.48</v>
      </c>
      <c r="D270" s="103">
        <v>31.62</v>
      </c>
      <c r="E270" s="104">
        <f>'soust.uk.JMK př.č.2'!$M$63+'soust.uk.JMK př.č.2'!$N$63</f>
        <v>23096</v>
      </c>
      <c r="F270" s="104">
        <f>'soust.uk.JMK př.č.2'!$O$63+'soust.uk.JMK př.č.2'!$P$63</f>
        <v>13234</v>
      </c>
      <c r="G270" s="104">
        <f>'soust.uk.JMK př.č.2'!$L$63</f>
        <v>385</v>
      </c>
      <c r="H270" s="40">
        <f t="shared" si="25"/>
        <v>22381</v>
      </c>
      <c r="I270" s="40">
        <f t="shared" si="26"/>
        <v>16293</v>
      </c>
      <c r="J270" s="40">
        <f t="shared" si="24"/>
        <v>13251</v>
      </c>
      <c r="K270" s="40">
        <f t="shared" si="27"/>
        <v>9530</v>
      </c>
      <c r="L270" s="40">
        <f t="shared" si="28"/>
        <v>5703</v>
      </c>
      <c r="M270" s="40">
        <f t="shared" si="29"/>
        <v>3336</v>
      </c>
    </row>
    <row r="271" spans="1:13" x14ac:dyDescent="0.2">
      <c r="A271" s="105">
        <v>305</v>
      </c>
      <c r="B271" s="103">
        <v>24.61</v>
      </c>
      <c r="C271" s="103">
        <v>61.53</v>
      </c>
      <c r="D271" s="103">
        <v>31.62</v>
      </c>
      <c r="E271" s="104">
        <f>'soust.uk.JMK př.č.2'!$M$63+'soust.uk.JMK př.č.2'!$N$63</f>
        <v>23096</v>
      </c>
      <c r="F271" s="104">
        <f>'soust.uk.JMK př.č.2'!$O$63+'soust.uk.JMK př.č.2'!$P$63</f>
        <v>13234</v>
      </c>
      <c r="G271" s="104">
        <f>'soust.uk.JMK př.č.2'!$L$63</f>
        <v>385</v>
      </c>
      <c r="H271" s="40">
        <f t="shared" si="25"/>
        <v>22368</v>
      </c>
      <c r="I271" s="40">
        <f t="shared" si="26"/>
        <v>16284</v>
      </c>
      <c r="J271" s="40">
        <f t="shared" si="24"/>
        <v>13246</v>
      </c>
      <c r="K271" s="40">
        <f t="shared" si="27"/>
        <v>9527</v>
      </c>
      <c r="L271" s="40">
        <f t="shared" si="28"/>
        <v>5699</v>
      </c>
      <c r="M271" s="40">
        <f t="shared" si="29"/>
        <v>3334</v>
      </c>
    </row>
    <row r="272" spans="1:13" x14ac:dyDescent="0.2">
      <c r="A272" s="105">
        <v>306</v>
      </c>
      <c r="B272" s="103">
        <v>24.64</v>
      </c>
      <c r="C272" s="103">
        <v>61.59</v>
      </c>
      <c r="D272" s="103">
        <v>31.62</v>
      </c>
      <c r="E272" s="104">
        <f>'soust.uk.JMK př.č.2'!$M$63+'soust.uk.JMK př.č.2'!$N$63</f>
        <v>23096</v>
      </c>
      <c r="F272" s="104">
        <f>'soust.uk.JMK př.č.2'!$O$63+'soust.uk.JMK př.č.2'!$P$63</f>
        <v>13234</v>
      </c>
      <c r="G272" s="104">
        <f>'soust.uk.JMK př.č.2'!$L$63</f>
        <v>385</v>
      </c>
      <c r="H272" s="40">
        <f t="shared" si="25"/>
        <v>22350</v>
      </c>
      <c r="I272" s="40">
        <f t="shared" si="26"/>
        <v>16270</v>
      </c>
      <c r="J272" s="40">
        <f t="shared" si="24"/>
        <v>13240</v>
      </c>
      <c r="K272" s="40">
        <f t="shared" si="27"/>
        <v>9522</v>
      </c>
      <c r="L272" s="40">
        <f t="shared" si="28"/>
        <v>5695</v>
      </c>
      <c r="M272" s="40">
        <f t="shared" si="29"/>
        <v>3333</v>
      </c>
    </row>
    <row r="273" spans="1:13" x14ac:dyDescent="0.2">
      <c r="A273" s="105">
        <v>307</v>
      </c>
      <c r="B273" s="103">
        <v>24.66</v>
      </c>
      <c r="C273" s="103">
        <v>61.64</v>
      </c>
      <c r="D273" s="103">
        <v>31.62</v>
      </c>
      <c r="E273" s="104">
        <f>'soust.uk.JMK př.č.2'!$M$63+'soust.uk.JMK př.č.2'!$N$63</f>
        <v>23096</v>
      </c>
      <c r="F273" s="104">
        <f>'soust.uk.JMK př.č.2'!$O$63+'soust.uk.JMK př.č.2'!$P$63</f>
        <v>13234</v>
      </c>
      <c r="G273" s="104">
        <f>'soust.uk.JMK př.č.2'!$L$63</f>
        <v>385</v>
      </c>
      <c r="H273" s="40">
        <f t="shared" si="25"/>
        <v>22337</v>
      </c>
      <c r="I273" s="40">
        <f t="shared" si="26"/>
        <v>16261</v>
      </c>
      <c r="J273" s="40">
        <f t="shared" si="24"/>
        <v>13236</v>
      </c>
      <c r="K273" s="40">
        <f t="shared" si="27"/>
        <v>9519</v>
      </c>
      <c r="L273" s="40">
        <f t="shared" si="28"/>
        <v>5691</v>
      </c>
      <c r="M273" s="40">
        <f t="shared" si="29"/>
        <v>3332</v>
      </c>
    </row>
    <row r="274" spans="1:13" x14ac:dyDescent="0.2">
      <c r="A274" s="105">
        <v>308</v>
      </c>
      <c r="B274" s="103">
        <v>24.68</v>
      </c>
      <c r="C274" s="103">
        <v>61.69</v>
      </c>
      <c r="D274" s="103">
        <v>31.62</v>
      </c>
      <c r="E274" s="104">
        <f>'soust.uk.JMK př.č.2'!$M$63+'soust.uk.JMK př.č.2'!$N$63</f>
        <v>23096</v>
      </c>
      <c r="F274" s="104">
        <f>'soust.uk.JMK př.č.2'!$O$63+'soust.uk.JMK př.č.2'!$P$63</f>
        <v>13234</v>
      </c>
      <c r="G274" s="104">
        <f>'soust.uk.JMK př.č.2'!$L$63</f>
        <v>385</v>
      </c>
      <c r="H274" s="40">
        <f t="shared" si="25"/>
        <v>22325</v>
      </c>
      <c r="I274" s="40">
        <f t="shared" si="26"/>
        <v>16252</v>
      </c>
      <c r="J274" s="40">
        <f t="shared" si="24"/>
        <v>13230</v>
      </c>
      <c r="K274" s="40">
        <f t="shared" si="27"/>
        <v>9515</v>
      </c>
      <c r="L274" s="40">
        <f t="shared" si="28"/>
        <v>5688</v>
      </c>
      <c r="M274" s="40">
        <f t="shared" si="29"/>
        <v>3330</v>
      </c>
    </row>
    <row r="275" spans="1:13" x14ac:dyDescent="0.2">
      <c r="A275" s="105">
        <v>309</v>
      </c>
      <c r="B275" s="103">
        <v>24.7</v>
      </c>
      <c r="C275" s="103">
        <v>61.75</v>
      </c>
      <c r="D275" s="103">
        <v>31.62</v>
      </c>
      <c r="E275" s="104">
        <f>'soust.uk.JMK př.č.2'!$M$63+'soust.uk.JMK př.č.2'!$N$63</f>
        <v>23096</v>
      </c>
      <c r="F275" s="104">
        <f>'soust.uk.JMK př.č.2'!$O$63+'soust.uk.JMK př.č.2'!$P$63</f>
        <v>13234</v>
      </c>
      <c r="G275" s="104">
        <f>'soust.uk.JMK př.č.2'!$L$63</f>
        <v>385</v>
      </c>
      <c r="H275" s="40">
        <f t="shared" si="25"/>
        <v>22313</v>
      </c>
      <c r="I275" s="40">
        <f t="shared" si="26"/>
        <v>16243</v>
      </c>
      <c r="J275" s="40">
        <f t="shared" si="24"/>
        <v>13225</v>
      </c>
      <c r="K275" s="40">
        <f t="shared" si="27"/>
        <v>9511</v>
      </c>
      <c r="L275" s="40">
        <f t="shared" si="28"/>
        <v>5685</v>
      </c>
      <c r="M275" s="40">
        <f t="shared" si="29"/>
        <v>3329</v>
      </c>
    </row>
    <row r="276" spans="1:13" x14ac:dyDescent="0.2">
      <c r="L276" s="42"/>
      <c r="M276" s="42"/>
    </row>
    <row r="277" spans="1:13" x14ac:dyDescent="0.2">
      <c r="L277" s="42"/>
      <c r="M277" s="42"/>
    </row>
    <row r="278" spans="1:13" x14ac:dyDescent="0.2">
      <c r="L278" s="79"/>
      <c r="M278" s="79"/>
    </row>
  </sheetData>
  <mergeCells count="3">
    <mergeCell ref="B4:G4"/>
    <mergeCell ref="H4:I4"/>
    <mergeCell ref="J4:K4"/>
  </mergeCells>
  <printOptions horizontalCentered="1"/>
  <pageMargins left="0.39370078740157483" right="0" top="0.39370078740157483" bottom="0.59055118110236227" header="0.11811023622047245" footer="0.31496062992125984"/>
  <pageSetup paperSize="9" scale="79" fitToHeight="0" orientation="portrait" horizontalDpi="300" verticalDpi="300" r:id="rId1"/>
  <headerFooter alignWithMargins="0">
    <oddHeader xml:space="preserve">&amp;R&amp;"Times New Roman,Kurzíva"&amp;12&amp;UPříloha č. 2l 
pracovního postupu  Rozpis rozpočtu přímých výdajů na vzdělávání
</oddHeader>
    <oddFooter>&amp;C&amp;P /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indexed="47"/>
  </sheetPr>
  <dimension ref="A1:Q474"/>
  <sheetViews>
    <sheetView zoomScaleNormal="100" zoomScaleSheetLayoutView="100" workbookViewId="0">
      <pane xSplit="1" ySplit="5" topLeftCell="B6" activePane="bottomRight" state="frozen"/>
      <selection pane="topRight"/>
      <selection pane="bottomLeft"/>
      <selection pane="bottomRight" activeCell="B6" sqref="B6"/>
    </sheetView>
  </sheetViews>
  <sheetFormatPr defaultRowHeight="12.75" x14ac:dyDescent="0.2"/>
  <cols>
    <col min="1" max="1" width="10.85546875" style="100" customWidth="1"/>
    <col min="2" max="2" width="12.7109375" style="100" customWidth="1"/>
    <col min="3" max="7" width="7" style="100" customWidth="1"/>
    <col min="8" max="8" width="11.85546875" style="100" customWidth="1"/>
    <col min="9" max="9" width="9.28515625" style="100" customWidth="1"/>
    <col min="10" max="10" width="10" style="100" customWidth="1"/>
    <col min="11" max="11" width="10.5703125" style="100" customWidth="1"/>
    <col min="12" max="13" width="7.7109375" style="32" customWidth="1"/>
    <col min="14" max="16384" width="9.140625" style="100"/>
  </cols>
  <sheetData>
    <row r="1" spans="1:17" ht="15.75" x14ac:dyDescent="0.25">
      <c r="A1" s="76" t="s">
        <v>798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26"/>
      <c r="M1" s="26"/>
    </row>
    <row r="2" spans="1:17" ht="11.25" customHeight="1" x14ac:dyDescent="0.25">
      <c r="A2" s="76"/>
      <c r="B2" s="76"/>
      <c r="C2" s="76"/>
      <c r="D2" s="76"/>
      <c r="E2" s="109"/>
      <c r="F2" s="109"/>
      <c r="G2" s="109"/>
      <c r="H2" s="109"/>
      <c r="I2" s="109"/>
      <c r="J2" s="109"/>
      <c r="K2" s="109"/>
    </row>
    <row r="3" spans="1:17" x14ac:dyDescent="0.2">
      <c r="A3" s="100" t="s">
        <v>808</v>
      </c>
      <c r="E3" s="110"/>
      <c r="F3" s="110"/>
      <c r="G3" s="110"/>
      <c r="H3" s="110"/>
      <c r="I3" s="110"/>
      <c r="J3" s="110"/>
      <c r="K3" s="110"/>
    </row>
    <row r="4" spans="1:17" ht="42.75" customHeight="1" x14ac:dyDescent="0.2">
      <c r="A4" s="254"/>
      <c r="B4" s="540" t="s">
        <v>738</v>
      </c>
      <c r="C4" s="541"/>
      <c r="D4" s="541"/>
      <c r="E4" s="541"/>
      <c r="F4" s="541"/>
      <c r="G4" s="619"/>
      <c r="H4" s="542" t="s">
        <v>800</v>
      </c>
      <c r="I4" s="542"/>
      <c r="J4" s="542" t="s">
        <v>801</v>
      </c>
      <c r="K4" s="542"/>
    </row>
    <row r="5" spans="1:17" ht="68.25" customHeight="1" x14ac:dyDescent="0.2">
      <c r="A5" s="255" t="s">
        <v>802</v>
      </c>
      <c r="B5" s="255" t="s">
        <v>803</v>
      </c>
      <c r="C5" s="255" t="s">
        <v>804</v>
      </c>
      <c r="D5" s="257" t="s">
        <v>742</v>
      </c>
      <c r="E5" s="257" t="s">
        <v>743</v>
      </c>
      <c r="F5" s="257" t="s">
        <v>744</v>
      </c>
      <c r="G5" s="257" t="s">
        <v>9</v>
      </c>
      <c r="H5" s="257" t="s">
        <v>745</v>
      </c>
      <c r="I5" s="257" t="s">
        <v>746</v>
      </c>
      <c r="J5" s="257" t="s">
        <v>745</v>
      </c>
      <c r="K5" s="257" t="s">
        <v>746</v>
      </c>
      <c r="L5" s="101" t="s">
        <v>805</v>
      </c>
      <c r="M5" s="101" t="s">
        <v>806</v>
      </c>
    </row>
    <row r="6" spans="1:17" x14ac:dyDescent="0.2">
      <c r="A6" s="105">
        <v>310</v>
      </c>
      <c r="B6" s="103">
        <v>24.79</v>
      </c>
      <c r="C6" s="103">
        <v>61.97</v>
      </c>
      <c r="D6" s="103">
        <v>31.62</v>
      </c>
      <c r="E6" s="104">
        <f>'soust.uk.JMK př.č.2'!$M$64+'soust.uk.JMK př.č.2'!$N$64</f>
        <v>23096</v>
      </c>
      <c r="F6" s="104">
        <f>'soust.uk.JMK př.č.2'!$O$64+'soust.uk.JMK př.č.2'!$P$64</f>
        <v>13234</v>
      </c>
      <c r="G6" s="104">
        <f>'soust.uk.JMK př.č.2'!$L$64</f>
        <v>385</v>
      </c>
      <c r="H6" s="40">
        <f t="shared" ref="H6:H69" si="0">SUM(I6,L6,G6)</f>
        <v>22258</v>
      </c>
      <c r="I6" s="40">
        <f>ROUND(1/B6*E6*12+1/D6*F6*12,0)</f>
        <v>16202</v>
      </c>
      <c r="J6" s="40">
        <f t="shared" ref="J6:J69" si="1">SUM(K6,M6,G6)</f>
        <v>13203</v>
      </c>
      <c r="K6" s="40">
        <f>ROUND(1/C6*E6*12+1/D6*F6*12,0)</f>
        <v>9495</v>
      </c>
      <c r="L6" s="40">
        <f>ROUND((I6*35%),0)</f>
        <v>5671</v>
      </c>
      <c r="M6" s="40">
        <f>ROUND((K6*35%),0)</f>
        <v>3323</v>
      </c>
      <c r="Q6" s="111"/>
    </row>
    <row r="7" spans="1:17" x14ac:dyDescent="0.2">
      <c r="A7" s="105">
        <v>311</v>
      </c>
      <c r="B7" s="103">
        <v>24.79</v>
      </c>
      <c r="C7" s="103">
        <v>61.97</v>
      </c>
      <c r="D7" s="103">
        <v>31.62</v>
      </c>
      <c r="E7" s="104">
        <f>'soust.uk.JMK př.č.2'!$M$64+'soust.uk.JMK př.č.2'!$N$64</f>
        <v>23096</v>
      </c>
      <c r="F7" s="104">
        <f>'soust.uk.JMK př.č.2'!$O$64+'soust.uk.JMK př.č.2'!$P$64</f>
        <v>13234</v>
      </c>
      <c r="G7" s="104">
        <f>'soust.uk.JMK př.č.2'!$L$64</f>
        <v>385</v>
      </c>
      <c r="H7" s="40">
        <f t="shared" si="0"/>
        <v>22258</v>
      </c>
      <c r="I7" s="40">
        <f t="shared" ref="I7:I70" si="2">ROUND(1/B7*E7*12+1/D7*F7*12,0)</f>
        <v>16202</v>
      </c>
      <c r="J7" s="40">
        <f t="shared" si="1"/>
        <v>13203</v>
      </c>
      <c r="K7" s="40">
        <f t="shared" ref="K7:K70" si="3">ROUND(1/C7*E7*12+1/D7*F7*12,0)</f>
        <v>9495</v>
      </c>
      <c r="L7" s="40">
        <f t="shared" ref="L7:L70" si="4">ROUND((I7*35%),0)</f>
        <v>5671</v>
      </c>
      <c r="M7" s="40">
        <f t="shared" ref="M7:M70" si="5">ROUND((K7*35%),0)</f>
        <v>3323</v>
      </c>
      <c r="Q7" s="111"/>
    </row>
    <row r="8" spans="1:17" x14ac:dyDescent="0.2">
      <c r="A8" s="105">
        <v>312</v>
      </c>
      <c r="B8" s="103">
        <v>24.79</v>
      </c>
      <c r="C8" s="103">
        <v>61.98</v>
      </c>
      <c r="D8" s="103">
        <v>31.62</v>
      </c>
      <c r="E8" s="104">
        <f>'soust.uk.JMK př.č.2'!$M$64+'soust.uk.JMK př.č.2'!$N$64</f>
        <v>23096</v>
      </c>
      <c r="F8" s="104">
        <f>'soust.uk.JMK př.č.2'!$O$64+'soust.uk.JMK př.č.2'!$P$64</f>
        <v>13234</v>
      </c>
      <c r="G8" s="104">
        <f>'soust.uk.JMK př.č.2'!$L$64</f>
        <v>385</v>
      </c>
      <c r="H8" s="40">
        <f t="shared" si="0"/>
        <v>22258</v>
      </c>
      <c r="I8" s="40">
        <f t="shared" si="2"/>
        <v>16202</v>
      </c>
      <c r="J8" s="40">
        <f t="shared" si="1"/>
        <v>13202</v>
      </c>
      <c r="K8" s="40">
        <f t="shared" si="3"/>
        <v>9494</v>
      </c>
      <c r="L8" s="40">
        <f t="shared" si="4"/>
        <v>5671</v>
      </c>
      <c r="M8" s="40">
        <f t="shared" si="5"/>
        <v>3323</v>
      </c>
      <c r="Q8" s="111"/>
    </row>
    <row r="9" spans="1:17" x14ac:dyDescent="0.2">
      <c r="A9" s="105">
        <v>313</v>
      </c>
      <c r="B9" s="103">
        <v>24.8</v>
      </c>
      <c r="C9" s="103">
        <v>61.99</v>
      </c>
      <c r="D9" s="103">
        <v>31.62</v>
      </c>
      <c r="E9" s="104">
        <f>'soust.uk.JMK př.č.2'!$M$64+'soust.uk.JMK př.č.2'!$N$64</f>
        <v>23096</v>
      </c>
      <c r="F9" s="104">
        <f>'soust.uk.JMK př.č.2'!$O$64+'soust.uk.JMK př.č.2'!$P$64</f>
        <v>13234</v>
      </c>
      <c r="G9" s="104">
        <f>'soust.uk.JMK př.č.2'!$L$64</f>
        <v>385</v>
      </c>
      <c r="H9" s="40">
        <f t="shared" si="0"/>
        <v>22252</v>
      </c>
      <c r="I9" s="40">
        <f t="shared" si="2"/>
        <v>16198</v>
      </c>
      <c r="J9" s="40">
        <f t="shared" si="1"/>
        <v>13201</v>
      </c>
      <c r="K9" s="40">
        <f t="shared" si="3"/>
        <v>9493</v>
      </c>
      <c r="L9" s="40">
        <f t="shared" si="4"/>
        <v>5669</v>
      </c>
      <c r="M9" s="40">
        <f t="shared" si="5"/>
        <v>3323</v>
      </c>
      <c r="Q9" s="111"/>
    </row>
    <row r="10" spans="1:17" x14ac:dyDescent="0.2">
      <c r="A10" s="105">
        <v>314</v>
      </c>
      <c r="B10" s="103">
        <v>24.8</v>
      </c>
      <c r="C10" s="103">
        <v>62</v>
      </c>
      <c r="D10" s="103">
        <v>31.62</v>
      </c>
      <c r="E10" s="104">
        <f>'soust.uk.JMK př.č.2'!$M$64+'soust.uk.JMK př.č.2'!$N$64</f>
        <v>23096</v>
      </c>
      <c r="F10" s="104">
        <f>'soust.uk.JMK př.č.2'!$O$64+'soust.uk.JMK př.č.2'!$P$64</f>
        <v>13234</v>
      </c>
      <c r="G10" s="104">
        <f>'soust.uk.JMK př.č.2'!$L$64</f>
        <v>385</v>
      </c>
      <c r="H10" s="40">
        <f t="shared" si="0"/>
        <v>22252</v>
      </c>
      <c r="I10" s="40">
        <f t="shared" si="2"/>
        <v>16198</v>
      </c>
      <c r="J10" s="40">
        <f t="shared" si="1"/>
        <v>13201</v>
      </c>
      <c r="K10" s="40">
        <f t="shared" si="3"/>
        <v>9493</v>
      </c>
      <c r="L10" s="40">
        <f t="shared" si="4"/>
        <v>5669</v>
      </c>
      <c r="M10" s="40">
        <f t="shared" si="5"/>
        <v>3323</v>
      </c>
      <c r="Q10" s="111"/>
    </row>
    <row r="11" spans="1:17" x14ac:dyDescent="0.2">
      <c r="A11" s="105">
        <v>315</v>
      </c>
      <c r="B11" s="103">
        <v>24.8</v>
      </c>
      <c r="C11" s="103">
        <v>62.01</v>
      </c>
      <c r="D11" s="103">
        <v>31.62</v>
      </c>
      <c r="E11" s="104">
        <f>'soust.uk.JMK př.č.2'!$M$64+'soust.uk.JMK př.č.2'!$N$64</f>
        <v>23096</v>
      </c>
      <c r="F11" s="104">
        <f>'soust.uk.JMK př.č.2'!$O$64+'soust.uk.JMK př.č.2'!$P$64</f>
        <v>13234</v>
      </c>
      <c r="G11" s="104">
        <f>'soust.uk.JMK př.č.2'!$L$64</f>
        <v>385</v>
      </c>
      <c r="H11" s="40">
        <f t="shared" si="0"/>
        <v>22252</v>
      </c>
      <c r="I11" s="40">
        <f t="shared" si="2"/>
        <v>16198</v>
      </c>
      <c r="J11" s="40">
        <f t="shared" si="1"/>
        <v>13199</v>
      </c>
      <c r="K11" s="40">
        <f t="shared" si="3"/>
        <v>9492</v>
      </c>
      <c r="L11" s="40">
        <f t="shared" si="4"/>
        <v>5669</v>
      </c>
      <c r="M11" s="40">
        <f t="shared" si="5"/>
        <v>3322</v>
      </c>
      <c r="Q11" s="111"/>
    </row>
    <row r="12" spans="1:17" x14ac:dyDescent="0.2">
      <c r="A12" s="105">
        <v>316</v>
      </c>
      <c r="B12" s="103">
        <v>24.81</v>
      </c>
      <c r="C12" s="103">
        <v>62.01</v>
      </c>
      <c r="D12" s="103">
        <v>31.62</v>
      </c>
      <c r="E12" s="104">
        <f>'soust.uk.JMK př.č.2'!$M$64+'soust.uk.JMK př.č.2'!$N$64</f>
        <v>23096</v>
      </c>
      <c r="F12" s="104">
        <f>'soust.uk.JMK př.č.2'!$O$64+'soust.uk.JMK př.č.2'!$P$64</f>
        <v>13234</v>
      </c>
      <c r="G12" s="104">
        <f>'soust.uk.JMK př.č.2'!$L$64</f>
        <v>385</v>
      </c>
      <c r="H12" s="40">
        <f t="shared" si="0"/>
        <v>22246</v>
      </c>
      <c r="I12" s="40">
        <f t="shared" si="2"/>
        <v>16193</v>
      </c>
      <c r="J12" s="40">
        <f t="shared" si="1"/>
        <v>13199</v>
      </c>
      <c r="K12" s="40">
        <f t="shared" si="3"/>
        <v>9492</v>
      </c>
      <c r="L12" s="40">
        <f t="shared" si="4"/>
        <v>5668</v>
      </c>
      <c r="M12" s="40">
        <f t="shared" si="5"/>
        <v>3322</v>
      </c>
      <c r="Q12" s="111"/>
    </row>
    <row r="13" spans="1:17" x14ac:dyDescent="0.2">
      <c r="A13" s="105">
        <v>317</v>
      </c>
      <c r="B13" s="103">
        <v>24.81</v>
      </c>
      <c r="C13" s="103">
        <v>62.02</v>
      </c>
      <c r="D13" s="103">
        <v>31.62</v>
      </c>
      <c r="E13" s="104">
        <f>'soust.uk.JMK př.č.2'!$M$64+'soust.uk.JMK př.č.2'!$N$64</f>
        <v>23096</v>
      </c>
      <c r="F13" s="104">
        <f>'soust.uk.JMK př.č.2'!$O$64+'soust.uk.JMK př.č.2'!$P$64</f>
        <v>13234</v>
      </c>
      <c r="G13" s="104">
        <f>'soust.uk.JMK př.č.2'!$L$64</f>
        <v>385</v>
      </c>
      <c r="H13" s="40">
        <f t="shared" si="0"/>
        <v>22246</v>
      </c>
      <c r="I13" s="40">
        <f t="shared" si="2"/>
        <v>16193</v>
      </c>
      <c r="J13" s="40">
        <f t="shared" si="1"/>
        <v>13198</v>
      </c>
      <c r="K13" s="40">
        <f t="shared" si="3"/>
        <v>9491</v>
      </c>
      <c r="L13" s="40">
        <f t="shared" si="4"/>
        <v>5668</v>
      </c>
      <c r="M13" s="40">
        <f t="shared" si="5"/>
        <v>3322</v>
      </c>
      <c r="Q13" s="111"/>
    </row>
    <row r="14" spans="1:17" x14ac:dyDescent="0.2">
      <c r="A14" s="105">
        <v>318</v>
      </c>
      <c r="B14" s="103">
        <v>24.81</v>
      </c>
      <c r="C14" s="103">
        <v>62.03</v>
      </c>
      <c r="D14" s="103">
        <v>31.62</v>
      </c>
      <c r="E14" s="104">
        <f>'soust.uk.JMK př.č.2'!$M$64+'soust.uk.JMK př.č.2'!$N$64</f>
        <v>23096</v>
      </c>
      <c r="F14" s="104">
        <f>'soust.uk.JMK př.č.2'!$O$64+'soust.uk.JMK př.č.2'!$P$64</f>
        <v>13234</v>
      </c>
      <c r="G14" s="104">
        <f>'soust.uk.JMK př.č.2'!$L$64</f>
        <v>385</v>
      </c>
      <c r="H14" s="40">
        <f t="shared" si="0"/>
        <v>22246</v>
      </c>
      <c r="I14" s="40">
        <f t="shared" si="2"/>
        <v>16193</v>
      </c>
      <c r="J14" s="40">
        <f t="shared" si="1"/>
        <v>13197</v>
      </c>
      <c r="K14" s="40">
        <f t="shared" si="3"/>
        <v>9490</v>
      </c>
      <c r="L14" s="40">
        <f t="shared" si="4"/>
        <v>5668</v>
      </c>
      <c r="M14" s="40">
        <f t="shared" si="5"/>
        <v>3322</v>
      </c>
      <c r="Q14" s="111"/>
    </row>
    <row r="15" spans="1:17" x14ac:dyDescent="0.2">
      <c r="A15" s="105">
        <v>319</v>
      </c>
      <c r="B15" s="103">
        <v>24.82</v>
      </c>
      <c r="C15" s="103">
        <v>62.04</v>
      </c>
      <c r="D15" s="103">
        <v>31.62</v>
      </c>
      <c r="E15" s="104">
        <f>'soust.uk.JMK př.č.2'!$M$64+'soust.uk.JMK př.č.2'!$N$64</f>
        <v>23096</v>
      </c>
      <c r="F15" s="104">
        <f>'soust.uk.JMK př.č.2'!$O$64+'soust.uk.JMK př.č.2'!$P$64</f>
        <v>13234</v>
      </c>
      <c r="G15" s="104">
        <f>'soust.uk.JMK př.č.2'!$L$64</f>
        <v>385</v>
      </c>
      <c r="H15" s="40">
        <f t="shared" si="0"/>
        <v>22240</v>
      </c>
      <c r="I15" s="40">
        <f t="shared" si="2"/>
        <v>16189</v>
      </c>
      <c r="J15" s="40">
        <f t="shared" si="1"/>
        <v>13197</v>
      </c>
      <c r="K15" s="40">
        <f t="shared" si="3"/>
        <v>9490</v>
      </c>
      <c r="L15" s="40">
        <f t="shared" si="4"/>
        <v>5666</v>
      </c>
      <c r="M15" s="40">
        <f t="shared" si="5"/>
        <v>3322</v>
      </c>
      <c r="Q15" s="111"/>
    </row>
    <row r="16" spans="1:17" x14ac:dyDescent="0.2">
      <c r="A16" s="105">
        <v>320</v>
      </c>
      <c r="B16" s="103">
        <v>24.82</v>
      </c>
      <c r="C16" s="103">
        <v>62.05</v>
      </c>
      <c r="D16" s="103">
        <v>31.62</v>
      </c>
      <c r="E16" s="104">
        <f>'soust.uk.JMK př.č.2'!$M$64+'soust.uk.JMK př.č.2'!$N$64</f>
        <v>23096</v>
      </c>
      <c r="F16" s="104">
        <f>'soust.uk.JMK př.č.2'!$O$64+'soust.uk.JMK př.č.2'!$P$64</f>
        <v>13234</v>
      </c>
      <c r="G16" s="104">
        <f>'soust.uk.JMK př.č.2'!$L$64</f>
        <v>385</v>
      </c>
      <c r="H16" s="40">
        <f t="shared" si="0"/>
        <v>22240</v>
      </c>
      <c r="I16" s="40">
        <f t="shared" si="2"/>
        <v>16189</v>
      </c>
      <c r="J16" s="40">
        <f t="shared" si="1"/>
        <v>13195</v>
      </c>
      <c r="K16" s="40">
        <f t="shared" si="3"/>
        <v>9489</v>
      </c>
      <c r="L16" s="40">
        <f t="shared" si="4"/>
        <v>5666</v>
      </c>
      <c r="M16" s="40">
        <f t="shared" si="5"/>
        <v>3321</v>
      </c>
      <c r="Q16" s="111"/>
    </row>
    <row r="17" spans="1:17" x14ac:dyDescent="0.2">
      <c r="A17" s="105">
        <v>321</v>
      </c>
      <c r="B17" s="103">
        <v>24.82</v>
      </c>
      <c r="C17" s="103">
        <v>62.05</v>
      </c>
      <c r="D17" s="103">
        <v>31.62</v>
      </c>
      <c r="E17" s="104">
        <f>'soust.uk.JMK př.č.2'!$M$64+'soust.uk.JMK př.č.2'!$N$64</f>
        <v>23096</v>
      </c>
      <c r="F17" s="104">
        <f>'soust.uk.JMK př.č.2'!$O$64+'soust.uk.JMK př.č.2'!$P$64</f>
        <v>13234</v>
      </c>
      <c r="G17" s="104">
        <f>'soust.uk.JMK př.č.2'!$L$64</f>
        <v>385</v>
      </c>
      <c r="H17" s="40">
        <f t="shared" si="0"/>
        <v>22240</v>
      </c>
      <c r="I17" s="40">
        <f t="shared" si="2"/>
        <v>16189</v>
      </c>
      <c r="J17" s="40">
        <f t="shared" si="1"/>
        <v>13195</v>
      </c>
      <c r="K17" s="40">
        <f t="shared" si="3"/>
        <v>9489</v>
      </c>
      <c r="L17" s="40">
        <f t="shared" si="4"/>
        <v>5666</v>
      </c>
      <c r="M17" s="40">
        <f t="shared" si="5"/>
        <v>3321</v>
      </c>
      <c r="Q17" s="111"/>
    </row>
    <row r="18" spans="1:17" x14ac:dyDescent="0.2">
      <c r="A18" s="105">
        <v>322</v>
      </c>
      <c r="B18" s="103">
        <v>24.82</v>
      </c>
      <c r="C18" s="103">
        <v>62.06</v>
      </c>
      <c r="D18" s="103">
        <v>31.62</v>
      </c>
      <c r="E18" s="104">
        <f>'soust.uk.JMK př.č.2'!$M$64+'soust.uk.JMK př.č.2'!$N$64</f>
        <v>23096</v>
      </c>
      <c r="F18" s="104">
        <f>'soust.uk.JMK př.č.2'!$O$64+'soust.uk.JMK př.č.2'!$P$64</f>
        <v>13234</v>
      </c>
      <c r="G18" s="104">
        <f>'soust.uk.JMK př.č.2'!$L$64</f>
        <v>385</v>
      </c>
      <c r="H18" s="40">
        <f t="shared" si="0"/>
        <v>22240</v>
      </c>
      <c r="I18" s="40">
        <f t="shared" si="2"/>
        <v>16189</v>
      </c>
      <c r="J18" s="40">
        <f t="shared" si="1"/>
        <v>13194</v>
      </c>
      <c r="K18" s="40">
        <f t="shared" si="3"/>
        <v>9488</v>
      </c>
      <c r="L18" s="40">
        <f t="shared" si="4"/>
        <v>5666</v>
      </c>
      <c r="M18" s="40">
        <f t="shared" si="5"/>
        <v>3321</v>
      </c>
      <c r="Q18" s="111"/>
    </row>
    <row r="19" spans="1:17" x14ac:dyDescent="0.2">
      <c r="A19" s="105">
        <v>323</v>
      </c>
      <c r="B19" s="103">
        <v>24.83</v>
      </c>
      <c r="C19" s="103">
        <v>62.07</v>
      </c>
      <c r="D19" s="103">
        <v>31.62</v>
      </c>
      <c r="E19" s="104">
        <f>'soust.uk.JMK př.č.2'!$M$64+'soust.uk.JMK př.č.2'!$N$64</f>
        <v>23096</v>
      </c>
      <c r="F19" s="104">
        <f>'soust.uk.JMK př.č.2'!$O$64+'soust.uk.JMK př.č.2'!$P$64</f>
        <v>13234</v>
      </c>
      <c r="G19" s="104">
        <f>'soust.uk.JMK př.č.2'!$L$64</f>
        <v>385</v>
      </c>
      <c r="H19" s="40">
        <f t="shared" si="0"/>
        <v>22233</v>
      </c>
      <c r="I19" s="40">
        <f t="shared" si="2"/>
        <v>16184</v>
      </c>
      <c r="J19" s="40">
        <f t="shared" si="1"/>
        <v>13194</v>
      </c>
      <c r="K19" s="40">
        <f t="shared" si="3"/>
        <v>9488</v>
      </c>
      <c r="L19" s="40">
        <f t="shared" si="4"/>
        <v>5664</v>
      </c>
      <c r="M19" s="40">
        <f t="shared" si="5"/>
        <v>3321</v>
      </c>
      <c r="Q19" s="111"/>
    </row>
    <row r="20" spans="1:17" x14ac:dyDescent="0.2">
      <c r="A20" s="105">
        <v>324</v>
      </c>
      <c r="B20" s="103">
        <v>24.83</v>
      </c>
      <c r="C20" s="103">
        <v>62.08</v>
      </c>
      <c r="D20" s="103">
        <v>31.62</v>
      </c>
      <c r="E20" s="104">
        <f>'soust.uk.JMK př.č.2'!$M$64+'soust.uk.JMK př.č.2'!$N$64</f>
        <v>23096</v>
      </c>
      <c r="F20" s="104">
        <f>'soust.uk.JMK př.č.2'!$O$64+'soust.uk.JMK př.č.2'!$P$64</f>
        <v>13234</v>
      </c>
      <c r="G20" s="104">
        <f>'soust.uk.JMK př.č.2'!$L$64</f>
        <v>385</v>
      </c>
      <c r="H20" s="40">
        <f t="shared" si="0"/>
        <v>22233</v>
      </c>
      <c r="I20" s="40">
        <f t="shared" si="2"/>
        <v>16184</v>
      </c>
      <c r="J20" s="40">
        <f t="shared" si="1"/>
        <v>13192</v>
      </c>
      <c r="K20" s="40">
        <f t="shared" si="3"/>
        <v>9487</v>
      </c>
      <c r="L20" s="40">
        <f t="shared" si="4"/>
        <v>5664</v>
      </c>
      <c r="M20" s="40">
        <f t="shared" si="5"/>
        <v>3320</v>
      </c>
      <c r="Q20" s="111"/>
    </row>
    <row r="21" spans="1:17" x14ac:dyDescent="0.2">
      <c r="A21" s="105">
        <v>325</v>
      </c>
      <c r="B21" s="103">
        <v>24.83</v>
      </c>
      <c r="C21" s="103">
        <v>62.08</v>
      </c>
      <c r="D21" s="103">
        <v>31.62</v>
      </c>
      <c r="E21" s="104">
        <f>'soust.uk.JMK př.č.2'!$M$64+'soust.uk.JMK př.č.2'!$N$64</f>
        <v>23096</v>
      </c>
      <c r="F21" s="104">
        <f>'soust.uk.JMK př.č.2'!$O$64+'soust.uk.JMK př.č.2'!$P$64</f>
        <v>13234</v>
      </c>
      <c r="G21" s="104">
        <f>'soust.uk.JMK př.č.2'!$L$64</f>
        <v>385</v>
      </c>
      <c r="H21" s="40">
        <f t="shared" si="0"/>
        <v>22233</v>
      </c>
      <c r="I21" s="40">
        <f t="shared" si="2"/>
        <v>16184</v>
      </c>
      <c r="J21" s="40">
        <f t="shared" si="1"/>
        <v>13192</v>
      </c>
      <c r="K21" s="40">
        <f t="shared" si="3"/>
        <v>9487</v>
      </c>
      <c r="L21" s="40">
        <f t="shared" si="4"/>
        <v>5664</v>
      </c>
      <c r="M21" s="40">
        <f t="shared" si="5"/>
        <v>3320</v>
      </c>
      <c r="Q21" s="111"/>
    </row>
    <row r="22" spans="1:17" x14ac:dyDescent="0.2">
      <c r="A22" s="105">
        <v>326</v>
      </c>
      <c r="B22" s="103">
        <v>24.84</v>
      </c>
      <c r="C22" s="103">
        <v>62.09</v>
      </c>
      <c r="D22" s="103">
        <v>31.62</v>
      </c>
      <c r="E22" s="104">
        <f>'soust.uk.JMK př.č.2'!$M$64+'soust.uk.JMK př.č.2'!$N$64</f>
        <v>23096</v>
      </c>
      <c r="F22" s="104">
        <f>'soust.uk.JMK př.č.2'!$O$64+'soust.uk.JMK př.č.2'!$P$64</f>
        <v>13234</v>
      </c>
      <c r="G22" s="104">
        <f>'soust.uk.JMK př.č.2'!$L$64</f>
        <v>385</v>
      </c>
      <c r="H22" s="40">
        <f t="shared" si="0"/>
        <v>22228</v>
      </c>
      <c r="I22" s="40">
        <f t="shared" si="2"/>
        <v>16180</v>
      </c>
      <c r="J22" s="40">
        <f t="shared" si="1"/>
        <v>13191</v>
      </c>
      <c r="K22" s="40">
        <f t="shared" si="3"/>
        <v>9486</v>
      </c>
      <c r="L22" s="40">
        <f t="shared" si="4"/>
        <v>5663</v>
      </c>
      <c r="M22" s="40">
        <f t="shared" si="5"/>
        <v>3320</v>
      </c>
      <c r="Q22" s="111"/>
    </row>
    <row r="23" spans="1:17" x14ac:dyDescent="0.2">
      <c r="A23" s="105">
        <v>327</v>
      </c>
      <c r="B23" s="103">
        <v>24.84</v>
      </c>
      <c r="C23" s="103">
        <v>62.1</v>
      </c>
      <c r="D23" s="103">
        <v>31.62</v>
      </c>
      <c r="E23" s="104">
        <f>'soust.uk.JMK př.č.2'!$M$64+'soust.uk.JMK př.č.2'!$N$64</f>
        <v>23096</v>
      </c>
      <c r="F23" s="104">
        <f>'soust.uk.JMK př.č.2'!$O$64+'soust.uk.JMK př.č.2'!$P$64</f>
        <v>13234</v>
      </c>
      <c r="G23" s="104">
        <f>'soust.uk.JMK př.č.2'!$L$64</f>
        <v>385</v>
      </c>
      <c r="H23" s="40">
        <f t="shared" si="0"/>
        <v>22228</v>
      </c>
      <c r="I23" s="40">
        <f t="shared" si="2"/>
        <v>16180</v>
      </c>
      <c r="J23" s="40">
        <f t="shared" si="1"/>
        <v>13190</v>
      </c>
      <c r="K23" s="40">
        <f t="shared" si="3"/>
        <v>9485</v>
      </c>
      <c r="L23" s="40">
        <f t="shared" si="4"/>
        <v>5663</v>
      </c>
      <c r="M23" s="40">
        <f t="shared" si="5"/>
        <v>3320</v>
      </c>
      <c r="Q23" s="111"/>
    </row>
    <row r="24" spans="1:17" x14ac:dyDescent="0.2">
      <c r="A24" s="105">
        <v>328</v>
      </c>
      <c r="B24" s="103">
        <v>24.84</v>
      </c>
      <c r="C24" s="103">
        <v>62.11</v>
      </c>
      <c r="D24" s="103">
        <v>31.62</v>
      </c>
      <c r="E24" s="104">
        <f>'soust.uk.JMK př.č.2'!$M$64+'soust.uk.JMK př.č.2'!$N$64</f>
        <v>23096</v>
      </c>
      <c r="F24" s="104">
        <f>'soust.uk.JMK př.č.2'!$O$64+'soust.uk.JMK př.č.2'!$P$64</f>
        <v>13234</v>
      </c>
      <c r="G24" s="104">
        <f>'soust.uk.JMK př.č.2'!$L$64</f>
        <v>385</v>
      </c>
      <c r="H24" s="40">
        <f t="shared" si="0"/>
        <v>22228</v>
      </c>
      <c r="I24" s="40">
        <f t="shared" si="2"/>
        <v>16180</v>
      </c>
      <c r="J24" s="40">
        <f t="shared" si="1"/>
        <v>13190</v>
      </c>
      <c r="K24" s="40">
        <f t="shared" si="3"/>
        <v>9485</v>
      </c>
      <c r="L24" s="40">
        <f t="shared" si="4"/>
        <v>5663</v>
      </c>
      <c r="M24" s="40">
        <f t="shared" si="5"/>
        <v>3320</v>
      </c>
      <c r="Q24" s="111"/>
    </row>
    <row r="25" spans="1:17" x14ac:dyDescent="0.2">
      <c r="A25" s="105">
        <v>329</v>
      </c>
      <c r="B25" s="103">
        <v>24.85</v>
      </c>
      <c r="C25" s="103">
        <v>62.12</v>
      </c>
      <c r="D25" s="103">
        <v>31.62</v>
      </c>
      <c r="E25" s="104">
        <f>'soust.uk.JMK př.č.2'!$M$64+'soust.uk.JMK př.č.2'!$N$64</f>
        <v>23096</v>
      </c>
      <c r="F25" s="104">
        <f>'soust.uk.JMK př.č.2'!$O$64+'soust.uk.JMK př.č.2'!$P$64</f>
        <v>13234</v>
      </c>
      <c r="G25" s="104">
        <f>'soust.uk.JMK př.č.2'!$L$64</f>
        <v>385</v>
      </c>
      <c r="H25" s="40">
        <f t="shared" si="0"/>
        <v>22221</v>
      </c>
      <c r="I25" s="40">
        <f t="shared" si="2"/>
        <v>16175</v>
      </c>
      <c r="J25" s="40">
        <f t="shared" si="1"/>
        <v>13188</v>
      </c>
      <c r="K25" s="40">
        <f t="shared" si="3"/>
        <v>9484</v>
      </c>
      <c r="L25" s="40">
        <f t="shared" si="4"/>
        <v>5661</v>
      </c>
      <c r="M25" s="40">
        <f t="shared" si="5"/>
        <v>3319</v>
      </c>
      <c r="Q25" s="111"/>
    </row>
    <row r="26" spans="1:17" x14ac:dyDescent="0.2">
      <c r="A26" s="105">
        <v>330</v>
      </c>
      <c r="B26" s="103">
        <v>24.85</v>
      </c>
      <c r="C26" s="103">
        <v>62.12</v>
      </c>
      <c r="D26" s="103">
        <v>31.62</v>
      </c>
      <c r="E26" s="104">
        <f>'soust.uk.JMK př.č.2'!$M$64+'soust.uk.JMK př.č.2'!$N$64</f>
        <v>23096</v>
      </c>
      <c r="F26" s="104">
        <f>'soust.uk.JMK př.č.2'!$O$64+'soust.uk.JMK př.č.2'!$P$64</f>
        <v>13234</v>
      </c>
      <c r="G26" s="104">
        <f>'soust.uk.JMK př.č.2'!$L$64</f>
        <v>385</v>
      </c>
      <c r="H26" s="40">
        <f t="shared" si="0"/>
        <v>22221</v>
      </c>
      <c r="I26" s="40">
        <f t="shared" si="2"/>
        <v>16175</v>
      </c>
      <c r="J26" s="40">
        <f t="shared" si="1"/>
        <v>13188</v>
      </c>
      <c r="K26" s="40">
        <f t="shared" si="3"/>
        <v>9484</v>
      </c>
      <c r="L26" s="40">
        <f t="shared" si="4"/>
        <v>5661</v>
      </c>
      <c r="M26" s="40">
        <f t="shared" si="5"/>
        <v>3319</v>
      </c>
      <c r="Q26" s="111"/>
    </row>
    <row r="27" spans="1:17" x14ac:dyDescent="0.2">
      <c r="A27" s="105">
        <v>331</v>
      </c>
      <c r="B27" s="103">
        <v>24.85</v>
      </c>
      <c r="C27" s="103">
        <v>62.13</v>
      </c>
      <c r="D27" s="103">
        <v>31.62</v>
      </c>
      <c r="E27" s="104">
        <f>'soust.uk.JMK př.č.2'!$M$64+'soust.uk.JMK př.č.2'!$N$64</f>
        <v>23096</v>
      </c>
      <c r="F27" s="104">
        <f>'soust.uk.JMK př.č.2'!$O$64+'soust.uk.JMK př.č.2'!$P$64</f>
        <v>13234</v>
      </c>
      <c r="G27" s="104">
        <f>'soust.uk.JMK př.č.2'!$L$64</f>
        <v>385</v>
      </c>
      <c r="H27" s="40">
        <f t="shared" si="0"/>
        <v>22221</v>
      </c>
      <c r="I27" s="40">
        <f t="shared" si="2"/>
        <v>16175</v>
      </c>
      <c r="J27" s="40">
        <f t="shared" si="1"/>
        <v>13187</v>
      </c>
      <c r="K27" s="40">
        <f t="shared" si="3"/>
        <v>9483</v>
      </c>
      <c r="L27" s="40">
        <f t="shared" si="4"/>
        <v>5661</v>
      </c>
      <c r="M27" s="40">
        <f t="shared" si="5"/>
        <v>3319</v>
      </c>
      <c r="Q27" s="111"/>
    </row>
    <row r="28" spans="1:17" x14ac:dyDescent="0.2">
      <c r="A28" s="105">
        <v>332</v>
      </c>
      <c r="B28" s="103">
        <v>24.86</v>
      </c>
      <c r="C28" s="103">
        <v>62.14</v>
      </c>
      <c r="D28" s="103">
        <v>31.62</v>
      </c>
      <c r="E28" s="104">
        <f>'soust.uk.JMK př.č.2'!$M$64+'soust.uk.JMK př.č.2'!$N$64</f>
        <v>23096</v>
      </c>
      <c r="F28" s="104">
        <f>'soust.uk.JMK př.č.2'!$O$64+'soust.uk.JMK př.č.2'!$P$64</f>
        <v>13234</v>
      </c>
      <c r="G28" s="104">
        <f>'soust.uk.JMK př.č.2'!$L$64</f>
        <v>385</v>
      </c>
      <c r="H28" s="40">
        <f t="shared" si="0"/>
        <v>22216</v>
      </c>
      <c r="I28" s="40">
        <f t="shared" si="2"/>
        <v>16171</v>
      </c>
      <c r="J28" s="40">
        <f t="shared" si="1"/>
        <v>13187</v>
      </c>
      <c r="K28" s="40">
        <f t="shared" si="3"/>
        <v>9483</v>
      </c>
      <c r="L28" s="40">
        <f t="shared" si="4"/>
        <v>5660</v>
      </c>
      <c r="M28" s="40">
        <f t="shared" si="5"/>
        <v>3319</v>
      </c>
      <c r="Q28" s="111"/>
    </row>
    <row r="29" spans="1:17" x14ac:dyDescent="0.2">
      <c r="A29" s="105">
        <v>333</v>
      </c>
      <c r="B29" s="103">
        <v>24.86</v>
      </c>
      <c r="C29" s="103">
        <v>62.15</v>
      </c>
      <c r="D29" s="103">
        <v>31.62</v>
      </c>
      <c r="E29" s="104">
        <f>'soust.uk.JMK př.č.2'!$M$64+'soust.uk.JMK př.č.2'!$N$64</f>
        <v>23096</v>
      </c>
      <c r="F29" s="104">
        <f>'soust.uk.JMK př.č.2'!$O$64+'soust.uk.JMK př.č.2'!$P$64</f>
        <v>13234</v>
      </c>
      <c r="G29" s="104">
        <f>'soust.uk.JMK př.č.2'!$L$64</f>
        <v>385</v>
      </c>
      <c r="H29" s="40">
        <f t="shared" si="0"/>
        <v>22216</v>
      </c>
      <c r="I29" s="40">
        <f t="shared" si="2"/>
        <v>16171</v>
      </c>
      <c r="J29" s="40">
        <f t="shared" si="1"/>
        <v>13186</v>
      </c>
      <c r="K29" s="40">
        <f t="shared" si="3"/>
        <v>9482</v>
      </c>
      <c r="L29" s="40">
        <f t="shared" si="4"/>
        <v>5660</v>
      </c>
      <c r="M29" s="40">
        <f t="shared" si="5"/>
        <v>3319</v>
      </c>
      <c r="Q29" s="111"/>
    </row>
    <row r="30" spans="1:17" x14ac:dyDescent="0.2">
      <c r="A30" s="105">
        <v>334</v>
      </c>
      <c r="B30" s="103">
        <v>24.86</v>
      </c>
      <c r="C30" s="103">
        <v>62.15</v>
      </c>
      <c r="D30" s="103">
        <v>31.62</v>
      </c>
      <c r="E30" s="104">
        <f>'soust.uk.JMK př.č.2'!$M$64+'soust.uk.JMK př.č.2'!$N$64</f>
        <v>23096</v>
      </c>
      <c r="F30" s="104">
        <f>'soust.uk.JMK př.č.2'!$O$64+'soust.uk.JMK př.č.2'!$P$64</f>
        <v>13234</v>
      </c>
      <c r="G30" s="104">
        <f>'soust.uk.JMK př.č.2'!$L$64</f>
        <v>385</v>
      </c>
      <c r="H30" s="40">
        <f t="shared" si="0"/>
        <v>22216</v>
      </c>
      <c r="I30" s="40">
        <f t="shared" si="2"/>
        <v>16171</v>
      </c>
      <c r="J30" s="40">
        <f t="shared" si="1"/>
        <v>13186</v>
      </c>
      <c r="K30" s="40">
        <f t="shared" si="3"/>
        <v>9482</v>
      </c>
      <c r="L30" s="40">
        <f t="shared" si="4"/>
        <v>5660</v>
      </c>
      <c r="M30" s="40">
        <f t="shared" si="5"/>
        <v>3319</v>
      </c>
      <c r="Q30" s="111"/>
    </row>
    <row r="31" spans="1:17" x14ac:dyDescent="0.2">
      <c r="A31" s="105">
        <v>335</v>
      </c>
      <c r="B31" s="103">
        <v>24.86</v>
      </c>
      <c r="C31" s="103">
        <v>62.16</v>
      </c>
      <c r="D31" s="103">
        <v>31.62</v>
      </c>
      <c r="E31" s="104">
        <f>'soust.uk.JMK př.č.2'!$M$64+'soust.uk.JMK př.č.2'!$N$64</f>
        <v>23096</v>
      </c>
      <c r="F31" s="104">
        <f>'soust.uk.JMK př.č.2'!$O$64+'soust.uk.JMK př.č.2'!$P$64</f>
        <v>13234</v>
      </c>
      <c r="G31" s="104">
        <f>'soust.uk.JMK př.č.2'!$L$64</f>
        <v>385</v>
      </c>
      <c r="H31" s="40">
        <f t="shared" si="0"/>
        <v>22216</v>
      </c>
      <c r="I31" s="40">
        <f t="shared" si="2"/>
        <v>16171</v>
      </c>
      <c r="J31" s="40">
        <f t="shared" si="1"/>
        <v>13184</v>
      </c>
      <c r="K31" s="40">
        <f t="shared" si="3"/>
        <v>9481</v>
      </c>
      <c r="L31" s="40">
        <f t="shared" si="4"/>
        <v>5660</v>
      </c>
      <c r="M31" s="40">
        <f t="shared" si="5"/>
        <v>3318</v>
      </c>
      <c r="Q31" s="111"/>
    </row>
    <row r="32" spans="1:17" x14ac:dyDescent="0.2">
      <c r="A32" s="105">
        <v>336</v>
      </c>
      <c r="B32" s="103">
        <v>24.87</v>
      </c>
      <c r="C32" s="103">
        <v>62.17</v>
      </c>
      <c r="D32" s="103">
        <v>31.62</v>
      </c>
      <c r="E32" s="104">
        <f>'soust.uk.JMK př.č.2'!$M$64+'soust.uk.JMK př.č.2'!$N$64</f>
        <v>23096</v>
      </c>
      <c r="F32" s="104">
        <f>'soust.uk.JMK př.č.2'!$O$64+'soust.uk.JMK př.č.2'!$P$64</f>
        <v>13234</v>
      </c>
      <c r="G32" s="104">
        <f>'soust.uk.JMK př.č.2'!$L$64</f>
        <v>385</v>
      </c>
      <c r="H32" s="40">
        <f t="shared" si="0"/>
        <v>22209</v>
      </c>
      <c r="I32" s="40">
        <f t="shared" si="2"/>
        <v>16166</v>
      </c>
      <c r="J32" s="40">
        <f t="shared" si="1"/>
        <v>13183</v>
      </c>
      <c r="K32" s="40">
        <f t="shared" si="3"/>
        <v>9480</v>
      </c>
      <c r="L32" s="40">
        <f t="shared" si="4"/>
        <v>5658</v>
      </c>
      <c r="M32" s="40">
        <f t="shared" si="5"/>
        <v>3318</v>
      </c>
      <c r="Q32" s="111"/>
    </row>
    <row r="33" spans="1:17" x14ac:dyDescent="0.2">
      <c r="A33" s="105">
        <v>337</v>
      </c>
      <c r="B33" s="103">
        <v>24.87</v>
      </c>
      <c r="C33" s="103">
        <v>62.18</v>
      </c>
      <c r="D33" s="103">
        <v>31.62</v>
      </c>
      <c r="E33" s="104">
        <f>'soust.uk.JMK př.č.2'!$M$64+'soust.uk.JMK př.č.2'!$N$64</f>
        <v>23096</v>
      </c>
      <c r="F33" s="104">
        <f>'soust.uk.JMK př.č.2'!$O$64+'soust.uk.JMK př.č.2'!$P$64</f>
        <v>13234</v>
      </c>
      <c r="G33" s="104">
        <f>'soust.uk.JMK př.č.2'!$L$64</f>
        <v>385</v>
      </c>
      <c r="H33" s="40">
        <f t="shared" si="0"/>
        <v>22209</v>
      </c>
      <c r="I33" s="40">
        <f t="shared" si="2"/>
        <v>16166</v>
      </c>
      <c r="J33" s="40">
        <f t="shared" si="1"/>
        <v>13183</v>
      </c>
      <c r="K33" s="40">
        <f t="shared" si="3"/>
        <v>9480</v>
      </c>
      <c r="L33" s="40">
        <f t="shared" si="4"/>
        <v>5658</v>
      </c>
      <c r="M33" s="40">
        <f t="shared" si="5"/>
        <v>3318</v>
      </c>
      <c r="Q33" s="111"/>
    </row>
    <row r="34" spans="1:17" x14ac:dyDescent="0.2">
      <c r="A34" s="105">
        <v>338</v>
      </c>
      <c r="B34" s="103">
        <v>24.87</v>
      </c>
      <c r="C34" s="103">
        <v>62.18</v>
      </c>
      <c r="D34" s="103">
        <v>31.62</v>
      </c>
      <c r="E34" s="104">
        <f>'soust.uk.JMK př.č.2'!$M$64+'soust.uk.JMK př.č.2'!$N$64</f>
        <v>23096</v>
      </c>
      <c r="F34" s="104">
        <f>'soust.uk.JMK př.č.2'!$O$64+'soust.uk.JMK př.č.2'!$P$64</f>
        <v>13234</v>
      </c>
      <c r="G34" s="104">
        <f>'soust.uk.JMK př.č.2'!$L$64</f>
        <v>385</v>
      </c>
      <c r="H34" s="40">
        <f t="shared" si="0"/>
        <v>22209</v>
      </c>
      <c r="I34" s="40">
        <f t="shared" si="2"/>
        <v>16166</v>
      </c>
      <c r="J34" s="40">
        <f t="shared" si="1"/>
        <v>13183</v>
      </c>
      <c r="K34" s="40">
        <f t="shared" si="3"/>
        <v>9480</v>
      </c>
      <c r="L34" s="40">
        <f t="shared" si="4"/>
        <v>5658</v>
      </c>
      <c r="M34" s="40">
        <f t="shared" si="5"/>
        <v>3318</v>
      </c>
      <c r="Q34" s="111"/>
    </row>
    <row r="35" spans="1:17" x14ac:dyDescent="0.2">
      <c r="A35" s="105">
        <v>339</v>
      </c>
      <c r="B35" s="103">
        <v>24.88</v>
      </c>
      <c r="C35" s="103">
        <v>62.19</v>
      </c>
      <c r="D35" s="103">
        <v>31.62</v>
      </c>
      <c r="E35" s="104">
        <f>'soust.uk.JMK př.č.2'!$M$64+'soust.uk.JMK př.č.2'!$N$64</f>
        <v>23096</v>
      </c>
      <c r="F35" s="104">
        <f>'soust.uk.JMK př.č.2'!$O$64+'soust.uk.JMK př.č.2'!$P$64</f>
        <v>13234</v>
      </c>
      <c r="G35" s="104">
        <f>'soust.uk.JMK př.č.2'!$L$64</f>
        <v>385</v>
      </c>
      <c r="H35" s="40">
        <f t="shared" si="0"/>
        <v>22204</v>
      </c>
      <c r="I35" s="40">
        <f t="shared" si="2"/>
        <v>16162</v>
      </c>
      <c r="J35" s="40">
        <f t="shared" si="1"/>
        <v>13182</v>
      </c>
      <c r="K35" s="40">
        <f t="shared" si="3"/>
        <v>9479</v>
      </c>
      <c r="L35" s="40">
        <f t="shared" si="4"/>
        <v>5657</v>
      </c>
      <c r="M35" s="40">
        <f t="shared" si="5"/>
        <v>3318</v>
      </c>
      <c r="Q35" s="111"/>
    </row>
    <row r="36" spans="1:17" x14ac:dyDescent="0.2">
      <c r="A36" s="105">
        <v>340</v>
      </c>
      <c r="B36" s="103">
        <v>24.88</v>
      </c>
      <c r="C36" s="103">
        <v>62.2</v>
      </c>
      <c r="D36" s="103">
        <v>31.62</v>
      </c>
      <c r="E36" s="104">
        <f>'soust.uk.JMK př.č.2'!$M$64+'soust.uk.JMK př.č.2'!$N$64</f>
        <v>23096</v>
      </c>
      <c r="F36" s="104">
        <f>'soust.uk.JMK př.č.2'!$O$64+'soust.uk.JMK př.č.2'!$P$64</f>
        <v>13234</v>
      </c>
      <c r="G36" s="104">
        <f>'soust.uk.JMK př.č.2'!$L$64</f>
        <v>385</v>
      </c>
      <c r="H36" s="40">
        <f t="shared" si="0"/>
        <v>22204</v>
      </c>
      <c r="I36" s="40">
        <f t="shared" si="2"/>
        <v>16162</v>
      </c>
      <c r="J36" s="40">
        <f t="shared" si="1"/>
        <v>13180</v>
      </c>
      <c r="K36" s="40">
        <f t="shared" si="3"/>
        <v>9478</v>
      </c>
      <c r="L36" s="40">
        <f t="shared" si="4"/>
        <v>5657</v>
      </c>
      <c r="M36" s="40">
        <f t="shared" si="5"/>
        <v>3317</v>
      </c>
      <c r="Q36" s="111"/>
    </row>
    <row r="37" spans="1:17" x14ac:dyDescent="0.2">
      <c r="A37" s="105">
        <v>341</v>
      </c>
      <c r="B37" s="103">
        <v>24.88</v>
      </c>
      <c r="C37" s="103">
        <v>62.2</v>
      </c>
      <c r="D37" s="103">
        <v>31.62</v>
      </c>
      <c r="E37" s="104">
        <f>'soust.uk.JMK př.č.2'!$M$64+'soust.uk.JMK př.č.2'!$N$64</f>
        <v>23096</v>
      </c>
      <c r="F37" s="104">
        <f>'soust.uk.JMK př.č.2'!$O$64+'soust.uk.JMK př.č.2'!$P$64</f>
        <v>13234</v>
      </c>
      <c r="G37" s="104">
        <f>'soust.uk.JMK př.č.2'!$L$64</f>
        <v>385</v>
      </c>
      <c r="H37" s="40">
        <f t="shared" si="0"/>
        <v>22204</v>
      </c>
      <c r="I37" s="40">
        <f t="shared" si="2"/>
        <v>16162</v>
      </c>
      <c r="J37" s="40">
        <f t="shared" si="1"/>
        <v>13180</v>
      </c>
      <c r="K37" s="40">
        <f t="shared" si="3"/>
        <v>9478</v>
      </c>
      <c r="L37" s="40">
        <f t="shared" si="4"/>
        <v>5657</v>
      </c>
      <c r="M37" s="40">
        <f t="shared" si="5"/>
        <v>3317</v>
      </c>
      <c r="Q37" s="111"/>
    </row>
    <row r="38" spans="1:17" x14ac:dyDescent="0.2">
      <c r="A38" s="105">
        <v>342</v>
      </c>
      <c r="B38" s="103">
        <v>24.88</v>
      </c>
      <c r="C38" s="103">
        <v>62.21</v>
      </c>
      <c r="D38" s="103">
        <v>31.62</v>
      </c>
      <c r="E38" s="104">
        <f>'soust.uk.JMK př.č.2'!$M$64+'soust.uk.JMK př.č.2'!$N$64</f>
        <v>23096</v>
      </c>
      <c r="F38" s="104">
        <f>'soust.uk.JMK př.č.2'!$O$64+'soust.uk.JMK př.č.2'!$P$64</f>
        <v>13234</v>
      </c>
      <c r="G38" s="104">
        <f>'soust.uk.JMK př.č.2'!$L$64</f>
        <v>385</v>
      </c>
      <c r="H38" s="40">
        <f t="shared" si="0"/>
        <v>22204</v>
      </c>
      <c r="I38" s="40">
        <f t="shared" si="2"/>
        <v>16162</v>
      </c>
      <c r="J38" s="40">
        <f t="shared" si="1"/>
        <v>13179</v>
      </c>
      <c r="K38" s="40">
        <f t="shared" si="3"/>
        <v>9477</v>
      </c>
      <c r="L38" s="40">
        <f t="shared" si="4"/>
        <v>5657</v>
      </c>
      <c r="M38" s="40">
        <f t="shared" si="5"/>
        <v>3317</v>
      </c>
      <c r="Q38" s="111"/>
    </row>
    <row r="39" spans="1:17" x14ac:dyDescent="0.2">
      <c r="A39" s="105">
        <v>343</v>
      </c>
      <c r="B39" s="103">
        <v>24.89</v>
      </c>
      <c r="C39" s="103">
        <v>62.22</v>
      </c>
      <c r="D39" s="103">
        <v>31.62</v>
      </c>
      <c r="E39" s="104">
        <f>'soust.uk.JMK př.č.2'!$M$64+'soust.uk.JMK př.č.2'!$N$64</f>
        <v>23096</v>
      </c>
      <c r="F39" s="104">
        <f>'soust.uk.JMK př.č.2'!$O$64+'soust.uk.JMK př.č.2'!$P$64</f>
        <v>13234</v>
      </c>
      <c r="G39" s="104">
        <f>'soust.uk.JMK př.č.2'!$L$64</f>
        <v>385</v>
      </c>
      <c r="H39" s="40">
        <f t="shared" si="0"/>
        <v>22197</v>
      </c>
      <c r="I39" s="40">
        <f t="shared" si="2"/>
        <v>16157</v>
      </c>
      <c r="J39" s="40">
        <f t="shared" si="1"/>
        <v>13179</v>
      </c>
      <c r="K39" s="40">
        <f t="shared" si="3"/>
        <v>9477</v>
      </c>
      <c r="L39" s="40">
        <f t="shared" si="4"/>
        <v>5655</v>
      </c>
      <c r="M39" s="40">
        <f t="shared" si="5"/>
        <v>3317</v>
      </c>
      <c r="Q39" s="111"/>
    </row>
    <row r="40" spans="1:17" x14ac:dyDescent="0.2">
      <c r="A40" s="105">
        <v>344</v>
      </c>
      <c r="B40" s="103">
        <v>24.89</v>
      </c>
      <c r="C40" s="103">
        <v>62.23</v>
      </c>
      <c r="D40" s="103">
        <v>31.62</v>
      </c>
      <c r="E40" s="104">
        <f>'soust.uk.JMK př.č.2'!$M$64+'soust.uk.JMK př.č.2'!$N$64</f>
        <v>23096</v>
      </c>
      <c r="F40" s="104">
        <f>'soust.uk.JMK př.č.2'!$O$64+'soust.uk.JMK př.č.2'!$P$64</f>
        <v>13234</v>
      </c>
      <c r="G40" s="104">
        <f>'soust.uk.JMK př.č.2'!$L$64</f>
        <v>385</v>
      </c>
      <c r="H40" s="40">
        <f t="shared" si="0"/>
        <v>22197</v>
      </c>
      <c r="I40" s="40">
        <f t="shared" si="2"/>
        <v>16157</v>
      </c>
      <c r="J40" s="40">
        <f t="shared" si="1"/>
        <v>13178</v>
      </c>
      <c r="K40" s="40">
        <f t="shared" si="3"/>
        <v>9476</v>
      </c>
      <c r="L40" s="40">
        <f t="shared" si="4"/>
        <v>5655</v>
      </c>
      <c r="M40" s="40">
        <f t="shared" si="5"/>
        <v>3317</v>
      </c>
      <c r="Q40" s="111"/>
    </row>
    <row r="41" spans="1:17" x14ac:dyDescent="0.2">
      <c r="A41" s="105">
        <v>345</v>
      </c>
      <c r="B41" s="103">
        <v>24.89</v>
      </c>
      <c r="C41" s="103">
        <v>62.23</v>
      </c>
      <c r="D41" s="103">
        <v>31.62</v>
      </c>
      <c r="E41" s="104">
        <f>'soust.uk.JMK př.č.2'!$M$64+'soust.uk.JMK př.č.2'!$N$64</f>
        <v>23096</v>
      </c>
      <c r="F41" s="104">
        <f>'soust.uk.JMK př.č.2'!$O$64+'soust.uk.JMK př.č.2'!$P$64</f>
        <v>13234</v>
      </c>
      <c r="G41" s="104">
        <f>'soust.uk.JMK př.č.2'!$L$64</f>
        <v>385</v>
      </c>
      <c r="H41" s="40">
        <f t="shared" si="0"/>
        <v>22197</v>
      </c>
      <c r="I41" s="40">
        <f t="shared" si="2"/>
        <v>16157</v>
      </c>
      <c r="J41" s="40">
        <f t="shared" si="1"/>
        <v>13178</v>
      </c>
      <c r="K41" s="40">
        <f t="shared" si="3"/>
        <v>9476</v>
      </c>
      <c r="L41" s="40">
        <f t="shared" si="4"/>
        <v>5655</v>
      </c>
      <c r="M41" s="40">
        <f t="shared" si="5"/>
        <v>3317</v>
      </c>
      <c r="Q41" s="111"/>
    </row>
    <row r="42" spans="1:17" x14ac:dyDescent="0.2">
      <c r="A42" s="105">
        <v>346</v>
      </c>
      <c r="B42" s="103">
        <v>24.9</v>
      </c>
      <c r="C42" s="103">
        <v>62.24</v>
      </c>
      <c r="D42" s="103">
        <v>31.62</v>
      </c>
      <c r="E42" s="104">
        <f>'soust.uk.JMK př.č.2'!$M$64+'soust.uk.JMK př.č.2'!$N$64</f>
        <v>23096</v>
      </c>
      <c r="F42" s="104">
        <f>'soust.uk.JMK př.č.2'!$O$64+'soust.uk.JMK př.č.2'!$P$64</f>
        <v>13234</v>
      </c>
      <c r="G42" s="104">
        <f>'soust.uk.JMK př.č.2'!$L$64</f>
        <v>385</v>
      </c>
      <c r="H42" s="40">
        <f t="shared" si="0"/>
        <v>22192</v>
      </c>
      <c r="I42" s="40">
        <f t="shared" si="2"/>
        <v>16153</v>
      </c>
      <c r="J42" s="40">
        <f t="shared" si="1"/>
        <v>13176</v>
      </c>
      <c r="K42" s="40">
        <f t="shared" si="3"/>
        <v>9475</v>
      </c>
      <c r="L42" s="40">
        <f t="shared" si="4"/>
        <v>5654</v>
      </c>
      <c r="M42" s="40">
        <f t="shared" si="5"/>
        <v>3316</v>
      </c>
      <c r="Q42" s="111"/>
    </row>
    <row r="43" spans="1:17" x14ac:dyDescent="0.2">
      <c r="A43" s="105">
        <v>347</v>
      </c>
      <c r="B43" s="103">
        <v>24.9</v>
      </c>
      <c r="C43" s="103">
        <v>62.25</v>
      </c>
      <c r="D43" s="103">
        <v>31.62</v>
      </c>
      <c r="E43" s="104">
        <f>'soust.uk.JMK př.č.2'!$M$64+'soust.uk.JMK př.č.2'!$N$64</f>
        <v>23096</v>
      </c>
      <c r="F43" s="104">
        <f>'soust.uk.JMK př.č.2'!$O$64+'soust.uk.JMK př.č.2'!$P$64</f>
        <v>13234</v>
      </c>
      <c r="G43" s="104">
        <f>'soust.uk.JMK př.č.2'!$L$64</f>
        <v>385</v>
      </c>
      <c r="H43" s="40">
        <f t="shared" si="0"/>
        <v>22192</v>
      </c>
      <c r="I43" s="40">
        <f t="shared" si="2"/>
        <v>16153</v>
      </c>
      <c r="J43" s="40">
        <f t="shared" si="1"/>
        <v>13176</v>
      </c>
      <c r="K43" s="40">
        <f t="shared" si="3"/>
        <v>9475</v>
      </c>
      <c r="L43" s="40">
        <f t="shared" si="4"/>
        <v>5654</v>
      </c>
      <c r="M43" s="40">
        <f t="shared" si="5"/>
        <v>3316</v>
      </c>
      <c r="Q43" s="111"/>
    </row>
    <row r="44" spans="1:17" x14ac:dyDescent="0.2">
      <c r="A44" s="105">
        <v>348</v>
      </c>
      <c r="B44" s="103">
        <v>24.9</v>
      </c>
      <c r="C44" s="103">
        <v>62.26</v>
      </c>
      <c r="D44" s="103">
        <v>31.62</v>
      </c>
      <c r="E44" s="104">
        <f>'soust.uk.JMK př.č.2'!$M$64+'soust.uk.JMK př.č.2'!$N$64</f>
        <v>23096</v>
      </c>
      <c r="F44" s="104">
        <f>'soust.uk.JMK př.č.2'!$O$64+'soust.uk.JMK př.č.2'!$P$64</f>
        <v>13234</v>
      </c>
      <c r="G44" s="104">
        <f>'soust.uk.JMK př.č.2'!$L$64</f>
        <v>385</v>
      </c>
      <c r="H44" s="40">
        <f t="shared" si="0"/>
        <v>22192</v>
      </c>
      <c r="I44" s="40">
        <f t="shared" si="2"/>
        <v>16153</v>
      </c>
      <c r="J44" s="40">
        <f t="shared" si="1"/>
        <v>13175</v>
      </c>
      <c r="K44" s="40">
        <f t="shared" si="3"/>
        <v>9474</v>
      </c>
      <c r="L44" s="40">
        <f t="shared" si="4"/>
        <v>5654</v>
      </c>
      <c r="M44" s="40">
        <f t="shared" si="5"/>
        <v>3316</v>
      </c>
      <c r="Q44" s="111"/>
    </row>
    <row r="45" spans="1:17" x14ac:dyDescent="0.2">
      <c r="A45" s="105">
        <v>349</v>
      </c>
      <c r="B45" s="103">
        <v>24.91</v>
      </c>
      <c r="C45" s="103">
        <v>62.26</v>
      </c>
      <c r="D45" s="103">
        <v>31.62</v>
      </c>
      <c r="E45" s="104">
        <f>'soust.uk.JMK př.č.2'!$M$64+'soust.uk.JMK př.č.2'!$N$64</f>
        <v>23096</v>
      </c>
      <c r="F45" s="104">
        <f>'soust.uk.JMK př.č.2'!$O$64+'soust.uk.JMK př.č.2'!$P$64</f>
        <v>13234</v>
      </c>
      <c r="G45" s="104">
        <f>'soust.uk.JMK př.č.2'!$L$64</f>
        <v>385</v>
      </c>
      <c r="H45" s="40">
        <f t="shared" si="0"/>
        <v>22186</v>
      </c>
      <c r="I45" s="40">
        <f t="shared" si="2"/>
        <v>16149</v>
      </c>
      <c r="J45" s="40">
        <f t="shared" si="1"/>
        <v>13175</v>
      </c>
      <c r="K45" s="40">
        <f t="shared" si="3"/>
        <v>9474</v>
      </c>
      <c r="L45" s="40">
        <f t="shared" si="4"/>
        <v>5652</v>
      </c>
      <c r="M45" s="40">
        <f t="shared" si="5"/>
        <v>3316</v>
      </c>
      <c r="Q45" s="111"/>
    </row>
    <row r="46" spans="1:17" x14ac:dyDescent="0.2">
      <c r="A46" s="105">
        <v>350</v>
      </c>
      <c r="B46" s="103">
        <v>24.91</v>
      </c>
      <c r="C46" s="103">
        <v>62.27</v>
      </c>
      <c r="D46" s="103">
        <v>31.62</v>
      </c>
      <c r="E46" s="104">
        <f>'soust.uk.JMK př.č.2'!$M$64+'soust.uk.JMK př.č.2'!$N$64</f>
        <v>23096</v>
      </c>
      <c r="F46" s="104">
        <f>'soust.uk.JMK př.č.2'!$O$64+'soust.uk.JMK př.č.2'!$P$64</f>
        <v>13234</v>
      </c>
      <c r="G46" s="104">
        <f>'soust.uk.JMK př.č.2'!$L$64</f>
        <v>385</v>
      </c>
      <c r="H46" s="40">
        <f t="shared" si="0"/>
        <v>22186</v>
      </c>
      <c r="I46" s="40">
        <f t="shared" si="2"/>
        <v>16149</v>
      </c>
      <c r="J46" s="40">
        <f t="shared" si="1"/>
        <v>13174</v>
      </c>
      <c r="K46" s="40">
        <f t="shared" si="3"/>
        <v>9473</v>
      </c>
      <c r="L46" s="40">
        <f t="shared" si="4"/>
        <v>5652</v>
      </c>
      <c r="M46" s="40">
        <f t="shared" si="5"/>
        <v>3316</v>
      </c>
      <c r="Q46" s="111"/>
    </row>
    <row r="47" spans="1:17" x14ac:dyDescent="0.2">
      <c r="A47" s="105">
        <v>351</v>
      </c>
      <c r="B47" s="103">
        <v>24.91</v>
      </c>
      <c r="C47" s="103">
        <v>62.28</v>
      </c>
      <c r="D47" s="103">
        <v>31.62</v>
      </c>
      <c r="E47" s="104">
        <f>'soust.uk.JMK př.č.2'!$M$64+'soust.uk.JMK př.č.2'!$N$64</f>
        <v>23096</v>
      </c>
      <c r="F47" s="104">
        <f>'soust.uk.JMK př.č.2'!$O$64+'soust.uk.JMK př.č.2'!$P$64</f>
        <v>13234</v>
      </c>
      <c r="G47" s="104">
        <f>'soust.uk.JMK př.č.2'!$L$64</f>
        <v>385</v>
      </c>
      <c r="H47" s="40">
        <f t="shared" si="0"/>
        <v>22186</v>
      </c>
      <c r="I47" s="40">
        <f t="shared" si="2"/>
        <v>16149</v>
      </c>
      <c r="J47" s="40">
        <f t="shared" si="1"/>
        <v>13172</v>
      </c>
      <c r="K47" s="40">
        <f t="shared" si="3"/>
        <v>9472</v>
      </c>
      <c r="L47" s="40">
        <f t="shared" si="4"/>
        <v>5652</v>
      </c>
      <c r="M47" s="40">
        <f t="shared" si="5"/>
        <v>3315</v>
      </c>
      <c r="Q47" s="111"/>
    </row>
    <row r="48" spans="1:17" x14ac:dyDescent="0.2">
      <c r="A48" s="105">
        <v>352</v>
      </c>
      <c r="B48" s="103">
        <v>24.91</v>
      </c>
      <c r="C48" s="103">
        <v>62.28</v>
      </c>
      <c r="D48" s="103">
        <v>31.62</v>
      </c>
      <c r="E48" s="104">
        <f>'soust.uk.JMK př.č.2'!$M$64+'soust.uk.JMK př.č.2'!$N$64</f>
        <v>23096</v>
      </c>
      <c r="F48" s="104">
        <f>'soust.uk.JMK př.č.2'!$O$64+'soust.uk.JMK př.č.2'!$P$64</f>
        <v>13234</v>
      </c>
      <c r="G48" s="104">
        <f>'soust.uk.JMK př.č.2'!$L$64</f>
        <v>385</v>
      </c>
      <c r="H48" s="40">
        <f t="shared" si="0"/>
        <v>22186</v>
      </c>
      <c r="I48" s="40">
        <f t="shared" si="2"/>
        <v>16149</v>
      </c>
      <c r="J48" s="40">
        <f t="shared" si="1"/>
        <v>13172</v>
      </c>
      <c r="K48" s="40">
        <f t="shared" si="3"/>
        <v>9472</v>
      </c>
      <c r="L48" s="40">
        <f t="shared" si="4"/>
        <v>5652</v>
      </c>
      <c r="M48" s="40">
        <f t="shared" si="5"/>
        <v>3315</v>
      </c>
      <c r="Q48" s="111"/>
    </row>
    <row r="49" spans="1:17" x14ac:dyDescent="0.2">
      <c r="A49" s="105">
        <v>353</v>
      </c>
      <c r="B49" s="103">
        <v>24.92</v>
      </c>
      <c r="C49" s="103">
        <v>62.29</v>
      </c>
      <c r="D49" s="103">
        <v>31.62</v>
      </c>
      <c r="E49" s="104">
        <f>'soust.uk.JMK př.č.2'!$M$64+'soust.uk.JMK př.č.2'!$N$64</f>
        <v>23096</v>
      </c>
      <c r="F49" s="104">
        <f>'soust.uk.JMK př.č.2'!$O$64+'soust.uk.JMK př.č.2'!$P$64</f>
        <v>13234</v>
      </c>
      <c r="G49" s="104">
        <f>'soust.uk.JMK př.č.2'!$L$64</f>
        <v>385</v>
      </c>
      <c r="H49" s="40">
        <f t="shared" si="0"/>
        <v>22179</v>
      </c>
      <c r="I49" s="40">
        <f t="shared" si="2"/>
        <v>16144</v>
      </c>
      <c r="J49" s="40">
        <f t="shared" si="1"/>
        <v>13172</v>
      </c>
      <c r="K49" s="40">
        <f t="shared" si="3"/>
        <v>9472</v>
      </c>
      <c r="L49" s="40">
        <f t="shared" si="4"/>
        <v>5650</v>
      </c>
      <c r="M49" s="40">
        <f t="shared" si="5"/>
        <v>3315</v>
      </c>
      <c r="Q49" s="111"/>
    </row>
    <row r="50" spans="1:17" x14ac:dyDescent="0.2">
      <c r="A50" s="105">
        <v>354</v>
      </c>
      <c r="B50" s="103">
        <v>24.92</v>
      </c>
      <c r="C50" s="103">
        <v>62.3</v>
      </c>
      <c r="D50" s="103">
        <v>31.62</v>
      </c>
      <c r="E50" s="104">
        <f>'soust.uk.JMK př.č.2'!$M$64+'soust.uk.JMK př.č.2'!$N$64</f>
        <v>23096</v>
      </c>
      <c r="F50" s="104">
        <f>'soust.uk.JMK př.č.2'!$O$64+'soust.uk.JMK př.č.2'!$P$64</f>
        <v>13234</v>
      </c>
      <c r="G50" s="104">
        <f>'soust.uk.JMK př.č.2'!$L$64</f>
        <v>385</v>
      </c>
      <c r="H50" s="40">
        <f t="shared" si="0"/>
        <v>22179</v>
      </c>
      <c r="I50" s="40">
        <f t="shared" si="2"/>
        <v>16144</v>
      </c>
      <c r="J50" s="40">
        <f t="shared" si="1"/>
        <v>13171</v>
      </c>
      <c r="K50" s="40">
        <f t="shared" si="3"/>
        <v>9471</v>
      </c>
      <c r="L50" s="40">
        <f t="shared" si="4"/>
        <v>5650</v>
      </c>
      <c r="M50" s="40">
        <f t="shared" si="5"/>
        <v>3315</v>
      </c>
      <c r="Q50" s="111"/>
    </row>
    <row r="51" spans="1:17" x14ac:dyDescent="0.2">
      <c r="A51" s="105">
        <v>355</v>
      </c>
      <c r="B51" s="103">
        <v>24.92</v>
      </c>
      <c r="C51" s="103">
        <v>62.31</v>
      </c>
      <c r="D51" s="103">
        <v>31.62</v>
      </c>
      <c r="E51" s="104">
        <f>'soust.uk.JMK př.č.2'!$M$64+'soust.uk.JMK př.č.2'!$N$64</f>
        <v>23096</v>
      </c>
      <c r="F51" s="104">
        <f>'soust.uk.JMK př.č.2'!$O$64+'soust.uk.JMK př.č.2'!$P$64</f>
        <v>13234</v>
      </c>
      <c r="G51" s="104">
        <f>'soust.uk.JMK př.č.2'!$L$64</f>
        <v>385</v>
      </c>
      <c r="H51" s="40">
        <f t="shared" si="0"/>
        <v>22179</v>
      </c>
      <c r="I51" s="40">
        <f t="shared" si="2"/>
        <v>16144</v>
      </c>
      <c r="J51" s="40">
        <f t="shared" si="1"/>
        <v>13170</v>
      </c>
      <c r="K51" s="40">
        <f t="shared" si="3"/>
        <v>9470</v>
      </c>
      <c r="L51" s="40">
        <f t="shared" si="4"/>
        <v>5650</v>
      </c>
      <c r="M51" s="40">
        <f t="shared" si="5"/>
        <v>3315</v>
      </c>
      <c r="Q51" s="111"/>
    </row>
    <row r="52" spans="1:17" x14ac:dyDescent="0.2">
      <c r="A52" s="105">
        <v>356</v>
      </c>
      <c r="B52" s="103">
        <v>24.92</v>
      </c>
      <c r="C52" s="103">
        <v>62.31</v>
      </c>
      <c r="D52" s="103">
        <v>31.62</v>
      </c>
      <c r="E52" s="104">
        <f>'soust.uk.JMK př.č.2'!$M$64+'soust.uk.JMK př.č.2'!$N$64</f>
        <v>23096</v>
      </c>
      <c r="F52" s="104">
        <f>'soust.uk.JMK př.č.2'!$O$64+'soust.uk.JMK př.č.2'!$P$64</f>
        <v>13234</v>
      </c>
      <c r="G52" s="104">
        <f>'soust.uk.JMK př.č.2'!$L$64</f>
        <v>385</v>
      </c>
      <c r="H52" s="40">
        <f t="shared" si="0"/>
        <v>22179</v>
      </c>
      <c r="I52" s="40">
        <f t="shared" si="2"/>
        <v>16144</v>
      </c>
      <c r="J52" s="40">
        <f t="shared" si="1"/>
        <v>13170</v>
      </c>
      <c r="K52" s="40">
        <f t="shared" si="3"/>
        <v>9470</v>
      </c>
      <c r="L52" s="40">
        <f t="shared" si="4"/>
        <v>5650</v>
      </c>
      <c r="M52" s="40">
        <f t="shared" si="5"/>
        <v>3315</v>
      </c>
      <c r="Q52" s="111"/>
    </row>
    <row r="53" spans="1:17" x14ac:dyDescent="0.2">
      <c r="A53" s="105">
        <v>357</v>
      </c>
      <c r="B53" s="103">
        <v>24.93</v>
      </c>
      <c r="C53" s="103">
        <v>62.32</v>
      </c>
      <c r="D53" s="103">
        <v>31.62</v>
      </c>
      <c r="E53" s="104">
        <f>'soust.uk.JMK př.č.2'!$M$64+'soust.uk.JMK př.č.2'!$N$64</f>
        <v>23096</v>
      </c>
      <c r="F53" s="104">
        <f>'soust.uk.JMK př.č.2'!$O$64+'soust.uk.JMK př.č.2'!$P$64</f>
        <v>13234</v>
      </c>
      <c r="G53" s="104">
        <f>'soust.uk.JMK př.č.2'!$L$64</f>
        <v>385</v>
      </c>
      <c r="H53" s="40">
        <f t="shared" si="0"/>
        <v>22174</v>
      </c>
      <c r="I53" s="40">
        <f t="shared" si="2"/>
        <v>16140</v>
      </c>
      <c r="J53" s="40">
        <f t="shared" si="1"/>
        <v>13170</v>
      </c>
      <c r="K53" s="40">
        <f t="shared" si="3"/>
        <v>9470</v>
      </c>
      <c r="L53" s="40">
        <f t="shared" si="4"/>
        <v>5649</v>
      </c>
      <c r="M53" s="40">
        <f t="shared" si="5"/>
        <v>3315</v>
      </c>
      <c r="Q53" s="111"/>
    </row>
    <row r="54" spans="1:17" x14ac:dyDescent="0.2">
      <c r="A54" s="105">
        <v>358</v>
      </c>
      <c r="B54" s="103">
        <v>24.93</v>
      </c>
      <c r="C54" s="103">
        <v>62.33</v>
      </c>
      <c r="D54" s="103">
        <v>31.62</v>
      </c>
      <c r="E54" s="104">
        <f>'soust.uk.JMK př.č.2'!$M$64+'soust.uk.JMK př.č.2'!$N$64</f>
        <v>23096</v>
      </c>
      <c r="F54" s="104">
        <f>'soust.uk.JMK př.č.2'!$O$64+'soust.uk.JMK př.č.2'!$P$64</f>
        <v>13234</v>
      </c>
      <c r="G54" s="104">
        <f>'soust.uk.JMK př.č.2'!$L$64</f>
        <v>385</v>
      </c>
      <c r="H54" s="40">
        <f t="shared" si="0"/>
        <v>22174</v>
      </c>
      <c r="I54" s="40">
        <f t="shared" si="2"/>
        <v>16140</v>
      </c>
      <c r="J54" s="40">
        <f t="shared" si="1"/>
        <v>13168</v>
      </c>
      <c r="K54" s="40">
        <f t="shared" si="3"/>
        <v>9469</v>
      </c>
      <c r="L54" s="40">
        <f t="shared" si="4"/>
        <v>5649</v>
      </c>
      <c r="M54" s="40">
        <f t="shared" si="5"/>
        <v>3314</v>
      </c>
      <c r="Q54" s="111"/>
    </row>
    <row r="55" spans="1:17" x14ac:dyDescent="0.2">
      <c r="A55" s="105">
        <v>359</v>
      </c>
      <c r="B55" s="103">
        <v>24.93</v>
      </c>
      <c r="C55" s="103">
        <v>62.33</v>
      </c>
      <c r="D55" s="103">
        <v>31.62</v>
      </c>
      <c r="E55" s="104">
        <f>'soust.uk.JMK př.č.2'!$M$64+'soust.uk.JMK př.č.2'!$N$64</f>
        <v>23096</v>
      </c>
      <c r="F55" s="104">
        <f>'soust.uk.JMK př.č.2'!$O$64+'soust.uk.JMK př.č.2'!$P$64</f>
        <v>13234</v>
      </c>
      <c r="G55" s="104">
        <f>'soust.uk.JMK př.č.2'!$L$64</f>
        <v>385</v>
      </c>
      <c r="H55" s="40">
        <f t="shared" si="0"/>
        <v>22174</v>
      </c>
      <c r="I55" s="40">
        <f t="shared" si="2"/>
        <v>16140</v>
      </c>
      <c r="J55" s="40">
        <f t="shared" si="1"/>
        <v>13168</v>
      </c>
      <c r="K55" s="40">
        <f t="shared" si="3"/>
        <v>9469</v>
      </c>
      <c r="L55" s="40">
        <f t="shared" si="4"/>
        <v>5649</v>
      </c>
      <c r="M55" s="40">
        <f t="shared" si="5"/>
        <v>3314</v>
      </c>
      <c r="Q55" s="111"/>
    </row>
    <row r="56" spans="1:17" x14ac:dyDescent="0.2">
      <c r="A56" s="105">
        <v>360</v>
      </c>
      <c r="B56" s="103">
        <v>24.94</v>
      </c>
      <c r="C56" s="103">
        <v>62.34</v>
      </c>
      <c r="D56" s="103">
        <v>31.62</v>
      </c>
      <c r="E56" s="104">
        <f>'soust.uk.JMK př.č.2'!$M$64+'soust.uk.JMK př.č.2'!$N$64</f>
        <v>23096</v>
      </c>
      <c r="F56" s="104">
        <f>'soust.uk.JMK př.č.2'!$O$64+'soust.uk.JMK př.č.2'!$P$64</f>
        <v>13234</v>
      </c>
      <c r="G56" s="104">
        <f>'soust.uk.JMK př.č.2'!$L$64</f>
        <v>385</v>
      </c>
      <c r="H56" s="40">
        <f t="shared" si="0"/>
        <v>22167</v>
      </c>
      <c r="I56" s="40">
        <f t="shared" si="2"/>
        <v>16135</v>
      </c>
      <c r="J56" s="40">
        <f t="shared" si="1"/>
        <v>13167</v>
      </c>
      <c r="K56" s="40">
        <f t="shared" si="3"/>
        <v>9468</v>
      </c>
      <c r="L56" s="40">
        <f t="shared" si="4"/>
        <v>5647</v>
      </c>
      <c r="M56" s="40">
        <f t="shared" si="5"/>
        <v>3314</v>
      </c>
      <c r="Q56" s="111"/>
    </row>
    <row r="57" spans="1:17" x14ac:dyDescent="0.2">
      <c r="A57" s="105">
        <v>361</v>
      </c>
      <c r="B57" s="103">
        <v>24.94</v>
      </c>
      <c r="C57" s="103">
        <v>62.35</v>
      </c>
      <c r="D57" s="103">
        <v>31.62</v>
      </c>
      <c r="E57" s="104">
        <f>'soust.uk.JMK př.č.2'!$M$64+'soust.uk.JMK př.č.2'!$N$64</f>
        <v>23096</v>
      </c>
      <c r="F57" s="104">
        <f>'soust.uk.JMK př.č.2'!$O$64+'soust.uk.JMK př.č.2'!$P$64</f>
        <v>13234</v>
      </c>
      <c r="G57" s="104">
        <f>'soust.uk.JMK př.č.2'!$L$64</f>
        <v>385</v>
      </c>
      <c r="H57" s="40">
        <f t="shared" si="0"/>
        <v>22167</v>
      </c>
      <c r="I57" s="40">
        <f t="shared" si="2"/>
        <v>16135</v>
      </c>
      <c r="J57" s="40">
        <f t="shared" si="1"/>
        <v>13165</v>
      </c>
      <c r="K57" s="40">
        <f t="shared" si="3"/>
        <v>9467</v>
      </c>
      <c r="L57" s="40">
        <f t="shared" si="4"/>
        <v>5647</v>
      </c>
      <c r="M57" s="40">
        <f t="shared" si="5"/>
        <v>3313</v>
      </c>
      <c r="Q57" s="111"/>
    </row>
    <row r="58" spans="1:17" x14ac:dyDescent="0.2">
      <c r="A58" s="105">
        <v>362</v>
      </c>
      <c r="B58" s="103">
        <v>24.94</v>
      </c>
      <c r="C58" s="103">
        <v>62.35</v>
      </c>
      <c r="D58" s="103">
        <v>31.62</v>
      </c>
      <c r="E58" s="104">
        <f>'soust.uk.JMK př.č.2'!$M$64+'soust.uk.JMK př.č.2'!$N$64</f>
        <v>23096</v>
      </c>
      <c r="F58" s="104">
        <f>'soust.uk.JMK př.č.2'!$O$64+'soust.uk.JMK př.č.2'!$P$64</f>
        <v>13234</v>
      </c>
      <c r="G58" s="104">
        <f>'soust.uk.JMK př.č.2'!$L$64</f>
        <v>385</v>
      </c>
      <c r="H58" s="40">
        <f t="shared" si="0"/>
        <v>22167</v>
      </c>
      <c r="I58" s="40">
        <f t="shared" si="2"/>
        <v>16135</v>
      </c>
      <c r="J58" s="40">
        <f t="shared" si="1"/>
        <v>13165</v>
      </c>
      <c r="K58" s="40">
        <f t="shared" si="3"/>
        <v>9467</v>
      </c>
      <c r="L58" s="40">
        <f t="shared" si="4"/>
        <v>5647</v>
      </c>
      <c r="M58" s="40">
        <f t="shared" si="5"/>
        <v>3313</v>
      </c>
      <c r="Q58" s="111"/>
    </row>
    <row r="59" spans="1:17" x14ac:dyDescent="0.2">
      <c r="A59" s="105">
        <v>363</v>
      </c>
      <c r="B59" s="103">
        <v>24.94</v>
      </c>
      <c r="C59" s="103">
        <v>62.36</v>
      </c>
      <c r="D59" s="103">
        <v>31.62</v>
      </c>
      <c r="E59" s="104">
        <f>'soust.uk.JMK př.č.2'!$M$64+'soust.uk.JMK př.č.2'!$N$64</f>
        <v>23096</v>
      </c>
      <c r="F59" s="104">
        <f>'soust.uk.JMK př.č.2'!$O$64+'soust.uk.JMK př.č.2'!$P$64</f>
        <v>13234</v>
      </c>
      <c r="G59" s="104">
        <f>'soust.uk.JMK př.č.2'!$L$64</f>
        <v>385</v>
      </c>
      <c r="H59" s="40">
        <f t="shared" si="0"/>
        <v>22167</v>
      </c>
      <c r="I59" s="40">
        <f t="shared" si="2"/>
        <v>16135</v>
      </c>
      <c r="J59" s="40">
        <f t="shared" si="1"/>
        <v>13165</v>
      </c>
      <c r="K59" s="40">
        <f t="shared" si="3"/>
        <v>9467</v>
      </c>
      <c r="L59" s="40">
        <f t="shared" si="4"/>
        <v>5647</v>
      </c>
      <c r="M59" s="40">
        <f t="shared" si="5"/>
        <v>3313</v>
      </c>
      <c r="Q59" s="111"/>
    </row>
    <row r="60" spans="1:17" x14ac:dyDescent="0.2">
      <c r="A60" s="105">
        <v>364</v>
      </c>
      <c r="B60" s="103">
        <v>24.95</v>
      </c>
      <c r="C60" s="103">
        <v>62.37</v>
      </c>
      <c r="D60" s="103">
        <v>31.62</v>
      </c>
      <c r="E60" s="104">
        <f>'soust.uk.JMK př.č.2'!$M$64+'soust.uk.JMK př.č.2'!$N$64</f>
        <v>23096</v>
      </c>
      <c r="F60" s="104">
        <f>'soust.uk.JMK př.č.2'!$O$64+'soust.uk.JMK př.č.2'!$P$64</f>
        <v>13234</v>
      </c>
      <c r="G60" s="104">
        <f>'soust.uk.JMK př.č.2'!$L$64</f>
        <v>385</v>
      </c>
      <c r="H60" s="40">
        <f t="shared" si="0"/>
        <v>22162</v>
      </c>
      <c r="I60" s="40">
        <f t="shared" si="2"/>
        <v>16131</v>
      </c>
      <c r="J60" s="40">
        <f t="shared" si="1"/>
        <v>13164</v>
      </c>
      <c r="K60" s="40">
        <f t="shared" si="3"/>
        <v>9466</v>
      </c>
      <c r="L60" s="40">
        <f t="shared" si="4"/>
        <v>5646</v>
      </c>
      <c r="M60" s="40">
        <f t="shared" si="5"/>
        <v>3313</v>
      </c>
      <c r="Q60" s="111"/>
    </row>
    <row r="61" spans="1:17" x14ac:dyDescent="0.2">
      <c r="A61" s="105">
        <v>365</v>
      </c>
      <c r="B61" s="103">
        <v>24.95</v>
      </c>
      <c r="C61" s="103">
        <v>62.37</v>
      </c>
      <c r="D61" s="103">
        <v>31.62</v>
      </c>
      <c r="E61" s="104">
        <f>'soust.uk.JMK př.č.2'!$M$64+'soust.uk.JMK př.č.2'!$N$64</f>
        <v>23096</v>
      </c>
      <c r="F61" s="104">
        <f>'soust.uk.JMK př.č.2'!$O$64+'soust.uk.JMK př.č.2'!$P$64</f>
        <v>13234</v>
      </c>
      <c r="G61" s="104">
        <f>'soust.uk.JMK př.č.2'!$L$64</f>
        <v>385</v>
      </c>
      <c r="H61" s="40">
        <f t="shared" si="0"/>
        <v>22162</v>
      </c>
      <c r="I61" s="40">
        <f t="shared" si="2"/>
        <v>16131</v>
      </c>
      <c r="J61" s="40">
        <f t="shared" si="1"/>
        <v>13164</v>
      </c>
      <c r="K61" s="40">
        <f t="shared" si="3"/>
        <v>9466</v>
      </c>
      <c r="L61" s="40">
        <f t="shared" si="4"/>
        <v>5646</v>
      </c>
      <c r="M61" s="40">
        <f t="shared" si="5"/>
        <v>3313</v>
      </c>
      <c r="Q61" s="111"/>
    </row>
    <row r="62" spans="1:17" x14ac:dyDescent="0.2">
      <c r="A62" s="105">
        <v>366</v>
      </c>
      <c r="B62" s="103">
        <v>24.95</v>
      </c>
      <c r="C62" s="103">
        <v>62.38</v>
      </c>
      <c r="D62" s="103">
        <v>31.62</v>
      </c>
      <c r="E62" s="104">
        <f>'soust.uk.JMK př.č.2'!$M$64+'soust.uk.JMK př.č.2'!$N$64</f>
        <v>23096</v>
      </c>
      <c r="F62" s="104">
        <f>'soust.uk.JMK př.č.2'!$O$64+'soust.uk.JMK př.č.2'!$P$64</f>
        <v>13234</v>
      </c>
      <c r="G62" s="104">
        <f>'soust.uk.JMK př.č.2'!$L$64</f>
        <v>385</v>
      </c>
      <c r="H62" s="40">
        <f t="shared" si="0"/>
        <v>22162</v>
      </c>
      <c r="I62" s="40">
        <f t="shared" si="2"/>
        <v>16131</v>
      </c>
      <c r="J62" s="40">
        <f t="shared" si="1"/>
        <v>13163</v>
      </c>
      <c r="K62" s="40">
        <f t="shared" si="3"/>
        <v>9465</v>
      </c>
      <c r="L62" s="40">
        <f t="shared" si="4"/>
        <v>5646</v>
      </c>
      <c r="M62" s="40">
        <f t="shared" si="5"/>
        <v>3313</v>
      </c>
      <c r="Q62" s="111"/>
    </row>
    <row r="63" spans="1:17" x14ac:dyDescent="0.2">
      <c r="A63" s="105">
        <v>367</v>
      </c>
      <c r="B63" s="103">
        <v>24.96</v>
      </c>
      <c r="C63" s="103">
        <v>62.39</v>
      </c>
      <c r="D63" s="103">
        <v>31.62</v>
      </c>
      <c r="E63" s="104">
        <f>'soust.uk.JMK př.č.2'!$M$64+'soust.uk.JMK př.č.2'!$N$64</f>
        <v>23096</v>
      </c>
      <c r="F63" s="104">
        <f>'soust.uk.JMK př.č.2'!$O$64+'soust.uk.JMK př.č.2'!$P$64</f>
        <v>13234</v>
      </c>
      <c r="G63" s="104">
        <f>'soust.uk.JMK př.č.2'!$L$64</f>
        <v>385</v>
      </c>
      <c r="H63" s="40">
        <f t="shared" si="0"/>
        <v>22155</v>
      </c>
      <c r="I63" s="40">
        <f t="shared" si="2"/>
        <v>16126</v>
      </c>
      <c r="J63" s="40">
        <f t="shared" si="1"/>
        <v>13163</v>
      </c>
      <c r="K63" s="40">
        <f t="shared" si="3"/>
        <v>9465</v>
      </c>
      <c r="L63" s="40">
        <f t="shared" si="4"/>
        <v>5644</v>
      </c>
      <c r="M63" s="40">
        <f t="shared" si="5"/>
        <v>3313</v>
      </c>
      <c r="Q63" s="111"/>
    </row>
    <row r="64" spans="1:17" x14ac:dyDescent="0.2">
      <c r="A64" s="105">
        <v>368</v>
      </c>
      <c r="B64" s="103">
        <v>24.96</v>
      </c>
      <c r="C64" s="103">
        <v>62.4</v>
      </c>
      <c r="D64" s="103">
        <v>31.62</v>
      </c>
      <c r="E64" s="104">
        <f>'soust.uk.JMK př.č.2'!$M$64+'soust.uk.JMK př.č.2'!$N$64</f>
        <v>23096</v>
      </c>
      <c r="F64" s="104">
        <f>'soust.uk.JMK př.č.2'!$O$64+'soust.uk.JMK př.č.2'!$P$64</f>
        <v>13234</v>
      </c>
      <c r="G64" s="104">
        <f>'soust.uk.JMK př.č.2'!$L$64</f>
        <v>385</v>
      </c>
      <c r="H64" s="40">
        <f t="shared" si="0"/>
        <v>22155</v>
      </c>
      <c r="I64" s="40">
        <f t="shared" si="2"/>
        <v>16126</v>
      </c>
      <c r="J64" s="40">
        <f t="shared" si="1"/>
        <v>13161</v>
      </c>
      <c r="K64" s="40">
        <f t="shared" si="3"/>
        <v>9464</v>
      </c>
      <c r="L64" s="40">
        <f t="shared" si="4"/>
        <v>5644</v>
      </c>
      <c r="M64" s="40">
        <f t="shared" si="5"/>
        <v>3312</v>
      </c>
      <c r="Q64" s="111"/>
    </row>
    <row r="65" spans="1:17" x14ac:dyDescent="0.2">
      <c r="A65" s="105">
        <v>369</v>
      </c>
      <c r="B65" s="103">
        <v>24.96</v>
      </c>
      <c r="C65" s="103">
        <v>62.4</v>
      </c>
      <c r="D65" s="103">
        <v>31.62</v>
      </c>
      <c r="E65" s="104">
        <f>'soust.uk.JMK př.č.2'!$M$64+'soust.uk.JMK př.č.2'!$N$64</f>
        <v>23096</v>
      </c>
      <c r="F65" s="104">
        <f>'soust.uk.JMK př.č.2'!$O$64+'soust.uk.JMK př.č.2'!$P$64</f>
        <v>13234</v>
      </c>
      <c r="G65" s="104">
        <f>'soust.uk.JMK př.č.2'!$L$64</f>
        <v>385</v>
      </c>
      <c r="H65" s="40">
        <f t="shared" si="0"/>
        <v>22155</v>
      </c>
      <c r="I65" s="40">
        <f t="shared" si="2"/>
        <v>16126</v>
      </c>
      <c r="J65" s="40">
        <f t="shared" si="1"/>
        <v>13161</v>
      </c>
      <c r="K65" s="40">
        <f t="shared" si="3"/>
        <v>9464</v>
      </c>
      <c r="L65" s="40">
        <f t="shared" si="4"/>
        <v>5644</v>
      </c>
      <c r="M65" s="40">
        <f t="shared" si="5"/>
        <v>3312</v>
      </c>
      <c r="Q65" s="111"/>
    </row>
    <row r="66" spans="1:17" x14ac:dyDescent="0.2">
      <c r="A66" s="105">
        <v>370</v>
      </c>
      <c r="B66" s="103">
        <v>24.96</v>
      </c>
      <c r="C66" s="103">
        <v>62.41</v>
      </c>
      <c r="D66" s="103">
        <v>31.62</v>
      </c>
      <c r="E66" s="104">
        <f>'soust.uk.JMK př.č.2'!$M$64+'soust.uk.JMK př.č.2'!$N$64</f>
        <v>23096</v>
      </c>
      <c r="F66" s="104">
        <f>'soust.uk.JMK př.č.2'!$O$64+'soust.uk.JMK př.č.2'!$P$64</f>
        <v>13234</v>
      </c>
      <c r="G66" s="104">
        <f>'soust.uk.JMK př.č.2'!$L$64</f>
        <v>385</v>
      </c>
      <c r="H66" s="40">
        <f t="shared" si="0"/>
        <v>22155</v>
      </c>
      <c r="I66" s="40">
        <f t="shared" si="2"/>
        <v>16126</v>
      </c>
      <c r="J66" s="40">
        <f t="shared" si="1"/>
        <v>13160</v>
      </c>
      <c r="K66" s="40">
        <f t="shared" si="3"/>
        <v>9463</v>
      </c>
      <c r="L66" s="40">
        <f t="shared" si="4"/>
        <v>5644</v>
      </c>
      <c r="M66" s="40">
        <f t="shared" si="5"/>
        <v>3312</v>
      </c>
      <c r="Q66" s="111"/>
    </row>
    <row r="67" spans="1:17" x14ac:dyDescent="0.2">
      <c r="A67" s="105">
        <v>371</v>
      </c>
      <c r="B67" s="103">
        <v>24.97</v>
      </c>
      <c r="C67" s="103">
        <v>62.42</v>
      </c>
      <c r="D67" s="103">
        <v>31.62</v>
      </c>
      <c r="E67" s="104">
        <f>'soust.uk.JMK př.č.2'!$M$64+'soust.uk.JMK př.č.2'!$N$64</f>
        <v>23096</v>
      </c>
      <c r="F67" s="104">
        <f>'soust.uk.JMK př.č.2'!$O$64+'soust.uk.JMK př.č.2'!$P$64</f>
        <v>13234</v>
      </c>
      <c r="G67" s="104">
        <f>'soust.uk.JMK př.č.2'!$L$64</f>
        <v>385</v>
      </c>
      <c r="H67" s="40">
        <f t="shared" si="0"/>
        <v>22150</v>
      </c>
      <c r="I67" s="40">
        <f t="shared" si="2"/>
        <v>16122</v>
      </c>
      <c r="J67" s="40">
        <f t="shared" si="1"/>
        <v>13160</v>
      </c>
      <c r="K67" s="40">
        <f t="shared" si="3"/>
        <v>9463</v>
      </c>
      <c r="L67" s="40">
        <f t="shared" si="4"/>
        <v>5643</v>
      </c>
      <c r="M67" s="40">
        <f t="shared" si="5"/>
        <v>3312</v>
      </c>
      <c r="Q67" s="111"/>
    </row>
    <row r="68" spans="1:17" x14ac:dyDescent="0.2">
      <c r="A68" s="105">
        <v>372</v>
      </c>
      <c r="B68" s="103">
        <v>24.97</v>
      </c>
      <c r="C68" s="103">
        <v>62.42</v>
      </c>
      <c r="D68" s="103">
        <v>31.62</v>
      </c>
      <c r="E68" s="104">
        <f>'soust.uk.JMK př.č.2'!$M$64+'soust.uk.JMK př.č.2'!$N$64</f>
        <v>23096</v>
      </c>
      <c r="F68" s="104">
        <f>'soust.uk.JMK př.č.2'!$O$64+'soust.uk.JMK př.č.2'!$P$64</f>
        <v>13234</v>
      </c>
      <c r="G68" s="104">
        <f>'soust.uk.JMK př.č.2'!$L$64</f>
        <v>385</v>
      </c>
      <c r="H68" s="40">
        <f t="shared" si="0"/>
        <v>22150</v>
      </c>
      <c r="I68" s="40">
        <f t="shared" si="2"/>
        <v>16122</v>
      </c>
      <c r="J68" s="40">
        <f t="shared" si="1"/>
        <v>13160</v>
      </c>
      <c r="K68" s="40">
        <f t="shared" si="3"/>
        <v>9463</v>
      </c>
      <c r="L68" s="40">
        <f t="shared" si="4"/>
        <v>5643</v>
      </c>
      <c r="M68" s="40">
        <f t="shared" si="5"/>
        <v>3312</v>
      </c>
      <c r="Q68" s="111"/>
    </row>
    <row r="69" spans="1:17" x14ac:dyDescent="0.2">
      <c r="A69" s="105">
        <v>373</v>
      </c>
      <c r="B69" s="103">
        <v>24.97</v>
      </c>
      <c r="C69" s="103">
        <v>62.43</v>
      </c>
      <c r="D69" s="103">
        <v>31.62</v>
      </c>
      <c r="E69" s="104">
        <f>'soust.uk.JMK př.č.2'!$M$64+'soust.uk.JMK př.č.2'!$N$64</f>
        <v>23096</v>
      </c>
      <c r="F69" s="104">
        <f>'soust.uk.JMK př.č.2'!$O$64+'soust.uk.JMK př.č.2'!$P$64</f>
        <v>13234</v>
      </c>
      <c r="G69" s="104">
        <f>'soust.uk.JMK př.č.2'!$L$64</f>
        <v>385</v>
      </c>
      <c r="H69" s="40">
        <f t="shared" si="0"/>
        <v>22150</v>
      </c>
      <c r="I69" s="40">
        <f t="shared" si="2"/>
        <v>16122</v>
      </c>
      <c r="J69" s="40">
        <f t="shared" si="1"/>
        <v>13159</v>
      </c>
      <c r="K69" s="40">
        <f t="shared" si="3"/>
        <v>9462</v>
      </c>
      <c r="L69" s="40">
        <f t="shared" si="4"/>
        <v>5643</v>
      </c>
      <c r="M69" s="40">
        <f t="shared" si="5"/>
        <v>3312</v>
      </c>
      <c r="Q69" s="111"/>
    </row>
    <row r="70" spans="1:17" x14ac:dyDescent="0.2">
      <c r="A70" s="105">
        <v>374</v>
      </c>
      <c r="B70" s="103">
        <v>24.97</v>
      </c>
      <c r="C70" s="103">
        <v>62.44</v>
      </c>
      <c r="D70" s="103">
        <v>31.62</v>
      </c>
      <c r="E70" s="104">
        <f>'soust.uk.JMK př.č.2'!$M$64+'soust.uk.JMK př.č.2'!$N$64</f>
        <v>23096</v>
      </c>
      <c r="F70" s="104">
        <f>'soust.uk.JMK př.č.2'!$O$64+'soust.uk.JMK př.č.2'!$P$64</f>
        <v>13234</v>
      </c>
      <c r="G70" s="104">
        <f>'soust.uk.JMK př.č.2'!$L$64</f>
        <v>385</v>
      </c>
      <c r="H70" s="40">
        <f t="shared" ref="H70:H133" si="6">SUM(I70,L70,G70)</f>
        <v>22150</v>
      </c>
      <c r="I70" s="40">
        <f t="shared" si="2"/>
        <v>16122</v>
      </c>
      <c r="J70" s="40">
        <f t="shared" ref="J70:J133" si="7">SUM(K70,M70,G70)</f>
        <v>13157</v>
      </c>
      <c r="K70" s="40">
        <f t="shared" si="3"/>
        <v>9461</v>
      </c>
      <c r="L70" s="40">
        <f t="shared" si="4"/>
        <v>5643</v>
      </c>
      <c r="M70" s="40">
        <f t="shared" si="5"/>
        <v>3311</v>
      </c>
      <c r="Q70" s="111"/>
    </row>
    <row r="71" spans="1:17" x14ac:dyDescent="0.2">
      <c r="A71" s="105">
        <v>375</v>
      </c>
      <c r="B71" s="103">
        <v>24.98</v>
      </c>
      <c r="C71" s="103">
        <v>62.44</v>
      </c>
      <c r="D71" s="103">
        <v>31.62</v>
      </c>
      <c r="E71" s="104">
        <f>'soust.uk.JMK př.č.2'!$M$64+'soust.uk.JMK př.č.2'!$N$64</f>
        <v>23096</v>
      </c>
      <c r="F71" s="104">
        <f>'soust.uk.JMK př.č.2'!$O$64+'soust.uk.JMK př.č.2'!$P$64</f>
        <v>13234</v>
      </c>
      <c r="G71" s="104">
        <f>'soust.uk.JMK př.č.2'!$L$64</f>
        <v>385</v>
      </c>
      <c r="H71" s="40">
        <f t="shared" si="6"/>
        <v>22143</v>
      </c>
      <c r="I71" s="40">
        <f t="shared" ref="I71:I134" si="8">ROUND(1/B71*E71*12+1/D71*F71*12,0)</f>
        <v>16117</v>
      </c>
      <c r="J71" s="40">
        <f t="shared" si="7"/>
        <v>13157</v>
      </c>
      <c r="K71" s="40">
        <f t="shared" ref="K71:K134" si="9">ROUND(1/C71*E71*12+1/D71*F71*12,0)</f>
        <v>9461</v>
      </c>
      <c r="L71" s="40">
        <f t="shared" ref="L71:L134" si="10">ROUND((I71*35%),0)</f>
        <v>5641</v>
      </c>
      <c r="M71" s="40">
        <f t="shared" ref="M71:M134" si="11">ROUND((K71*35%),0)</f>
        <v>3311</v>
      </c>
      <c r="Q71" s="111"/>
    </row>
    <row r="72" spans="1:17" x14ac:dyDescent="0.2">
      <c r="A72" s="105">
        <v>376</v>
      </c>
      <c r="B72" s="103">
        <v>24.98</v>
      </c>
      <c r="C72" s="103">
        <v>62.45</v>
      </c>
      <c r="D72" s="103">
        <v>31.62</v>
      </c>
      <c r="E72" s="104">
        <f>'soust.uk.JMK př.č.2'!$M$64+'soust.uk.JMK př.č.2'!$N$64</f>
        <v>23096</v>
      </c>
      <c r="F72" s="104">
        <f>'soust.uk.JMK př.č.2'!$O$64+'soust.uk.JMK př.č.2'!$P$64</f>
        <v>13234</v>
      </c>
      <c r="G72" s="104">
        <f>'soust.uk.JMK př.č.2'!$L$64</f>
        <v>385</v>
      </c>
      <c r="H72" s="40">
        <f t="shared" si="6"/>
        <v>22143</v>
      </c>
      <c r="I72" s="40">
        <f t="shared" si="8"/>
        <v>16117</v>
      </c>
      <c r="J72" s="40">
        <f t="shared" si="7"/>
        <v>13156</v>
      </c>
      <c r="K72" s="40">
        <f t="shared" si="9"/>
        <v>9460</v>
      </c>
      <c r="L72" s="40">
        <f t="shared" si="10"/>
        <v>5641</v>
      </c>
      <c r="M72" s="40">
        <f t="shared" si="11"/>
        <v>3311</v>
      </c>
      <c r="Q72" s="111"/>
    </row>
    <row r="73" spans="1:17" x14ac:dyDescent="0.2">
      <c r="A73" s="105">
        <v>377</v>
      </c>
      <c r="B73" s="103">
        <v>24.98</v>
      </c>
      <c r="C73" s="103">
        <v>62.46</v>
      </c>
      <c r="D73" s="103">
        <v>31.62</v>
      </c>
      <c r="E73" s="104">
        <f>'soust.uk.JMK př.č.2'!$M$64+'soust.uk.JMK př.č.2'!$N$64</f>
        <v>23096</v>
      </c>
      <c r="F73" s="104">
        <f>'soust.uk.JMK př.č.2'!$O$64+'soust.uk.JMK př.č.2'!$P$64</f>
        <v>13234</v>
      </c>
      <c r="G73" s="104">
        <f>'soust.uk.JMK př.č.2'!$L$64</f>
        <v>385</v>
      </c>
      <c r="H73" s="40">
        <f t="shared" si="6"/>
        <v>22143</v>
      </c>
      <c r="I73" s="40">
        <f t="shared" si="8"/>
        <v>16117</v>
      </c>
      <c r="J73" s="40">
        <f t="shared" si="7"/>
        <v>13156</v>
      </c>
      <c r="K73" s="40">
        <f t="shared" si="9"/>
        <v>9460</v>
      </c>
      <c r="L73" s="40">
        <f t="shared" si="10"/>
        <v>5641</v>
      </c>
      <c r="M73" s="40">
        <f t="shared" si="11"/>
        <v>3311</v>
      </c>
      <c r="Q73" s="111"/>
    </row>
    <row r="74" spans="1:17" x14ac:dyDescent="0.2">
      <c r="A74" s="105">
        <v>378</v>
      </c>
      <c r="B74" s="103">
        <v>24.98</v>
      </c>
      <c r="C74" s="103">
        <v>62.46</v>
      </c>
      <c r="D74" s="103">
        <v>31.62</v>
      </c>
      <c r="E74" s="104">
        <f>'soust.uk.JMK př.č.2'!$M$64+'soust.uk.JMK př.č.2'!$N$64</f>
        <v>23096</v>
      </c>
      <c r="F74" s="104">
        <f>'soust.uk.JMK př.č.2'!$O$64+'soust.uk.JMK př.č.2'!$P$64</f>
        <v>13234</v>
      </c>
      <c r="G74" s="104">
        <f>'soust.uk.JMK př.č.2'!$L$64</f>
        <v>385</v>
      </c>
      <c r="H74" s="40">
        <f t="shared" si="6"/>
        <v>22143</v>
      </c>
      <c r="I74" s="40">
        <f t="shared" si="8"/>
        <v>16117</v>
      </c>
      <c r="J74" s="40">
        <f t="shared" si="7"/>
        <v>13156</v>
      </c>
      <c r="K74" s="40">
        <f t="shared" si="9"/>
        <v>9460</v>
      </c>
      <c r="L74" s="40">
        <f t="shared" si="10"/>
        <v>5641</v>
      </c>
      <c r="M74" s="40">
        <f t="shared" si="11"/>
        <v>3311</v>
      </c>
      <c r="Q74" s="111"/>
    </row>
    <row r="75" spans="1:17" x14ac:dyDescent="0.2">
      <c r="A75" s="105">
        <v>379</v>
      </c>
      <c r="B75" s="103">
        <v>24.99</v>
      </c>
      <c r="C75" s="103">
        <v>62.47</v>
      </c>
      <c r="D75" s="103">
        <v>31.62</v>
      </c>
      <c r="E75" s="104">
        <f>'soust.uk.JMK př.č.2'!$M$64+'soust.uk.JMK př.č.2'!$N$64</f>
        <v>23096</v>
      </c>
      <c r="F75" s="104">
        <f>'soust.uk.JMK př.č.2'!$O$64+'soust.uk.JMK př.č.2'!$P$64</f>
        <v>13234</v>
      </c>
      <c r="G75" s="104">
        <f>'soust.uk.JMK př.č.2'!$L$64</f>
        <v>385</v>
      </c>
      <c r="H75" s="40">
        <f t="shared" si="6"/>
        <v>22138</v>
      </c>
      <c r="I75" s="40">
        <f t="shared" si="8"/>
        <v>16113</v>
      </c>
      <c r="J75" s="40">
        <f t="shared" si="7"/>
        <v>13155</v>
      </c>
      <c r="K75" s="40">
        <f t="shared" si="9"/>
        <v>9459</v>
      </c>
      <c r="L75" s="40">
        <f t="shared" si="10"/>
        <v>5640</v>
      </c>
      <c r="M75" s="40">
        <f t="shared" si="11"/>
        <v>3311</v>
      </c>
      <c r="Q75" s="111"/>
    </row>
    <row r="76" spans="1:17" x14ac:dyDescent="0.2">
      <c r="A76" s="105">
        <v>380</v>
      </c>
      <c r="B76" s="103">
        <v>24.99</v>
      </c>
      <c r="C76" s="103">
        <v>62.48</v>
      </c>
      <c r="D76" s="103">
        <v>31.62</v>
      </c>
      <c r="E76" s="104">
        <f>'soust.uk.JMK př.č.2'!$M$64+'soust.uk.JMK př.č.2'!$N$64</f>
        <v>23096</v>
      </c>
      <c r="F76" s="104">
        <f>'soust.uk.JMK př.č.2'!$O$64+'soust.uk.JMK př.č.2'!$P$64</f>
        <v>13234</v>
      </c>
      <c r="G76" s="104">
        <f>'soust.uk.JMK př.č.2'!$L$64</f>
        <v>385</v>
      </c>
      <c r="H76" s="40">
        <f t="shared" si="6"/>
        <v>22138</v>
      </c>
      <c r="I76" s="40">
        <f t="shared" si="8"/>
        <v>16113</v>
      </c>
      <c r="J76" s="40">
        <f t="shared" si="7"/>
        <v>13153</v>
      </c>
      <c r="K76" s="40">
        <f t="shared" si="9"/>
        <v>9458</v>
      </c>
      <c r="L76" s="40">
        <f t="shared" si="10"/>
        <v>5640</v>
      </c>
      <c r="M76" s="40">
        <f t="shared" si="11"/>
        <v>3310</v>
      </c>
      <c r="Q76" s="111"/>
    </row>
    <row r="77" spans="1:17" x14ac:dyDescent="0.2">
      <c r="A77" s="105">
        <v>381</v>
      </c>
      <c r="B77" s="103">
        <v>24.99</v>
      </c>
      <c r="C77" s="103">
        <v>62.48</v>
      </c>
      <c r="D77" s="103">
        <v>31.62</v>
      </c>
      <c r="E77" s="104">
        <f>'soust.uk.JMK př.č.2'!$M$64+'soust.uk.JMK př.č.2'!$N$64</f>
        <v>23096</v>
      </c>
      <c r="F77" s="104">
        <f>'soust.uk.JMK př.č.2'!$O$64+'soust.uk.JMK př.č.2'!$P$64</f>
        <v>13234</v>
      </c>
      <c r="G77" s="104">
        <f>'soust.uk.JMK př.č.2'!$L$64</f>
        <v>385</v>
      </c>
      <c r="H77" s="40">
        <f t="shared" si="6"/>
        <v>22138</v>
      </c>
      <c r="I77" s="40">
        <f t="shared" si="8"/>
        <v>16113</v>
      </c>
      <c r="J77" s="40">
        <f t="shared" si="7"/>
        <v>13153</v>
      </c>
      <c r="K77" s="40">
        <f t="shared" si="9"/>
        <v>9458</v>
      </c>
      <c r="L77" s="40">
        <f t="shared" si="10"/>
        <v>5640</v>
      </c>
      <c r="M77" s="40">
        <f t="shared" si="11"/>
        <v>3310</v>
      </c>
      <c r="Q77" s="111"/>
    </row>
    <row r="78" spans="1:17" x14ac:dyDescent="0.2">
      <c r="A78" s="105">
        <v>382</v>
      </c>
      <c r="B78" s="103">
        <v>25</v>
      </c>
      <c r="C78" s="103">
        <v>62.49</v>
      </c>
      <c r="D78" s="103">
        <v>31.62</v>
      </c>
      <c r="E78" s="104">
        <f>'soust.uk.JMK př.č.2'!$M$64+'soust.uk.JMK př.č.2'!$N$64</f>
        <v>23096</v>
      </c>
      <c r="F78" s="104">
        <f>'soust.uk.JMK př.č.2'!$O$64+'soust.uk.JMK př.č.2'!$P$64</f>
        <v>13234</v>
      </c>
      <c r="G78" s="104">
        <f>'soust.uk.JMK př.č.2'!$L$64</f>
        <v>385</v>
      </c>
      <c r="H78" s="40">
        <f t="shared" si="6"/>
        <v>22131</v>
      </c>
      <c r="I78" s="40">
        <f t="shared" si="8"/>
        <v>16108</v>
      </c>
      <c r="J78" s="40">
        <f t="shared" si="7"/>
        <v>13153</v>
      </c>
      <c r="K78" s="40">
        <f t="shared" si="9"/>
        <v>9458</v>
      </c>
      <c r="L78" s="40">
        <f t="shared" si="10"/>
        <v>5638</v>
      </c>
      <c r="M78" s="40">
        <f t="shared" si="11"/>
        <v>3310</v>
      </c>
      <c r="Q78" s="111"/>
    </row>
    <row r="79" spans="1:17" x14ac:dyDescent="0.2">
      <c r="A79" s="105">
        <v>383</v>
      </c>
      <c r="B79" s="103">
        <v>25</v>
      </c>
      <c r="C79" s="103">
        <v>62.5</v>
      </c>
      <c r="D79" s="103">
        <v>31.62</v>
      </c>
      <c r="E79" s="104">
        <f>'soust.uk.JMK př.č.2'!$M$64+'soust.uk.JMK př.č.2'!$N$64</f>
        <v>23096</v>
      </c>
      <c r="F79" s="104">
        <f>'soust.uk.JMK př.č.2'!$O$64+'soust.uk.JMK př.č.2'!$P$64</f>
        <v>13234</v>
      </c>
      <c r="G79" s="104">
        <f>'soust.uk.JMK př.č.2'!$L$64</f>
        <v>385</v>
      </c>
      <c r="H79" s="40">
        <f t="shared" si="6"/>
        <v>22131</v>
      </c>
      <c r="I79" s="40">
        <f t="shared" si="8"/>
        <v>16108</v>
      </c>
      <c r="J79" s="40">
        <f t="shared" si="7"/>
        <v>13152</v>
      </c>
      <c r="K79" s="40">
        <f t="shared" si="9"/>
        <v>9457</v>
      </c>
      <c r="L79" s="40">
        <f t="shared" si="10"/>
        <v>5638</v>
      </c>
      <c r="M79" s="40">
        <f t="shared" si="11"/>
        <v>3310</v>
      </c>
      <c r="Q79" s="111"/>
    </row>
    <row r="80" spans="1:17" x14ac:dyDescent="0.2">
      <c r="A80" s="105">
        <v>384</v>
      </c>
      <c r="B80" s="103">
        <v>25</v>
      </c>
      <c r="C80" s="103">
        <v>62.5</v>
      </c>
      <c r="D80" s="103">
        <v>31.62</v>
      </c>
      <c r="E80" s="104">
        <f>'soust.uk.JMK př.č.2'!$M$64+'soust.uk.JMK př.č.2'!$N$64</f>
        <v>23096</v>
      </c>
      <c r="F80" s="104">
        <f>'soust.uk.JMK př.č.2'!$O$64+'soust.uk.JMK př.č.2'!$P$64</f>
        <v>13234</v>
      </c>
      <c r="G80" s="104">
        <f>'soust.uk.JMK př.č.2'!$L$64</f>
        <v>385</v>
      </c>
      <c r="H80" s="40">
        <f t="shared" si="6"/>
        <v>22131</v>
      </c>
      <c r="I80" s="40">
        <f t="shared" si="8"/>
        <v>16108</v>
      </c>
      <c r="J80" s="40">
        <f t="shared" si="7"/>
        <v>13152</v>
      </c>
      <c r="K80" s="40">
        <f t="shared" si="9"/>
        <v>9457</v>
      </c>
      <c r="L80" s="40">
        <f t="shared" si="10"/>
        <v>5638</v>
      </c>
      <c r="M80" s="40">
        <f t="shared" si="11"/>
        <v>3310</v>
      </c>
      <c r="Q80" s="111"/>
    </row>
    <row r="81" spans="1:17" x14ac:dyDescent="0.2">
      <c r="A81" s="105">
        <v>385</v>
      </c>
      <c r="B81" s="103">
        <v>25</v>
      </c>
      <c r="C81" s="103">
        <v>62.51</v>
      </c>
      <c r="D81" s="103">
        <v>31.62</v>
      </c>
      <c r="E81" s="104">
        <f>'soust.uk.JMK př.č.2'!$M$64+'soust.uk.JMK př.č.2'!$N$64</f>
        <v>23096</v>
      </c>
      <c r="F81" s="104">
        <f>'soust.uk.JMK př.č.2'!$O$64+'soust.uk.JMK př.č.2'!$P$64</f>
        <v>13234</v>
      </c>
      <c r="G81" s="104">
        <f>'soust.uk.JMK př.č.2'!$L$64</f>
        <v>385</v>
      </c>
      <c r="H81" s="40">
        <f t="shared" si="6"/>
        <v>22131</v>
      </c>
      <c r="I81" s="40">
        <f t="shared" si="8"/>
        <v>16108</v>
      </c>
      <c r="J81" s="40">
        <f t="shared" si="7"/>
        <v>13151</v>
      </c>
      <c r="K81" s="40">
        <f t="shared" si="9"/>
        <v>9456</v>
      </c>
      <c r="L81" s="40">
        <f t="shared" si="10"/>
        <v>5638</v>
      </c>
      <c r="M81" s="40">
        <f t="shared" si="11"/>
        <v>3310</v>
      </c>
      <c r="Q81" s="111"/>
    </row>
    <row r="82" spans="1:17" x14ac:dyDescent="0.2">
      <c r="A82" s="105">
        <v>386</v>
      </c>
      <c r="B82" s="103">
        <v>25.01</v>
      </c>
      <c r="C82" s="103">
        <v>62.51</v>
      </c>
      <c r="D82" s="103">
        <v>31.62</v>
      </c>
      <c r="E82" s="104">
        <f>'soust.uk.JMK př.č.2'!$M$64+'soust.uk.JMK př.č.2'!$N$64</f>
        <v>23096</v>
      </c>
      <c r="F82" s="104">
        <f>'soust.uk.JMK př.č.2'!$O$64+'soust.uk.JMK př.č.2'!$P$64</f>
        <v>13234</v>
      </c>
      <c r="G82" s="104">
        <f>'soust.uk.JMK př.č.2'!$L$64</f>
        <v>385</v>
      </c>
      <c r="H82" s="40">
        <f t="shared" si="6"/>
        <v>22125</v>
      </c>
      <c r="I82" s="40">
        <f t="shared" si="8"/>
        <v>16104</v>
      </c>
      <c r="J82" s="40">
        <f t="shared" si="7"/>
        <v>13151</v>
      </c>
      <c r="K82" s="40">
        <f t="shared" si="9"/>
        <v>9456</v>
      </c>
      <c r="L82" s="40">
        <f t="shared" si="10"/>
        <v>5636</v>
      </c>
      <c r="M82" s="40">
        <f t="shared" si="11"/>
        <v>3310</v>
      </c>
      <c r="Q82" s="111"/>
    </row>
    <row r="83" spans="1:17" x14ac:dyDescent="0.2">
      <c r="A83" s="105">
        <v>387</v>
      </c>
      <c r="B83" s="103">
        <v>25.01</v>
      </c>
      <c r="C83" s="103">
        <v>62.52</v>
      </c>
      <c r="D83" s="103">
        <v>31.62</v>
      </c>
      <c r="E83" s="104">
        <f>'soust.uk.JMK př.č.2'!$M$64+'soust.uk.JMK př.č.2'!$N$64</f>
        <v>23096</v>
      </c>
      <c r="F83" s="104">
        <f>'soust.uk.JMK př.č.2'!$O$64+'soust.uk.JMK př.č.2'!$P$64</f>
        <v>13234</v>
      </c>
      <c r="G83" s="104">
        <f>'soust.uk.JMK př.č.2'!$L$64</f>
        <v>385</v>
      </c>
      <c r="H83" s="40">
        <f t="shared" si="6"/>
        <v>22125</v>
      </c>
      <c r="I83" s="40">
        <f t="shared" si="8"/>
        <v>16104</v>
      </c>
      <c r="J83" s="40">
        <f t="shared" si="7"/>
        <v>13149</v>
      </c>
      <c r="K83" s="40">
        <f t="shared" si="9"/>
        <v>9455</v>
      </c>
      <c r="L83" s="40">
        <f t="shared" si="10"/>
        <v>5636</v>
      </c>
      <c r="M83" s="40">
        <f t="shared" si="11"/>
        <v>3309</v>
      </c>
      <c r="Q83" s="111"/>
    </row>
    <row r="84" spans="1:17" x14ac:dyDescent="0.2">
      <c r="A84" s="105">
        <v>388</v>
      </c>
      <c r="B84" s="103">
        <v>25.01</v>
      </c>
      <c r="C84" s="103">
        <v>62.53</v>
      </c>
      <c r="D84" s="103">
        <v>31.62</v>
      </c>
      <c r="E84" s="104">
        <f>'soust.uk.JMK př.č.2'!$M$64+'soust.uk.JMK př.č.2'!$N$64</f>
        <v>23096</v>
      </c>
      <c r="F84" s="104">
        <f>'soust.uk.JMK př.č.2'!$O$64+'soust.uk.JMK př.č.2'!$P$64</f>
        <v>13234</v>
      </c>
      <c r="G84" s="104">
        <f>'soust.uk.JMK př.č.2'!$L$64</f>
        <v>385</v>
      </c>
      <c r="H84" s="40">
        <f t="shared" si="6"/>
        <v>22125</v>
      </c>
      <c r="I84" s="40">
        <f t="shared" si="8"/>
        <v>16104</v>
      </c>
      <c r="J84" s="40">
        <f t="shared" si="7"/>
        <v>13149</v>
      </c>
      <c r="K84" s="40">
        <f t="shared" si="9"/>
        <v>9455</v>
      </c>
      <c r="L84" s="40">
        <f t="shared" si="10"/>
        <v>5636</v>
      </c>
      <c r="M84" s="40">
        <f t="shared" si="11"/>
        <v>3309</v>
      </c>
      <c r="Q84" s="111"/>
    </row>
    <row r="85" spans="1:17" x14ac:dyDescent="0.2">
      <c r="A85" s="105">
        <v>389</v>
      </c>
      <c r="B85" s="103">
        <v>25.01</v>
      </c>
      <c r="C85" s="103">
        <v>62.53</v>
      </c>
      <c r="D85" s="103">
        <v>31.62</v>
      </c>
      <c r="E85" s="104">
        <f>'soust.uk.JMK př.č.2'!$M$64+'soust.uk.JMK př.č.2'!$N$64</f>
        <v>23096</v>
      </c>
      <c r="F85" s="104">
        <f>'soust.uk.JMK př.č.2'!$O$64+'soust.uk.JMK př.č.2'!$P$64</f>
        <v>13234</v>
      </c>
      <c r="G85" s="104">
        <f>'soust.uk.JMK př.č.2'!$L$64</f>
        <v>385</v>
      </c>
      <c r="H85" s="40">
        <f t="shared" si="6"/>
        <v>22125</v>
      </c>
      <c r="I85" s="40">
        <f t="shared" si="8"/>
        <v>16104</v>
      </c>
      <c r="J85" s="40">
        <f t="shared" si="7"/>
        <v>13149</v>
      </c>
      <c r="K85" s="40">
        <f t="shared" si="9"/>
        <v>9455</v>
      </c>
      <c r="L85" s="40">
        <f t="shared" si="10"/>
        <v>5636</v>
      </c>
      <c r="M85" s="40">
        <f t="shared" si="11"/>
        <v>3309</v>
      </c>
      <c r="Q85" s="111"/>
    </row>
    <row r="86" spans="1:17" x14ac:dyDescent="0.2">
      <c r="A86" s="105">
        <v>390</v>
      </c>
      <c r="B86" s="103">
        <v>25.02</v>
      </c>
      <c r="C86" s="103">
        <v>62.54</v>
      </c>
      <c r="D86" s="103">
        <v>31.62</v>
      </c>
      <c r="E86" s="104">
        <f>'soust.uk.JMK př.č.2'!$M$64+'soust.uk.JMK př.č.2'!$N$64</f>
        <v>23096</v>
      </c>
      <c r="F86" s="104">
        <f>'soust.uk.JMK př.č.2'!$O$64+'soust.uk.JMK př.č.2'!$P$64</f>
        <v>13234</v>
      </c>
      <c r="G86" s="104">
        <f>'soust.uk.JMK př.č.2'!$L$64</f>
        <v>385</v>
      </c>
      <c r="H86" s="40">
        <f t="shared" si="6"/>
        <v>22120</v>
      </c>
      <c r="I86" s="40">
        <f t="shared" si="8"/>
        <v>16100</v>
      </c>
      <c r="J86" s="40">
        <f t="shared" si="7"/>
        <v>13148</v>
      </c>
      <c r="K86" s="40">
        <f t="shared" si="9"/>
        <v>9454</v>
      </c>
      <c r="L86" s="40">
        <f t="shared" si="10"/>
        <v>5635</v>
      </c>
      <c r="M86" s="40">
        <f t="shared" si="11"/>
        <v>3309</v>
      </c>
      <c r="Q86" s="111"/>
    </row>
    <row r="87" spans="1:17" x14ac:dyDescent="0.2">
      <c r="A87" s="105">
        <v>391</v>
      </c>
      <c r="B87" s="103">
        <v>25.02</v>
      </c>
      <c r="C87" s="103">
        <v>62.55</v>
      </c>
      <c r="D87" s="103">
        <v>31.62</v>
      </c>
      <c r="E87" s="104">
        <f>'soust.uk.JMK př.č.2'!$M$64+'soust.uk.JMK př.č.2'!$N$64</f>
        <v>23096</v>
      </c>
      <c r="F87" s="104">
        <f>'soust.uk.JMK př.č.2'!$O$64+'soust.uk.JMK př.č.2'!$P$64</f>
        <v>13234</v>
      </c>
      <c r="G87" s="104">
        <f>'soust.uk.JMK př.č.2'!$L$64</f>
        <v>385</v>
      </c>
      <c r="H87" s="40">
        <f t="shared" si="6"/>
        <v>22120</v>
      </c>
      <c r="I87" s="40">
        <f t="shared" si="8"/>
        <v>16100</v>
      </c>
      <c r="J87" s="40">
        <f t="shared" si="7"/>
        <v>13147</v>
      </c>
      <c r="K87" s="40">
        <f t="shared" si="9"/>
        <v>9453</v>
      </c>
      <c r="L87" s="40">
        <f t="shared" si="10"/>
        <v>5635</v>
      </c>
      <c r="M87" s="40">
        <f t="shared" si="11"/>
        <v>3309</v>
      </c>
      <c r="Q87" s="111"/>
    </row>
    <row r="88" spans="1:17" x14ac:dyDescent="0.2">
      <c r="A88" s="105">
        <v>392</v>
      </c>
      <c r="B88" s="103">
        <v>25.02</v>
      </c>
      <c r="C88" s="103">
        <v>62.55</v>
      </c>
      <c r="D88" s="103">
        <v>31.62</v>
      </c>
      <c r="E88" s="104">
        <f>'soust.uk.JMK př.č.2'!$M$64+'soust.uk.JMK př.č.2'!$N$64</f>
        <v>23096</v>
      </c>
      <c r="F88" s="104">
        <f>'soust.uk.JMK př.č.2'!$O$64+'soust.uk.JMK př.č.2'!$P$64</f>
        <v>13234</v>
      </c>
      <c r="G88" s="104">
        <f>'soust.uk.JMK př.č.2'!$L$64</f>
        <v>385</v>
      </c>
      <c r="H88" s="40">
        <f t="shared" si="6"/>
        <v>22120</v>
      </c>
      <c r="I88" s="40">
        <f t="shared" si="8"/>
        <v>16100</v>
      </c>
      <c r="J88" s="40">
        <f t="shared" si="7"/>
        <v>13147</v>
      </c>
      <c r="K88" s="40">
        <f t="shared" si="9"/>
        <v>9453</v>
      </c>
      <c r="L88" s="40">
        <f t="shared" si="10"/>
        <v>5635</v>
      </c>
      <c r="M88" s="40">
        <f t="shared" si="11"/>
        <v>3309</v>
      </c>
      <c r="Q88" s="111"/>
    </row>
    <row r="89" spans="1:17" x14ac:dyDescent="0.2">
      <c r="A89" s="105">
        <v>393</v>
      </c>
      <c r="B89" s="103">
        <v>25.02</v>
      </c>
      <c r="C89" s="103">
        <v>62.56</v>
      </c>
      <c r="D89" s="103">
        <v>31.62</v>
      </c>
      <c r="E89" s="104">
        <f>'soust.uk.JMK př.č.2'!$M$64+'soust.uk.JMK př.č.2'!$N$64</f>
        <v>23096</v>
      </c>
      <c r="F89" s="104">
        <f>'soust.uk.JMK př.č.2'!$O$64+'soust.uk.JMK př.č.2'!$P$64</f>
        <v>13234</v>
      </c>
      <c r="G89" s="104">
        <f>'soust.uk.JMK př.č.2'!$L$64</f>
        <v>385</v>
      </c>
      <c r="H89" s="40">
        <f t="shared" si="6"/>
        <v>22120</v>
      </c>
      <c r="I89" s="40">
        <f t="shared" si="8"/>
        <v>16100</v>
      </c>
      <c r="J89" s="40">
        <f t="shared" si="7"/>
        <v>13147</v>
      </c>
      <c r="K89" s="40">
        <f t="shared" si="9"/>
        <v>9453</v>
      </c>
      <c r="L89" s="40">
        <f t="shared" si="10"/>
        <v>5635</v>
      </c>
      <c r="M89" s="40">
        <f t="shared" si="11"/>
        <v>3309</v>
      </c>
      <c r="Q89" s="111"/>
    </row>
    <row r="90" spans="1:17" x14ac:dyDescent="0.2">
      <c r="A90" s="105">
        <v>394</v>
      </c>
      <c r="B90" s="103">
        <v>25.03</v>
      </c>
      <c r="C90" s="103">
        <v>62.57</v>
      </c>
      <c r="D90" s="103">
        <v>31.62</v>
      </c>
      <c r="E90" s="104">
        <f>'soust.uk.JMK př.č.2'!$M$64+'soust.uk.JMK př.č.2'!$N$64</f>
        <v>23096</v>
      </c>
      <c r="F90" s="104">
        <f>'soust.uk.JMK př.č.2'!$O$64+'soust.uk.JMK př.č.2'!$P$64</f>
        <v>13234</v>
      </c>
      <c r="G90" s="104">
        <f>'soust.uk.JMK př.č.2'!$L$64</f>
        <v>385</v>
      </c>
      <c r="H90" s="40">
        <f t="shared" si="6"/>
        <v>22113</v>
      </c>
      <c r="I90" s="40">
        <f t="shared" si="8"/>
        <v>16095</v>
      </c>
      <c r="J90" s="40">
        <f t="shared" si="7"/>
        <v>13145</v>
      </c>
      <c r="K90" s="40">
        <f t="shared" si="9"/>
        <v>9452</v>
      </c>
      <c r="L90" s="40">
        <f t="shared" si="10"/>
        <v>5633</v>
      </c>
      <c r="M90" s="40">
        <f t="shared" si="11"/>
        <v>3308</v>
      </c>
      <c r="Q90" s="111"/>
    </row>
    <row r="91" spans="1:17" x14ac:dyDescent="0.2">
      <c r="A91" s="105">
        <v>395</v>
      </c>
      <c r="B91" s="103">
        <v>25.03</v>
      </c>
      <c r="C91" s="103">
        <v>62.57</v>
      </c>
      <c r="D91" s="103">
        <v>31.62</v>
      </c>
      <c r="E91" s="104">
        <f>'soust.uk.JMK př.č.2'!$M$64+'soust.uk.JMK př.č.2'!$N$64</f>
        <v>23096</v>
      </c>
      <c r="F91" s="104">
        <f>'soust.uk.JMK př.č.2'!$O$64+'soust.uk.JMK př.č.2'!$P$64</f>
        <v>13234</v>
      </c>
      <c r="G91" s="104">
        <f>'soust.uk.JMK př.č.2'!$L$64</f>
        <v>385</v>
      </c>
      <c r="H91" s="40">
        <f t="shared" si="6"/>
        <v>22113</v>
      </c>
      <c r="I91" s="40">
        <f t="shared" si="8"/>
        <v>16095</v>
      </c>
      <c r="J91" s="40">
        <f t="shared" si="7"/>
        <v>13145</v>
      </c>
      <c r="K91" s="40">
        <f t="shared" si="9"/>
        <v>9452</v>
      </c>
      <c r="L91" s="40">
        <f t="shared" si="10"/>
        <v>5633</v>
      </c>
      <c r="M91" s="40">
        <f t="shared" si="11"/>
        <v>3308</v>
      </c>
      <c r="Q91" s="111"/>
    </row>
    <row r="92" spans="1:17" x14ac:dyDescent="0.2">
      <c r="A92" s="105">
        <v>396</v>
      </c>
      <c r="B92" s="103">
        <v>25.03</v>
      </c>
      <c r="C92" s="103">
        <v>62.58</v>
      </c>
      <c r="D92" s="103">
        <v>31.62</v>
      </c>
      <c r="E92" s="104">
        <f>'soust.uk.JMK př.č.2'!$M$64+'soust.uk.JMK př.č.2'!$N$64</f>
        <v>23096</v>
      </c>
      <c r="F92" s="104">
        <f>'soust.uk.JMK př.č.2'!$O$64+'soust.uk.JMK př.č.2'!$P$64</f>
        <v>13234</v>
      </c>
      <c r="G92" s="104">
        <f>'soust.uk.JMK př.č.2'!$L$64</f>
        <v>385</v>
      </c>
      <c r="H92" s="40">
        <f t="shared" si="6"/>
        <v>22113</v>
      </c>
      <c r="I92" s="40">
        <f t="shared" si="8"/>
        <v>16095</v>
      </c>
      <c r="J92" s="40">
        <f t="shared" si="7"/>
        <v>13144</v>
      </c>
      <c r="K92" s="40">
        <f t="shared" si="9"/>
        <v>9451</v>
      </c>
      <c r="L92" s="40">
        <f t="shared" si="10"/>
        <v>5633</v>
      </c>
      <c r="M92" s="40">
        <f t="shared" si="11"/>
        <v>3308</v>
      </c>
      <c r="Q92" s="111"/>
    </row>
    <row r="93" spans="1:17" x14ac:dyDescent="0.2">
      <c r="A93" s="105">
        <v>397</v>
      </c>
      <c r="B93" s="103">
        <v>25.03</v>
      </c>
      <c r="C93" s="103">
        <v>62.58</v>
      </c>
      <c r="D93" s="103">
        <v>31.62</v>
      </c>
      <c r="E93" s="104">
        <f>'soust.uk.JMK př.č.2'!$M$64+'soust.uk.JMK př.č.2'!$N$64</f>
        <v>23096</v>
      </c>
      <c r="F93" s="104">
        <f>'soust.uk.JMK př.č.2'!$O$64+'soust.uk.JMK př.č.2'!$P$64</f>
        <v>13234</v>
      </c>
      <c r="G93" s="104">
        <f>'soust.uk.JMK př.č.2'!$L$64</f>
        <v>385</v>
      </c>
      <c r="H93" s="40">
        <f t="shared" si="6"/>
        <v>22113</v>
      </c>
      <c r="I93" s="40">
        <f t="shared" si="8"/>
        <v>16095</v>
      </c>
      <c r="J93" s="40">
        <f t="shared" si="7"/>
        <v>13144</v>
      </c>
      <c r="K93" s="40">
        <f t="shared" si="9"/>
        <v>9451</v>
      </c>
      <c r="L93" s="40">
        <f t="shared" si="10"/>
        <v>5633</v>
      </c>
      <c r="M93" s="40">
        <f t="shared" si="11"/>
        <v>3308</v>
      </c>
      <c r="Q93" s="111"/>
    </row>
    <row r="94" spans="1:17" x14ac:dyDescent="0.2">
      <c r="A94" s="105">
        <v>398</v>
      </c>
      <c r="B94" s="103">
        <v>25.04</v>
      </c>
      <c r="C94" s="103">
        <v>62.59</v>
      </c>
      <c r="D94" s="103">
        <v>31.62</v>
      </c>
      <c r="E94" s="104">
        <f>'soust.uk.JMK př.č.2'!$M$64+'soust.uk.JMK př.č.2'!$N$64</f>
        <v>23096</v>
      </c>
      <c r="F94" s="104">
        <f>'soust.uk.JMK př.č.2'!$O$64+'soust.uk.JMK př.č.2'!$P$64</f>
        <v>13234</v>
      </c>
      <c r="G94" s="104">
        <f>'soust.uk.JMK př.č.2'!$L$64</f>
        <v>385</v>
      </c>
      <c r="H94" s="40">
        <f t="shared" si="6"/>
        <v>22108</v>
      </c>
      <c r="I94" s="40">
        <f t="shared" si="8"/>
        <v>16091</v>
      </c>
      <c r="J94" s="40">
        <f t="shared" si="7"/>
        <v>13143</v>
      </c>
      <c r="K94" s="40">
        <f t="shared" si="9"/>
        <v>9450</v>
      </c>
      <c r="L94" s="40">
        <f t="shared" si="10"/>
        <v>5632</v>
      </c>
      <c r="M94" s="40">
        <f t="shared" si="11"/>
        <v>3308</v>
      </c>
      <c r="Q94" s="111"/>
    </row>
    <row r="95" spans="1:17" x14ac:dyDescent="0.2">
      <c r="A95" s="105">
        <v>399</v>
      </c>
      <c r="B95" s="103">
        <v>25.04</v>
      </c>
      <c r="C95" s="103">
        <v>62.6</v>
      </c>
      <c r="D95" s="103">
        <v>31.62</v>
      </c>
      <c r="E95" s="104">
        <f>'soust.uk.JMK př.č.2'!$M$64+'soust.uk.JMK př.č.2'!$N$64</f>
        <v>23096</v>
      </c>
      <c r="F95" s="104">
        <f>'soust.uk.JMK př.č.2'!$O$64+'soust.uk.JMK př.č.2'!$P$64</f>
        <v>13234</v>
      </c>
      <c r="G95" s="104">
        <f>'soust.uk.JMK př.č.2'!$L$64</f>
        <v>385</v>
      </c>
      <c r="H95" s="40">
        <f t="shared" si="6"/>
        <v>22108</v>
      </c>
      <c r="I95" s="40">
        <f t="shared" si="8"/>
        <v>16091</v>
      </c>
      <c r="J95" s="40">
        <f t="shared" si="7"/>
        <v>13143</v>
      </c>
      <c r="K95" s="40">
        <f t="shared" si="9"/>
        <v>9450</v>
      </c>
      <c r="L95" s="40">
        <f t="shared" si="10"/>
        <v>5632</v>
      </c>
      <c r="M95" s="40">
        <f t="shared" si="11"/>
        <v>3308</v>
      </c>
      <c r="Q95" s="111"/>
    </row>
    <row r="96" spans="1:17" x14ac:dyDescent="0.2">
      <c r="A96" s="105">
        <v>400</v>
      </c>
      <c r="B96" s="103">
        <v>25.04</v>
      </c>
      <c r="C96" s="103">
        <v>62.6</v>
      </c>
      <c r="D96" s="103">
        <v>31.62</v>
      </c>
      <c r="E96" s="104">
        <f>'soust.uk.JMK př.č.2'!$M$64+'soust.uk.JMK př.č.2'!$N$64</f>
        <v>23096</v>
      </c>
      <c r="F96" s="104">
        <f>'soust.uk.JMK př.č.2'!$O$64+'soust.uk.JMK př.č.2'!$P$64</f>
        <v>13234</v>
      </c>
      <c r="G96" s="104">
        <f>'soust.uk.JMK př.č.2'!$L$64</f>
        <v>385</v>
      </c>
      <c r="H96" s="40">
        <f t="shared" si="6"/>
        <v>22108</v>
      </c>
      <c r="I96" s="40">
        <f t="shared" si="8"/>
        <v>16091</v>
      </c>
      <c r="J96" s="40">
        <f t="shared" si="7"/>
        <v>13143</v>
      </c>
      <c r="K96" s="40">
        <f t="shared" si="9"/>
        <v>9450</v>
      </c>
      <c r="L96" s="40">
        <f t="shared" si="10"/>
        <v>5632</v>
      </c>
      <c r="M96" s="40">
        <f t="shared" si="11"/>
        <v>3308</v>
      </c>
      <c r="Q96" s="111"/>
    </row>
    <row r="97" spans="1:17" x14ac:dyDescent="0.2">
      <c r="A97" s="105">
        <v>401</v>
      </c>
      <c r="B97" s="103">
        <v>25.04</v>
      </c>
      <c r="C97" s="103">
        <v>62.61</v>
      </c>
      <c r="D97" s="103">
        <v>31.62</v>
      </c>
      <c r="E97" s="104">
        <f>'soust.uk.JMK př.č.2'!$M$64+'soust.uk.JMK př.č.2'!$N$64</f>
        <v>23096</v>
      </c>
      <c r="F97" s="104">
        <f>'soust.uk.JMK př.č.2'!$O$64+'soust.uk.JMK př.č.2'!$P$64</f>
        <v>13234</v>
      </c>
      <c r="G97" s="104">
        <f>'soust.uk.JMK př.č.2'!$L$64</f>
        <v>385</v>
      </c>
      <c r="H97" s="40">
        <f t="shared" si="6"/>
        <v>22108</v>
      </c>
      <c r="I97" s="40">
        <f t="shared" si="8"/>
        <v>16091</v>
      </c>
      <c r="J97" s="40">
        <f t="shared" si="7"/>
        <v>13141</v>
      </c>
      <c r="K97" s="40">
        <f t="shared" si="9"/>
        <v>9449</v>
      </c>
      <c r="L97" s="40">
        <f t="shared" si="10"/>
        <v>5632</v>
      </c>
      <c r="M97" s="40">
        <f t="shared" si="11"/>
        <v>3307</v>
      </c>
      <c r="Q97" s="111"/>
    </row>
    <row r="98" spans="1:17" x14ac:dyDescent="0.2">
      <c r="A98" s="105">
        <v>402</v>
      </c>
      <c r="B98" s="103">
        <v>25.05</v>
      </c>
      <c r="C98" s="103">
        <v>62.62</v>
      </c>
      <c r="D98" s="103">
        <v>31.62</v>
      </c>
      <c r="E98" s="104">
        <f>'soust.uk.JMK př.č.2'!$M$64+'soust.uk.JMK př.č.2'!$N$64</f>
        <v>23096</v>
      </c>
      <c r="F98" s="104">
        <f>'soust.uk.JMK př.č.2'!$O$64+'soust.uk.JMK př.č.2'!$P$64</f>
        <v>13234</v>
      </c>
      <c r="G98" s="104">
        <f>'soust.uk.JMK př.č.2'!$L$64</f>
        <v>385</v>
      </c>
      <c r="H98" s="40">
        <f t="shared" si="6"/>
        <v>22101</v>
      </c>
      <c r="I98" s="40">
        <f t="shared" si="8"/>
        <v>16086</v>
      </c>
      <c r="J98" s="40">
        <f t="shared" si="7"/>
        <v>13140</v>
      </c>
      <c r="K98" s="40">
        <f t="shared" si="9"/>
        <v>9448</v>
      </c>
      <c r="L98" s="40">
        <f t="shared" si="10"/>
        <v>5630</v>
      </c>
      <c r="M98" s="40">
        <f t="shared" si="11"/>
        <v>3307</v>
      </c>
      <c r="Q98" s="111"/>
    </row>
    <row r="99" spans="1:17" x14ac:dyDescent="0.2">
      <c r="A99" s="105">
        <v>403</v>
      </c>
      <c r="B99" s="103">
        <v>25.05</v>
      </c>
      <c r="C99" s="103">
        <v>62.62</v>
      </c>
      <c r="D99" s="103">
        <v>31.62</v>
      </c>
      <c r="E99" s="104">
        <f>'soust.uk.JMK př.č.2'!$M$64+'soust.uk.JMK př.č.2'!$N$64</f>
        <v>23096</v>
      </c>
      <c r="F99" s="104">
        <f>'soust.uk.JMK př.č.2'!$O$64+'soust.uk.JMK př.č.2'!$P$64</f>
        <v>13234</v>
      </c>
      <c r="G99" s="104">
        <f>'soust.uk.JMK př.č.2'!$L$64</f>
        <v>385</v>
      </c>
      <c r="H99" s="40">
        <f t="shared" si="6"/>
        <v>22101</v>
      </c>
      <c r="I99" s="40">
        <f t="shared" si="8"/>
        <v>16086</v>
      </c>
      <c r="J99" s="40">
        <f t="shared" si="7"/>
        <v>13140</v>
      </c>
      <c r="K99" s="40">
        <f t="shared" si="9"/>
        <v>9448</v>
      </c>
      <c r="L99" s="40">
        <f t="shared" si="10"/>
        <v>5630</v>
      </c>
      <c r="M99" s="40">
        <f t="shared" si="11"/>
        <v>3307</v>
      </c>
      <c r="Q99" s="111"/>
    </row>
    <row r="100" spans="1:17" x14ac:dyDescent="0.2">
      <c r="A100" s="105">
        <v>404</v>
      </c>
      <c r="B100" s="103">
        <v>25.05</v>
      </c>
      <c r="C100" s="103">
        <v>62.63</v>
      </c>
      <c r="D100" s="103">
        <v>31.62</v>
      </c>
      <c r="E100" s="104">
        <f>'soust.uk.JMK př.č.2'!$M$64+'soust.uk.JMK př.č.2'!$N$64</f>
        <v>23096</v>
      </c>
      <c r="F100" s="104">
        <f>'soust.uk.JMK př.č.2'!$O$64+'soust.uk.JMK př.č.2'!$P$64</f>
        <v>13234</v>
      </c>
      <c r="G100" s="104">
        <f>'soust.uk.JMK př.č.2'!$L$64</f>
        <v>385</v>
      </c>
      <c r="H100" s="40">
        <f t="shared" si="6"/>
        <v>22101</v>
      </c>
      <c r="I100" s="40">
        <f t="shared" si="8"/>
        <v>16086</v>
      </c>
      <c r="J100" s="40">
        <f t="shared" si="7"/>
        <v>13140</v>
      </c>
      <c r="K100" s="40">
        <f t="shared" si="9"/>
        <v>9448</v>
      </c>
      <c r="L100" s="40">
        <f t="shared" si="10"/>
        <v>5630</v>
      </c>
      <c r="M100" s="40">
        <f t="shared" si="11"/>
        <v>3307</v>
      </c>
      <c r="Q100" s="111"/>
    </row>
    <row r="101" spans="1:17" x14ac:dyDescent="0.2">
      <c r="A101" s="105">
        <v>405</v>
      </c>
      <c r="B101" s="103">
        <v>25.05</v>
      </c>
      <c r="C101" s="103">
        <v>62.63</v>
      </c>
      <c r="D101" s="103">
        <v>31.62</v>
      </c>
      <c r="E101" s="104">
        <f>'soust.uk.JMK př.č.2'!$M$64+'soust.uk.JMK př.č.2'!$N$64</f>
        <v>23096</v>
      </c>
      <c r="F101" s="104">
        <f>'soust.uk.JMK př.č.2'!$O$64+'soust.uk.JMK př.č.2'!$P$64</f>
        <v>13234</v>
      </c>
      <c r="G101" s="104">
        <f>'soust.uk.JMK př.č.2'!$L$64</f>
        <v>385</v>
      </c>
      <c r="H101" s="40">
        <f t="shared" si="6"/>
        <v>22101</v>
      </c>
      <c r="I101" s="40">
        <f t="shared" si="8"/>
        <v>16086</v>
      </c>
      <c r="J101" s="40">
        <f t="shared" si="7"/>
        <v>13140</v>
      </c>
      <c r="K101" s="40">
        <f t="shared" si="9"/>
        <v>9448</v>
      </c>
      <c r="L101" s="40">
        <f t="shared" si="10"/>
        <v>5630</v>
      </c>
      <c r="M101" s="40">
        <f t="shared" si="11"/>
        <v>3307</v>
      </c>
      <c r="Q101" s="111"/>
    </row>
    <row r="102" spans="1:17" x14ac:dyDescent="0.2">
      <c r="A102" s="105">
        <v>406</v>
      </c>
      <c r="B102" s="103">
        <v>25.06</v>
      </c>
      <c r="C102" s="103">
        <v>62.64</v>
      </c>
      <c r="D102" s="103">
        <v>31.62</v>
      </c>
      <c r="E102" s="104">
        <f>'soust.uk.JMK př.č.2'!$M$64+'soust.uk.JMK př.č.2'!$N$64</f>
        <v>23096</v>
      </c>
      <c r="F102" s="104">
        <f>'soust.uk.JMK př.č.2'!$O$64+'soust.uk.JMK př.č.2'!$P$64</f>
        <v>13234</v>
      </c>
      <c r="G102" s="104">
        <f>'soust.uk.JMK př.č.2'!$L$64</f>
        <v>385</v>
      </c>
      <c r="H102" s="40">
        <f t="shared" si="6"/>
        <v>22096</v>
      </c>
      <c r="I102" s="40">
        <f t="shared" si="8"/>
        <v>16082</v>
      </c>
      <c r="J102" s="40">
        <f t="shared" si="7"/>
        <v>13138</v>
      </c>
      <c r="K102" s="40">
        <f t="shared" si="9"/>
        <v>9447</v>
      </c>
      <c r="L102" s="40">
        <f t="shared" si="10"/>
        <v>5629</v>
      </c>
      <c r="M102" s="40">
        <f t="shared" si="11"/>
        <v>3306</v>
      </c>
      <c r="Q102" s="111"/>
    </row>
    <row r="103" spans="1:17" x14ac:dyDescent="0.2">
      <c r="A103" s="105">
        <v>407</v>
      </c>
      <c r="B103" s="103">
        <v>25.06</v>
      </c>
      <c r="C103" s="103">
        <v>62.65</v>
      </c>
      <c r="D103" s="103">
        <v>31.62</v>
      </c>
      <c r="E103" s="104">
        <f>'soust.uk.JMK př.č.2'!$M$64+'soust.uk.JMK př.č.2'!$N$64</f>
        <v>23096</v>
      </c>
      <c r="F103" s="104">
        <f>'soust.uk.JMK př.č.2'!$O$64+'soust.uk.JMK př.č.2'!$P$64</f>
        <v>13234</v>
      </c>
      <c r="G103" s="104">
        <f>'soust.uk.JMK př.č.2'!$L$64</f>
        <v>385</v>
      </c>
      <c r="H103" s="40">
        <f t="shared" si="6"/>
        <v>22096</v>
      </c>
      <c r="I103" s="40">
        <f t="shared" si="8"/>
        <v>16082</v>
      </c>
      <c r="J103" s="40">
        <f t="shared" si="7"/>
        <v>13137</v>
      </c>
      <c r="K103" s="40">
        <f t="shared" si="9"/>
        <v>9446</v>
      </c>
      <c r="L103" s="40">
        <f t="shared" si="10"/>
        <v>5629</v>
      </c>
      <c r="M103" s="40">
        <f t="shared" si="11"/>
        <v>3306</v>
      </c>
      <c r="Q103" s="111"/>
    </row>
    <row r="104" spans="1:17" x14ac:dyDescent="0.2">
      <c r="A104" s="105">
        <v>408</v>
      </c>
      <c r="B104" s="103">
        <v>25.06</v>
      </c>
      <c r="C104" s="103">
        <v>62.65</v>
      </c>
      <c r="D104" s="103">
        <v>31.62</v>
      </c>
      <c r="E104" s="104">
        <f>'soust.uk.JMK př.č.2'!$M$64+'soust.uk.JMK př.č.2'!$N$64</f>
        <v>23096</v>
      </c>
      <c r="F104" s="104">
        <f>'soust.uk.JMK př.č.2'!$O$64+'soust.uk.JMK př.č.2'!$P$64</f>
        <v>13234</v>
      </c>
      <c r="G104" s="104">
        <f>'soust.uk.JMK př.č.2'!$L$64</f>
        <v>385</v>
      </c>
      <c r="H104" s="40">
        <f t="shared" si="6"/>
        <v>22096</v>
      </c>
      <c r="I104" s="40">
        <f t="shared" si="8"/>
        <v>16082</v>
      </c>
      <c r="J104" s="40">
        <f t="shared" si="7"/>
        <v>13137</v>
      </c>
      <c r="K104" s="40">
        <f t="shared" si="9"/>
        <v>9446</v>
      </c>
      <c r="L104" s="40">
        <f t="shared" si="10"/>
        <v>5629</v>
      </c>
      <c r="M104" s="40">
        <f t="shared" si="11"/>
        <v>3306</v>
      </c>
      <c r="Q104" s="111"/>
    </row>
    <row r="105" spans="1:17" x14ac:dyDescent="0.2">
      <c r="A105" s="105">
        <v>409</v>
      </c>
      <c r="B105" s="103">
        <v>25.06</v>
      </c>
      <c r="C105" s="103">
        <v>62.66</v>
      </c>
      <c r="D105" s="103">
        <v>31.62</v>
      </c>
      <c r="E105" s="104">
        <f>'soust.uk.JMK př.č.2'!$M$64+'soust.uk.JMK př.č.2'!$N$64</f>
        <v>23096</v>
      </c>
      <c r="F105" s="104">
        <f>'soust.uk.JMK př.č.2'!$O$64+'soust.uk.JMK př.č.2'!$P$64</f>
        <v>13234</v>
      </c>
      <c r="G105" s="104">
        <f>'soust.uk.JMK př.č.2'!$L$64</f>
        <v>385</v>
      </c>
      <c r="H105" s="40">
        <f t="shared" si="6"/>
        <v>22096</v>
      </c>
      <c r="I105" s="40">
        <f t="shared" si="8"/>
        <v>16082</v>
      </c>
      <c r="J105" s="40">
        <f t="shared" si="7"/>
        <v>13136</v>
      </c>
      <c r="K105" s="40">
        <f t="shared" si="9"/>
        <v>9445</v>
      </c>
      <c r="L105" s="40">
        <f t="shared" si="10"/>
        <v>5629</v>
      </c>
      <c r="M105" s="40">
        <f t="shared" si="11"/>
        <v>3306</v>
      </c>
      <c r="Q105" s="111"/>
    </row>
    <row r="106" spans="1:17" x14ac:dyDescent="0.2">
      <c r="A106" s="105">
        <v>410</v>
      </c>
      <c r="B106" s="103">
        <v>25.07</v>
      </c>
      <c r="C106" s="103">
        <v>62.67</v>
      </c>
      <c r="D106" s="103">
        <v>31.62</v>
      </c>
      <c r="E106" s="104">
        <f>'soust.uk.JMK př.č.2'!$M$64+'soust.uk.JMK př.č.2'!$N$64</f>
        <v>23096</v>
      </c>
      <c r="F106" s="104">
        <f>'soust.uk.JMK př.č.2'!$O$64+'soust.uk.JMK př.č.2'!$P$64</f>
        <v>13234</v>
      </c>
      <c r="G106" s="104">
        <f>'soust.uk.JMK př.č.2'!$L$64</f>
        <v>385</v>
      </c>
      <c r="H106" s="40">
        <f t="shared" si="6"/>
        <v>22090</v>
      </c>
      <c r="I106" s="40">
        <f t="shared" si="8"/>
        <v>16078</v>
      </c>
      <c r="J106" s="40">
        <f t="shared" si="7"/>
        <v>13136</v>
      </c>
      <c r="K106" s="40">
        <f t="shared" si="9"/>
        <v>9445</v>
      </c>
      <c r="L106" s="40">
        <f t="shared" si="10"/>
        <v>5627</v>
      </c>
      <c r="M106" s="40">
        <f t="shared" si="11"/>
        <v>3306</v>
      </c>
      <c r="Q106" s="111"/>
    </row>
    <row r="107" spans="1:17" x14ac:dyDescent="0.2">
      <c r="A107" s="105">
        <v>411</v>
      </c>
      <c r="B107" s="103">
        <v>25.07</v>
      </c>
      <c r="C107" s="103">
        <v>62.67</v>
      </c>
      <c r="D107" s="103">
        <v>31.62</v>
      </c>
      <c r="E107" s="104">
        <f>'soust.uk.JMK př.č.2'!$M$64+'soust.uk.JMK př.č.2'!$N$64</f>
        <v>23096</v>
      </c>
      <c r="F107" s="104">
        <f>'soust.uk.JMK př.č.2'!$O$64+'soust.uk.JMK př.č.2'!$P$64</f>
        <v>13234</v>
      </c>
      <c r="G107" s="104">
        <f>'soust.uk.JMK př.č.2'!$L$64</f>
        <v>385</v>
      </c>
      <c r="H107" s="40">
        <f t="shared" si="6"/>
        <v>22090</v>
      </c>
      <c r="I107" s="40">
        <f t="shared" si="8"/>
        <v>16078</v>
      </c>
      <c r="J107" s="40">
        <f t="shared" si="7"/>
        <v>13136</v>
      </c>
      <c r="K107" s="40">
        <f t="shared" si="9"/>
        <v>9445</v>
      </c>
      <c r="L107" s="40">
        <f t="shared" si="10"/>
        <v>5627</v>
      </c>
      <c r="M107" s="40">
        <f t="shared" si="11"/>
        <v>3306</v>
      </c>
      <c r="Q107" s="111"/>
    </row>
    <row r="108" spans="1:17" x14ac:dyDescent="0.2">
      <c r="A108" s="105">
        <v>412</v>
      </c>
      <c r="B108" s="103">
        <v>25.07</v>
      </c>
      <c r="C108" s="103">
        <v>62.68</v>
      </c>
      <c r="D108" s="103">
        <v>31.62</v>
      </c>
      <c r="E108" s="104">
        <f>'soust.uk.JMK př.č.2'!$M$64+'soust.uk.JMK př.č.2'!$N$64</f>
        <v>23096</v>
      </c>
      <c r="F108" s="104">
        <f>'soust.uk.JMK př.č.2'!$O$64+'soust.uk.JMK př.č.2'!$P$64</f>
        <v>13234</v>
      </c>
      <c r="G108" s="104">
        <f>'soust.uk.JMK př.č.2'!$L$64</f>
        <v>385</v>
      </c>
      <c r="H108" s="40">
        <f t="shared" si="6"/>
        <v>22090</v>
      </c>
      <c r="I108" s="40">
        <f t="shared" si="8"/>
        <v>16078</v>
      </c>
      <c r="J108" s="40">
        <f t="shared" si="7"/>
        <v>13134</v>
      </c>
      <c r="K108" s="40">
        <f t="shared" si="9"/>
        <v>9444</v>
      </c>
      <c r="L108" s="40">
        <f t="shared" si="10"/>
        <v>5627</v>
      </c>
      <c r="M108" s="40">
        <f t="shared" si="11"/>
        <v>3305</v>
      </c>
      <c r="Q108" s="111"/>
    </row>
    <row r="109" spans="1:17" x14ac:dyDescent="0.2">
      <c r="A109" s="105">
        <v>413</v>
      </c>
      <c r="B109" s="103">
        <v>25.07</v>
      </c>
      <c r="C109" s="103">
        <v>62.68</v>
      </c>
      <c r="D109" s="103">
        <v>31.62</v>
      </c>
      <c r="E109" s="104">
        <f>'soust.uk.JMK př.č.2'!$M$64+'soust.uk.JMK př.č.2'!$N$64</f>
        <v>23096</v>
      </c>
      <c r="F109" s="104">
        <f>'soust.uk.JMK př.č.2'!$O$64+'soust.uk.JMK př.č.2'!$P$64</f>
        <v>13234</v>
      </c>
      <c r="G109" s="104">
        <f>'soust.uk.JMK př.č.2'!$L$64</f>
        <v>385</v>
      </c>
      <c r="H109" s="40">
        <f t="shared" si="6"/>
        <v>22090</v>
      </c>
      <c r="I109" s="40">
        <f t="shared" si="8"/>
        <v>16078</v>
      </c>
      <c r="J109" s="40">
        <f t="shared" si="7"/>
        <v>13134</v>
      </c>
      <c r="K109" s="40">
        <f t="shared" si="9"/>
        <v>9444</v>
      </c>
      <c r="L109" s="40">
        <f t="shared" si="10"/>
        <v>5627</v>
      </c>
      <c r="M109" s="40">
        <f t="shared" si="11"/>
        <v>3305</v>
      </c>
      <c r="Q109" s="111"/>
    </row>
    <row r="110" spans="1:17" x14ac:dyDescent="0.2">
      <c r="A110" s="105">
        <v>414</v>
      </c>
      <c r="B110" s="103">
        <v>25.08</v>
      </c>
      <c r="C110" s="103">
        <v>62.69</v>
      </c>
      <c r="D110" s="103">
        <v>31.62</v>
      </c>
      <c r="E110" s="104">
        <f>'soust.uk.JMK př.č.2'!$M$64+'soust.uk.JMK př.č.2'!$N$64</f>
        <v>23096</v>
      </c>
      <c r="F110" s="104">
        <f>'soust.uk.JMK př.č.2'!$O$64+'soust.uk.JMK př.č.2'!$P$64</f>
        <v>13234</v>
      </c>
      <c r="G110" s="104">
        <f>'soust.uk.JMK př.č.2'!$L$64</f>
        <v>385</v>
      </c>
      <c r="H110" s="40">
        <f t="shared" si="6"/>
        <v>22084</v>
      </c>
      <c r="I110" s="40">
        <f t="shared" si="8"/>
        <v>16073</v>
      </c>
      <c r="J110" s="40">
        <f t="shared" si="7"/>
        <v>13133</v>
      </c>
      <c r="K110" s="40">
        <f t="shared" si="9"/>
        <v>9443</v>
      </c>
      <c r="L110" s="40">
        <f t="shared" si="10"/>
        <v>5626</v>
      </c>
      <c r="M110" s="40">
        <f t="shared" si="11"/>
        <v>3305</v>
      </c>
      <c r="Q110" s="111"/>
    </row>
    <row r="111" spans="1:17" x14ac:dyDescent="0.2">
      <c r="A111" s="105">
        <v>415</v>
      </c>
      <c r="B111" s="103">
        <v>25.08</v>
      </c>
      <c r="C111" s="103">
        <v>62.7</v>
      </c>
      <c r="D111" s="103">
        <v>31.62</v>
      </c>
      <c r="E111" s="104">
        <f>'soust.uk.JMK př.č.2'!$M$64+'soust.uk.JMK př.č.2'!$N$64</f>
        <v>23096</v>
      </c>
      <c r="F111" s="104">
        <f>'soust.uk.JMK př.č.2'!$O$64+'soust.uk.JMK př.č.2'!$P$64</f>
        <v>13234</v>
      </c>
      <c r="G111" s="104">
        <f>'soust.uk.JMK př.č.2'!$L$64</f>
        <v>385</v>
      </c>
      <c r="H111" s="40">
        <f t="shared" si="6"/>
        <v>22084</v>
      </c>
      <c r="I111" s="40">
        <f t="shared" si="8"/>
        <v>16073</v>
      </c>
      <c r="J111" s="40">
        <f t="shared" si="7"/>
        <v>13133</v>
      </c>
      <c r="K111" s="40">
        <f t="shared" si="9"/>
        <v>9443</v>
      </c>
      <c r="L111" s="40">
        <f t="shared" si="10"/>
        <v>5626</v>
      </c>
      <c r="M111" s="40">
        <f t="shared" si="11"/>
        <v>3305</v>
      </c>
      <c r="Q111" s="111"/>
    </row>
    <row r="112" spans="1:17" x14ac:dyDescent="0.2">
      <c r="A112" s="105">
        <v>416</v>
      </c>
      <c r="B112" s="103">
        <v>25.08</v>
      </c>
      <c r="C112" s="103">
        <v>62.7</v>
      </c>
      <c r="D112" s="103">
        <v>31.62</v>
      </c>
      <c r="E112" s="104">
        <f>'soust.uk.JMK př.č.2'!$M$64+'soust.uk.JMK př.č.2'!$N$64</f>
        <v>23096</v>
      </c>
      <c r="F112" s="104">
        <f>'soust.uk.JMK př.č.2'!$O$64+'soust.uk.JMK př.č.2'!$P$64</f>
        <v>13234</v>
      </c>
      <c r="G112" s="104">
        <f>'soust.uk.JMK př.č.2'!$L$64</f>
        <v>385</v>
      </c>
      <c r="H112" s="40">
        <f t="shared" si="6"/>
        <v>22084</v>
      </c>
      <c r="I112" s="40">
        <f t="shared" si="8"/>
        <v>16073</v>
      </c>
      <c r="J112" s="40">
        <f t="shared" si="7"/>
        <v>13133</v>
      </c>
      <c r="K112" s="40">
        <f t="shared" si="9"/>
        <v>9443</v>
      </c>
      <c r="L112" s="40">
        <f t="shared" si="10"/>
        <v>5626</v>
      </c>
      <c r="M112" s="40">
        <f t="shared" si="11"/>
        <v>3305</v>
      </c>
      <c r="Q112" s="111"/>
    </row>
    <row r="113" spans="1:17" x14ac:dyDescent="0.2">
      <c r="A113" s="105">
        <v>417</v>
      </c>
      <c r="B113" s="103">
        <v>25.08</v>
      </c>
      <c r="C113" s="103">
        <v>62.71</v>
      </c>
      <c r="D113" s="103">
        <v>31.62</v>
      </c>
      <c r="E113" s="104">
        <f>'soust.uk.JMK př.č.2'!$M$64+'soust.uk.JMK př.č.2'!$N$64</f>
        <v>23096</v>
      </c>
      <c r="F113" s="104">
        <f>'soust.uk.JMK př.č.2'!$O$64+'soust.uk.JMK př.č.2'!$P$64</f>
        <v>13234</v>
      </c>
      <c r="G113" s="104">
        <f>'soust.uk.JMK př.č.2'!$L$64</f>
        <v>385</v>
      </c>
      <c r="H113" s="40">
        <f t="shared" si="6"/>
        <v>22084</v>
      </c>
      <c r="I113" s="40">
        <f t="shared" si="8"/>
        <v>16073</v>
      </c>
      <c r="J113" s="40">
        <f t="shared" si="7"/>
        <v>13132</v>
      </c>
      <c r="K113" s="40">
        <f t="shared" si="9"/>
        <v>9442</v>
      </c>
      <c r="L113" s="40">
        <f t="shared" si="10"/>
        <v>5626</v>
      </c>
      <c r="M113" s="40">
        <f t="shared" si="11"/>
        <v>3305</v>
      </c>
      <c r="Q113" s="111"/>
    </row>
    <row r="114" spans="1:17" x14ac:dyDescent="0.2">
      <c r="A114" s="105">
        <v>418</v>
      </c>
      <c r="B114" s="103">
        <v>25.09</v>
      </c>
      <c r="C114" s="103">
        <v>62.71</v>
      </c>
      <c r="D114" s="103">
        <v>31.62</v>
      </c>
      <c r="E114" s="104">
        <f>'soust.uk.JMK př.č.2'!$M$64+'soust.uk.JMK př.č.2'!$N$64</f>
        <v>23096</v>
      </c>
      <c r="F114" s="104">
        <f>'soust.uk.JMK př.č.2'!$O$64+'soust.uk.JMK př.č.2'!$P$64</f>
        <v>13234</v>
      </c>
      <c r="G114" s="104">
        <f>'soust.uk.JMK př.č.2'!$L$64</f>
        <v>385</v>
      </c>
      <c r="H114" s="40">
        <f t="shared" si="6"/>
        <v>22078</v>
      </c>
      <c r="I114" s="40">
        <f t="shared" si="8"/>
        <v>16069</v>
      </c>
      <c r="J114" s="40">
        <f t="shared" si="7"/>
        <v>13132</v>
      </c>
      <c r="K114" s="40">
        <f t="shared" si="9"/>
        <v>9442</v>
      </c>
      <c r="L114" s="40">
        <f t="shared" si="10"/>
        <v>5624</v>
      </c>
      <c r="M114" s="40">
        <f t="shared" si="11"/>
        <v>3305</v>
      </c>
      <c r="Q114" s="111"/>
    </row>
    <row r="115" spans="1:17" x14ac:dyDescent="0.2">
      <c r="A115" s="105">
        <v>419</v>
      </c>
      <c r="B115" s="103">
        <v>25.09</v>
      </c>
      <c r="C115" s="103">
        <v>62.72</v>
      </c>
      <c r="D115" s="103">
        <v>31.62</v>
      </c>
      <c r="E115" s="104">
        <f>'soust.uk.JMK př.č.2'!$M$64+'soust.uk.JMK př.č.2'!$N$64</f>
        <v>23096</v>
      </c>
      <c r="F115" s="104">
        <f>'soust.uk.JMK př.č.2'!$O$64+'soust.uk.JMK př.č.2'!$P$64</f>
        <v>13234</v>
      </c>
      <c r="G115" s="104">
        <f>'soust.uk.JMK př.č.2'!$L$64</f>
        <v>385</v>
      </c>
      <c r="H115" s="40">
        <f t="shared" si="6"/>
        <v>22078</v>
      </c>
      <c r="I115" s="40">
        <f t="shared" si="8"/>
        <v>16069</v>
      </c>
      <c r="J115" s="40">
        <f t="shared" si="7"/>
        <v>13130</v>
      </c>
      <c r="K115" s="40">
        <f t="shared" si="9"/>
        <v>9441</v>
      </c>
      <c r="L115" s="40">
        <f t="shared" si="10"/>
        <v>5624</v>
      </c>
      <c r="M115" s="40">
        <f t="shared" si="11"/>
        <v>3304</v>
      </c>
      <c r="Q115" s="111"/>
    </row>
    <row r="116" spans="1:17" x14ac:dyDescent="0.2">
      <c r="A116" s="105">
        <v>420</v>
      </c>
      <c r="B116" s="103">
        <v>25.09</v>
      </c>
      <c r="C116" s="103">
        <v>62.73</v>
      </c>
      <c r="D116" s="103">
        <v>31.62</v>
      </c>
      <c r="E116" s="104">
        <f>'soust.uk.JMK př.č.2'!$M$64+'soust.uk.JMK př.č.2'!$N$64</f>
        <v>23096</v>
      </c>
      <c r="F116" s="104">
        <f>'soust.uk.JMK př.č.2'!$O$64+'soust.uk.JMK př.č.2'!$P$64</f>
        <v>13234</v>
      </c>
      <c r="G116" s="104">
        <f>'soust.uk.JMK př.č.2'!$L$64</f>
        <v>385</v>
      </c>
      <c r="H116" s="40">
        <f t="shared" si="6"/>
        <v>22078</v>
      </c>
      <c r="I116" s="40">
        <f t="shared" si="8"/>
        <v>16069</v>
      </c>
      <c r="J116" s="40">
        <f t="shared" si="7"/>
        <v>13130</v>
      </c>
      <c r="K116" s="40">
        <f t="shared" si="9"/>
        <v>9441</v>
      </c>
      <c r="L116" s="40">
        <f t="shared" si="10"/>
        <v>5624</v>
      </c>
      <c r="M116" s="40">
        <f t="shared" si="11"/>
        <v>3304</v>
      </c>
      <c r="Q116" s="111"/>
    </row>
    <row r="117" spans="1:17" x14ac:dyDescent="0.2">
      <c r="A117" s="105">
        <v>421</v>
      </c>
      <c r="B117" s="103">
        <v>25.09</v>
      </c>
      <c r="C117" s="103">
        <v>62.73</v>
      </c>
      <c r="D117" s="103">
        <v>31.62</v>
      </c>
      <c r="E117" s="104">
        <f>'soust.uk.JMK př.č.2'!$M$64+'soust.uk.JMK př.č.2'!$N$64</f>
        <v>23096</v>
      </c>
      <c r="F117" s="104">
        <f>'soust.uk.JMK př.č.2'!$O$64+'soust.uk.JMK př.č.2'!$P$64</f>
        <v>13234</v>
      </c>
      <c r="G117" s="104">
        <f>'soust.uk.JMK př.č.2'!$L$64</f>
        <v>385</v>
      </c>
      <c r="H117" s="40">
        <f t="shared" si="6"/>
        <v>22078</v>
      </c>
      <c r="I117" s="40">
        <f t="shared" si="8"/>
        <v>16069</v>
      </c>
      <c r="J117" s="40">
        <f t="shared" si="7"/>
        <v>13130</v>
      </c>
      <c r="K117" s="40">
        <f t="shared" si="9"/>
        <v>9441</v>
      </c>
      <c r="L117" s="40">
        <f t="shared" si="10"/>
        <v>5624</v>
      </c>
      <c r="M117" s="40">
        <f t="shared" si="11"/>
        <v>3304</v>
      </c>
      <c r="Q117" s="111"/>
    </row>
    <row r="118" spans="1:17" x14ac:dyDescent="0.2">
      <c r="A118" s="105">
        <v>422</v>
      </c>
      <c r="B118" s="103">
        <v>25.1</v>
      </c>
      <c r="C118" s="103">
        <v>62.74</v>
      </c>
      <c r="D118" s="103">
        <v>31.62</v>
      </c>
      <c r="E118" s="104">
        <f>'soust.uk.JMK př.č.2'!$M$64+'soust.uk.JMK př.č.2'!$N$64</f>
        <v>23096</v>
      </c>
      <c r="F118" s="104">
        <f>'soust.uk.JMK př.č.2'!$O$64+'soust.uk.JMK př.č.2'!$P$64</f>
        <v>13234</v>
      </c>
      <c r="G118" s="104">
        <f>'soust.uk.JMK př.č.2'!$L$64</f>
        <v>385</v>
      </c>
      <c r="H118" s="40">
        <f t="shared" si="6"/>
        <v>22071</v>
      </c>
      <c r="I118" s="40">
        <f t="shared" si="8"/>
        <v>16064</v>
      </c>
      <c r="J118" s="40">
        <f t="shared" si="7"/>
        <v>13129</v>
      </c>
      <c r="K118" s="40">
        <f t="shared" si="9"/>
        <v>9440</v>
      </c>
      <c r="L118" s="40">
        <f t="shared" si="10"/>
        <v>5622</v>
      </c>
      <c r="M118" s="40">
        <f t="shared" si="11"/>
        <v>3304</v>
      </c>
      <c r="Q118" s="111"/>
    </row>
    <row r="119" spans="1:17" x14ac:dyDescent="0.2">
      <c r="A119" s="105">
        <v>423</v>
      </c>
      <c r="B119" s="103">
        <v>25.1</v>
      </c>
      <c r="C119" s="103">
        <v>62.74</v>
      </c>
      <c r="D119" s="103">
        <v>31.62</v>
      </c>
      <c r="E119" s="104">
        <f>'soust.uk.JMK př.č.2'!$M$64+'soust.uk.JMK př.č.2'!$N$64</f>
        <v>23096</v>
      </c>
      <c r="F119" s="104">
        <f>'soust.uk.JMK př.č.2'!$O$64+'soust.uk.JMK př.č.2'!$P$64</f>
        <v>13234</v>
      </c>
      <c r="G119" s="104">
        <f>'soust.uk.JMK př.č.2'!$L$64</f>
        <v>385</v>
      </c>
      <c r="H119" s="40">
        <f t="shared" si="6"/>
        <v>22071</v>
      </c>
      <c r="I119" s="40">
        <f t="shared" si="8"/>
        <v>16064</v>
      </c>
      <c r="J119" s="40">
        <f t="shared" si="7"/>
        <v>13129</v>
      </c>
      <c r="K119" s="40">
        <f t="shared" si="9"/>
        <v>9440</v>
      </c>
      <c r="L119" s="40">
        <f t="shared" si="10"/>
        <v>5622</v>
      </c>
      <c r="M119" s="40">
        <f t="shared" si="11"/>
        <v>3304</v>
      </c>
      <c r="Q119" s="111"/>
    </row>
    <row r="120" spans="1:17" x14ac:dyDescent="0.2">
      <c r="A120" s="105">
        <v>424</v>
      </c>
      <c r="B120" s="103">
        <v>25.1</v>
      </c>
      <c r="C120" s="103">
        <v>62.75</v>
      </c>
      <c r="D120" s="103">
        <v>31.62</v>
      </c>
      <c r="E120" s="104">
        <f>'soust.uk.JMK př.č.2'!$M$64+'soust.uk.JMK př.č.2'!$N$64</f>
        <v>23096</v>
      </c>
      <c r="F120" s="104">
        <f>'soust.uk.JMK př.č.2'!$O$64+'soust.uk.JMK př.č.2'!$P$64</f>
        <v>13234</v>
      </c>
      <c r="G120" s="104">
        <f>'soust.uk.JMK př.č.2'!$L$64</f>
        <v>385</v>
      </c>
      <c r="H120" s="40">
        <f t="shared" si="6"/>
        <v>22071</v>
      </c>
      <c r="I120" s="40">
        <f t="shared" si="8"/>
        <v>16064</v>
      </c>
      <c r="J120" s="40">
        <f t="shared" si="7"/>
        <v>13128</v>
      </c>
      <c r="K120" s="40">
        <f t="shared" si="9"/>
        <v>9439</v>
      </c>
      <c r="L120" s="40">
        <f t="shared" si="10"/>
        <v>5622</v>
      </c>
      <c r="M120" s="40">
        <f t="shared" si="11"/>
        <v>3304</v>
      </c>
      <c r="Q120" s="111"/>
    </row>
    <row r="121" spans="1:17" x14ac:dyDescent="0.2">
      <c r="A121" s="105">
        <v>425</v>
      </c>
      <c r="B121" s="103">
        <v>25.1</v>
      </c>
      <c r="C121" s="103">
        <v>62.76</v>
      </c>
      <c r="D121" s="103">
        <v>31.62</v>
      </c>
      <c r="E121" s="104">
        <f>'soust.uk.JMK př.č.2'!$M$64+'soust.uk.JMK př.č.2'!$N$64</f>
        <v>23096</v>
      </c>
      <c r="F121" s="104">
        <f>'soust.uk.JMK př.č.2'!$O$64+'soust.uk.JMK př.č.2'!$P$64</f>
        <v>13234</v>
      </c>
      <c r="G121" s="104">
        <f>'soust.uk.JMK př.č.2'!$L$64</f>
        <v>385</v>
      </c>
      <c r="H121" s="40">
        <f t="shared" si="6"/>
        <v>22071</v>
      </c>
      <c r="I121" s="40">
        <f t="shared" si="8"/>
        <v>16064</v>
      </c>
      <c r="J121" s="40">
        <f t="shared" si="7"/>
        <v>13126</v>
      </c>
      <c r="K121" s="40">
        <f t="shared" si="9"/>
        <v>9438</v>
      </c>
      <c r="L121" s="40">
        <f t="shared" si="10"/>
        <v>5622</v>
      </c>
      <c r="M121" s="40">
        <f t="shared" si="11"/>
        <v>3303</v>
      </c>
      <c r="Q121" s="111"/>
    </row>
    <row r="122" spans="1:17" x14ac:dyDescent="0.2">
      <c r="A122" s="105">
        <v>426</v>
      </c>
      <c r="B122" s="103">
        <v>25.1</v>
      </c>
      <c r="C122" s="103">
        <v>62.76</v>
      </c>
      <c r="D122" s="103">
        <v>31.62</v>
      </c>
      <c r="E122" s="104">
        <f>'soust.uk.JMK př.č.2'!$M$64+'soust.uk.JMK př.č.2'!$N$64</f>
        <v>23096</v>
      </c>
      <c r="F122" s="104">
        <f>'soust.uk.JMK př.č.2'!$O$64+'soust.uk.JMK př.č.2'!$P$64</f>
        <v>13234</v>
      </c>
      <c r="G122" s="104">
        <f>'soust.uk.JMK př.č.2'!$L$64</f>
        <v>385</v>
      </c>
      <c r="H122" s="40">
        <f t="shared" si="6"/>
        <v>22071</v>
      </c>
      <c r="I122" s="40">
        <f t="shared" si="8"/>
        <v>16064</v>
      </c>
      <c r="J122" s="40">
        <f t="shared" si="7"/>
        <v>13126</v>
      </c>
      <c r="K122" s="40">
        <f t="shared" si="9"/>
        <v>9438</v>
      </c>
      <c r="L122" s="40">
        <f t="shared" si="10"/>
        <v>5622</v>
      </c>
      <c r="M122" s="40">
        <f t="shared" si="11"/>
        <v>3303</v>
      </c>
      <c r="Q122" s="111"/>
    </row>
    <row r="123" spans="1:17" x14ac:dyDescent="0.2">
      <c r="A123" s="105">
        <v>427</v>
      </c>
      <c r="B123" s="103">
        <v>25.11</v>
      </c>
      <c r="C123" s="103">
        <v>62.77</v>
      </c>
      <c r="D123" s="103">
        <v>31.62</v>
      </c>
      <c r="E123" s="104">
        <f>'soust.uk.JMK př.č.2'!$M$64+'soust.uk.JMK př.č.2'!$N$64</f>
        <v>23096</v>
      </c>
      <c r="F123" s="104">
        <f>'soust.uk.JMK př.č.2'!$O$64+'soust.uk.JMK př.č.2'!$P$64</f>
        <v>13234</v>
      </c>
      <c r="G123" s="104">
        <f>'soust.uk.JMK př.č.2'!$L$64</f>
        <v>385</v>
      </c>
      <c r="H123" s="40">
        <f t="shared" si="6"/>
        <v>22066</v>
      </c>
      <c r="I123" s="40">
        <f t="shared" si="8"/>
        <v>16060</v>
      </c>
      <c r="J123" s="40">
        <f t="shared" si="7"/>
        <v>13126</v>
      </c>
      <c r="K123" s="40">
        <f t="shared" si="9"/>
        <v>9438</v>
      </c>
      <c r="L123" s="40">
        <f t="shared" si="10"/>
        <v>5621</v>
      </c>
      <c r="M123" s="40">
        <f t="shared" si="11"/>
        <v>3303</v>
      </c>
      <c r="Q123" s="111"/>
    </row>
    <row r="124" spans="1:17" x14ac:dyDescent="0.2">
      <c r="A124" s="105">
        <v>428</v>
      </c>
      <c r="B124" s="103">
        <v>25.11</v>
      </c>
      <c r="C124" s="103">
        <v>62.77</v>
      </c>
      <c r="D124" s="103">
        <v>31.62</v>
      </c>
      <c r="E124" s="104">
        <f>'soust.uk.JMK př.č.2'!$M$64+'soust.uk.JMK př.č.2'!$N$64</f>
        <v>23096</v>
      </c>
      <c r="F124" s="104">
        <f>'soust.uk.JMK př.č.2'!$O$64+'soust.uk.JMK př.č.2'!$P$64</f>
        <v>13234</v>
      </c>
      <c r="G124" s="104">
        <f>'soust.uk.JMK př.č.2'!$L$64</f>
        <v>385</v>
      </c>
      <c r="H124" s="40">
        <f t="shared" si="6"/>
        <v>22066</v>
      </c>
      <c r="I124" s="40">
        <f t="shared" si="8"/>
        <v>16060</v>
      </c>
      <c r="J124" s="40">
        <f t="shared" si="7"/>
        <v>13126</v>
      </c>
      <c r="K124" s="40">
        <f t="shared" si="9"/>
        <v>9438</v>
      </c>
      <c r="L124" s="40">
        <f t="shared" si="10"/>
        <v>5621</v>
      </c>
      <c r="M124" s="40">
        <f t="shared" si="11"/>
        <v>3303</v>
      </c>
      <c r="Q124" s="111"/>
    </row>
    <row r="125" spans="1:17" x14ac:dyDescent="0.2">
      <c r="A125" s="105">
        <v>429</v>
      </c>
      <c r="B125" s="103">
        <v>25.11</v>
      </c>
      <c r="C125" s="103">
        <v>62.78</v>
      </c>
      <c r="D125" s="103">
        <v>31.62</v>
      </c>
      <c r="E125" s="104">
        <f>'soust.uk.JMK př.č.2'!$M$64+'soust.uk.JMK př.č.2'!$N$64</f>
        <v>23096</v>
      </c>
      <c r="F125" s="104">
        <f>'soust.uk.JMK př.č.2'!$O$64+'soust.uk.JMK př.č.2'!$P$64</f>
        <v>13234</v>
      </c>
      <c r="G125" s="104">
        <f>'soust.uk.JMK př.č.2'!$L$64</f>
        <v>385</v>
      </c>
      <c r="H125" s="40">
        <f t="shared" si="6"/>
        <v>22066</v>
      </c>
      <c r="I125" s="40">
        <f t="shared" si="8"/>
        <v>16060</v>
      </c>
      <c r="J125" s="40">
        <f t="shared" si="7"/>
        <v>13125</v>
      </c>
      <c r="K125" s="40">
        <f t="shared" si="9"/>
        <v>9437</v>
      </c>
      <c r="L125" s="40">
        <f t="shared" si="10"/>
        <v>5621</v>
      </c>
      <c r="M125" s="40">
        <f t="shared" si="11"/>
        <v>3303</v>
      </c>
      <c r="Q125" s="111"/>
    </row>
    <row r="126" spans="1:17" x14ac:dyDescent="0.2">
      <c r="A126" s="105">
        <v>430</v>
      </c>
      <c r="B126" s="103">
        <v>25.11</v>
      </c>
      <c r="C126" s="103">
        <v>62.78</v>
      </c>
      <c r="D126" s="103">
        <v>31.62</v>
      </c>
      <c r="E126" s="104">
        <f>'soust.uk.JMK př.č.2'!$M$64+'soust.uk.JMK př.č.2'!$N$64</f>
        <v>23096</v>
      </c>
      <c r="F126" s="104">
        <f>'soust.uk.JMK př.č.2'!$O$64+'soust.uk.JMK př.č.2'!$P$64</f>
        <v>13234</v>
      </c>
      <c r="G126" s="104">
        <f>'soust.uk.JMK př.č.2'!$L$64</f>
        <v>385</v>
      </c>
      <c r="H126" s="40">
        <f t="shared" si="6"/>
        <v>22066</v>
      </c>
      <c r="I126" s="40">
        <f t="shared" si="8"/>
        <v>16060</v>
      </c>
      <c r="J126" s="40">
        <f t="shared" si="7"/>
        <v>13125</v>
      </c>
      <c r="K126" s="40">
        <f t="shared" si="9"/>
        <v>9437</v>
      </c>
      <c r="L126" s="40">
        <f t="shared" si="10"/>
        <v>5621</v>
      </c>
      <c r="M126" s="40">
        <f t="shared" si="11"/>
        <v>3303</v>
      </c>
      <c r="Q126" s="111"/>
    </row>
    <row r="127" spans="1:17" x14ac:dyDescent="0.2">
      <c r="A127" s="105">
        <v>431</v>
      </c>
      <c r="B127" s="103">
        <v>25.12</v>
      </c>
      <c r="C127" s="103">
        <v>62.79</v>
      </c>
      <c r="D127" s="103">
        <v>31.62</v>
      </c>
      <c r="E127" s="104">
        <f>'soust.uk.JMK př.č.2'!$M$64+'soust.uk.JMK př.č.2'!$N$64</f>
        <v>23096</v>
      </c>
      <c r="F127" s="104">
        <f>'soust.uk.JMK př.č.2'!$O$64+'soust.uk.JMK př.č.2'!$P$64</f>
        <v>13234</v>
      </c>
      <c r="G127" s="104">
        <f>'soust.uk.JMK př.č.2'!$L$64</f>
        <v>385</v>
      </c>
      <c r="H127" s="40">
        <f t="shared" si="6"/>
        <v>22061</v>
      </c>
      <c r="I127" s="40">
        <f t="shared" si="8"/>
        <v>16056</v>
      </c>
      <c r="J127" s="40">
        <f t="shared" si="7"/>
        <v>13124</v>
      </c>
      <c r="K127" s="40">
        <f t="shared" si="9"/>
        <v>9436</v>
      </c>
      <c r="L127" s="40">
        <f t="shared" si="10"/>
        <v>5620</v>
      </c>
      <c r="M127" s="40">
        <f t="shared" si="11"/>
        <v>3303</v>
      </c>
      <c r="Q127" s="111"/>
    </row>
    <row r="128" spans="1:17" x14ac:dyDescent="0.2">
      <c r="A128" s="105">
        <v>432</v>
      </c>
      <c r="B128" s="103">
        <v>25.12</v>
      </c>
      <c r="C128" s="103">
        <v>62.8</v>
      </c>
      <c r="D128" s="103">
        <v>31.62</v>
      </c>
      <c r="E128" s="104">
        <f>'soust.uk.JMK př.č.2'!$M$64+'soust.uk.JMK př.č.2'!$N$64</f>
        <v>23096</v>
      </c>
      <c r="F128" s="104">
        <f>'soust.uk.JMK př.č.2'!$O$64+'soust.uk.JMK př.č.2'!$P$64</f>
        <v>13234</v>
      </c>
      <c r="G128" s="104">
        <f>'soust.uk.JMK př.č.2'!$L$64</f>
        <v>385</v>
      </c>
      <c r="H128" s="40">
        <f t="shared" si="6"/>
        <v>22061</v>
      </c>
      <c r="I128" s="40">
        <f t="shared" si="8"/>
        <v>16056</v>
      </c>
      <c r="J128" s="40">
        <f t="shared" si="7"/>
        <v>13124</v>
      </c>
      <c r="K128" s="40">
        <f t="shared" si="9"/>
        <v>9436</v>
      </c>
      <c r="L128" s="40">
        <f t="shared" si="10"/>
        <v>5620</v>
      </c>
      <c r="M128" s="40">
        <f t="shared" si="11"/>
        <v>3303</v>
      </c>
      <c r="Q128" s="111"/>
    </row>
    <row r="129" spans="1:17" x14ac:dyDescent="0.2">
      <c r="A129" s="105">
        <v>433</v>
      </c>
      <c r="B129" s="103">
        <v>25.12</v>
      </c>
      <c r="C129" s="103">
        <v>62.8</v>
      </c>
      <c r="D129" s="103">
        <v>31.62</v>
      </c>
      <c r="E129" s="104">
        <f>'soust.uk.JMK př.č.2'!$M$64+'soust.uk.JMK př.č.2'!$N$64</f>
        <v>23096</v>
      </c>
      <c r="F129" s="104">
        <f>'soust.uk.JMK př.č.2'!$O$64+'soust.uk.JMK př.č.2'!$P$64</f>
        <v>13234</v>
      </c>
      <c r="G129" s="104">
        <f>'soust.uk.JMK př.č.2'!$L$64</f>
        <v>385</v>
      </c>
      <c r="H129" s="40">
        <f t="shared" si="6"/>
        <v>22061</v>
      </c>
      <c r="I129" s="40">
        <f t="shared" si="8"/>
        <v>16056</v>
      </c>
      <c r="J129" s="40">
        <f t="shared" si="7"/>
        <v>13124</v>
      </c>
      <c r="K129" s="40">
        <f t="shared" si="9"/>
        <v>9436</v>
      </c>
      <c r="L129" s="40">
        <f t="shared" si="10"/>
        <v>5620</v>
      </c>
      <c r="M129" s="40">
        <f t="shared" si="11"/>
        <v>3303</v>
      </c>
      <c r="Q129" s="111"/>
    </row>
    <row r="130" spans="1:17" x14ac:dyDescent="0.2">
      <c r="A130" s="105">
        <v>434</v>
      </c>
      <c r="B130" s="103">
        <v>25.12</v>
      </c>
      <c r="C130" s="103">
        <v>62.81</v>
      </c>
      <c r="D130" s="103">
        <v>31.62</v>
      </c>
      <c r="E130" s="104">
        <f>'soust.uk.JMK př.č.2'!$M$64+'soust.uk.JMK př.č.2'!$N$64</f>
        <v>23096</v>
      </c>
      <c r="F130" s="104">
        <f>'soust.uk.JMK př.č.2'!$O$64+'soust.uk.JMK př.č.2'!$P$64</f>
        <v>13234</v>
      </c>
      <c r="G130" s="104">
        <f>'soust.uk.JMK př.č.2'!$L$64</f>
        <v>385</v>
      </c>
      <c r="H130" s="40">
        <f t="shared" si="6"/>
        <v>22061</v>
      </c>
      <c r="I130" s="40">
        <f t="shared" si="8"/>
        <v>16056</v>
      </c>
      <c r="J130" s="40">
        <f t="shared" si="7"/>
        <v>13122</v>
      </c>
      <c r="K130" s="40">
        <f t="shared" si="9"/>
        <v>9435</v>
      </c>
      <c r="L130" s="40">
        <f t="shared" si="10"/>
        <v>5620</v>
      </c>
      <c r="M130" s="40">
        <f t="shared" si="11"/>
        <v>3302</v>
      </c>
      <c r="Q130" s="111"/>
    </row>
    <row r="131" spans="1:17" x14ac:dyDescent="0.2">
      <c r="A131" s="105">
        <v>435</v>
      </c>
      <c r="B131" s="103">
        <v>25.13</v>
      </c>
      <c r="C131" s="103">
        <v>62.81</v>
      </c>
      <c r="D131" s="103">
        <v>31.62</v>
      </c>
      <c r="E131" s="104">
        <f>'soust.uk.JMK př.č.2'!$M$64+'soust.uk.JMK př.č.2'!$N$64</f>
        <v>23096</v>
      </c>
      <c r="F131" s="104">
        <f>'soust.uk.JMK př.č.2'!$O$64+'soust.uk.JMK př.č.2'!$P$64</f>
        <v>13234</v>
      </c>
      <c r="G131" s="104">
        <f>'soust.uk.JMK př.č.2'!$L$64</f>
        <v>385</v>
      </c>
      <c r="H131" s="40">
        <f t="shared" si="6"/>
        <v>22054</v>
      </c>
      <c r="I131" s="40">
        <f t="shared" si="8"/>
        <v>16051</v>
      </c>
      <c r="J131" s="40">
        <f t="shared" si="7"/>
        <v>13122</v>
      </c>
      <c r="K131" s="40">
        <f t="shared" si="9"/>
        <v>9435</v>
      </c>
      <c r="L131" s="40">
        <f t="shared" si="10"/>
        <v>5618</v>
      </c>
      <c r="M131" s="40">
        <f t="shared" si="11"/>
        <v>3302</v>
      </c>
      <c r="Q131" s="111"/>
    </row>
    <row r="132" spans="1:17" x14ac:dyDescent="0.2">
      <c r="A132" s="105">
        <v>436</v>
      </c>
      <c r="B132" s="103">
        <v>25.13</v>
      </c>
      <c r="C132" s="103">
        <v>62.82</v>
      </c>
      <c r="D132" s="103">
        <v>31.62</v>
      </c>
      <c r="E132" s="104">
        <f>'soust.uk.JMK př.č.2'!$M$64+'soust.uk.JMK př.č.2'!$N$64</f>
        <v>23096</v>
      </c>
      <c r="F132" s="104">
        <f>'soust.uk.JMK př.č.2'!$O$64+'soust.uk.JMK př.č.2'!$P$64</f>
        <v>13234</v>
      </c>
      <c r="G132" s="104">
        <f>'soust.uk.JMK př.č.2'!$L$64</f>
        <v>385</v>
      </c>
      <c r="H132" s="40">
        <f t="shared" si="6"/>
        <v>22054</v>
      </c>
      <c r="I132" s="40">
        <f t="shared" si="8"/>
        <v>16051</v>
      </c>
      <c r="J132" s="40">
        <f t="shared" si="7"/>
        <v>13121</v>
      </c>
      <c r="K132" s="40">
        <f t="shared" si="9"/>
        <v>9434</v>
      </c>
      <c r="L132" s="40">
        <f t="shared" si="10"/>
        <v>5618</v>
      </c>
      <c r="M132" s="40">
        <f t="shared" si="11"/>
        <v>3302</v>
      </c>
      <c r="Q132" s="111"/>
    </row>
    <row r="133" spans="1:17" x14ac:dyDescent="0.2">
      <c r="A133" s="105">
        <v>437</v>
      </c>
      <c r="B133" s="103">
        <v>25.13</v>
      </c>
      <c r="C133" s="103">
        <v>62.82</v>
      </c>
      <c r="D133" s="103">
        <v>31.62</v>
      </c>
      <c r="E133" s="104">
        <f>'soust.uk.JMK př.č.2'!$M$64+'soust.uk.JMK př.č.2'!$N$64</f>
        <v>23096</v>
      </c>
      <c r="F133" s="104">
        <f>'soust.uk.JMK př.č.2'!$O$64+'soust.uk.JMK př.č.2'!$P$64</f>
        <v>13234</v>
      </c>
      <c r="G133" s="104">
        <f>'soust.uk.JMK př.č.2'!$L$64</f>
        <v>385</v>
      </c>
      <c r="H133" s="40">
        <f t="shared" si="6"/>
        <v>22054</v>
      </c>
      <c r="I133" s="40">
        <f t="shared" si="8"/>
        <v>16051</v>
      </c>
      <c r="J133" s="40">
        <f t="shared" si="7"/>
        <v>13121</v>
      </c>
      <c r="K133" s="40">
        <f t="shared" si="9"/>
        <v>9434</v>
      </c>
      <c r="L133" s="40">
        <f t="shared" si="10"/>
        <v>5618</v>
      </c>
      <c r="M133" s="40">
        <f t="shared" si="11"/>
        <v>3302</v>
      </c>
      <c r="Q133" s="111"/>
    </row>
    <row r="134" spans="1:17" x14ac:dyDescent="0.2">
      <c r="A134" s="105">
        <v>438</v>
      </c>
      <c r="B134" s="103">
        <v>25.13</v>
      </c>
      <c r="C134" s="103">
        <v>62.83</v>
      </c>
      <c r="D134" s="103">
        <v>31.62</v>
      </c>
      <c r="E134" s="104">
        <f>'soust.uk.JMK př.č.2'!$M$64+'soust.uk.JMK př.č.2'!$N$64</f>
        <v>23096</v>
      </c>
      <c r="F134" s="104">
        <f>'soust.uk.JMK př.č.2'!$O$64+'soust.uk.JMK př.č.2'!$P$64</f>
        <v>13234</v>
      </c>
      <c r="G134" s="104">
        <f>'soust.uk.JMK př.č.2'!$L$64</f>
        <v>385</v>
      </c>
      <c r="H134" s="40">
        <f t="shared" ref="H134:H197" si="12">SUM(I134,L134,G134)</f>
        <v>22054</v>
      </c>
      <c r="I134" s="40">
        <f t="shared" si="8"/>
        <v>16051</v>
      </c>
      <c r="J134" s="40">
        <f t="shared" ref="J134:J197" si="13">SUM(K134,M134,G134)</f>
        <v>13121</v>
      </c>
      <c r="K134" s="40">
        <f t="shared" si="9"/>
        <v>9434</v>
      </c>
      <c r="L134" s="40">
        <f t="shared" si="10"/>
        <v>5618</v>
      </c>
      <c r="M134" s="40">
        <f t="shared" si="11"/>
        <v>3302</v>
      </c>
      <c r="Q134" s="111"/>
    </row>
    <row r="135" spans="1:17" x14ac:dyDescent="0.2">
      <c r="A135" s="105">
        <v>439</v>
      </c>
      <c r="B135" s="103">
        <v>25.13</v>
      </c>
      <c r="C135" s="103">
        <v>62.84</v>
      </c>
      <c r="D135" s="103">
        <v>31.62</v>
      </c>
      <c r="E135" s="104">
        <f>'soust.uk.JMK př.č.2'!$M$64+'soust.uk.JMK př.č.2'!$N$64</f>
        <v>23096</v>
      </c>
      <c r="F135" s="104">
        <f>'soust.uk.JMK př.č.2'!$O$64+'soust.uk.JMK př.č.2'!$P$64</f>
        <v>13234</v>
      </c>
      <c r="G135" s="104">
        <f>'soust.uk.JMK př.č.2'!$L$64</f>
        <v>385</v>
      </c>
      <c r="H135" s="40">
        <f t="shared" si="12"/>
        <v>22054</v>
      </c>
      <c r="I135" s="40">
        <f t="shared" ref="I135:I198" si="14">ROUND(1/B135*E135*12+1/D135*F135*12,0)</f>
        <v>16051</v>
      </c>
      <c r="J135" s="40">
        <f t="shared" si="13"/>
        <v>13120</v>
      </c>
      <c r="K135" s="40">
        <f t="shared" ref="K135:K198" si="15">ROUND(1/C135*E135*12+1/D135*F135*12,0)</f>
        <v>9433</v>
      </c>
      <c r="L135" s="40">
        <f t="shared" ref="L135:L198" si="16">ROUND((I135*35%),0)</f>
        <v>5618</v>
      </c>
      <c r="M135" s="40">
        <f t="shared" ref="M135:M198" si="17">ROUND((K135*35%),0)</f>
        <v>3302</v>
      </c>
      <c r="Q135" s="111"/>
    </row>
    <row r="136" spans="1:17" x14ac:dyDescent="0.2">
      <c r="A136" s="105">
        <v>440</v>
      </c>
      <c r="B136" s="103">
        <v>25.14</v>
      </c>
      <c r="C136" s="103">
        <v>62.84</v>
      </c>
      <c r="D136" s="103">
        <v>31.62</v>
      </c>
      <c r="E136" s="104">
        <f>'soust.uk.JMK př.č.2'!$M$64+'soust.uk.JMK př.č.2'!$N$64</f>
        <v>23096</v>
      </c>
      <c r="F136" s="104">
        <f>'soust.uk.JMK př.č.2'!$O$64+'soust.uk.JMK př.č.2'!$P$64</f>
        <v>13234</v>
      </c>
      <c r="G136" s="104">
        <f>'soust.uk.JMK př.č.2'!$L$64</f>
        <v>385</v>
      </c>
      <c r="H136" s="40">
        <f t="shared" si="12"/>
        <v>22048</v>
      </c>
      <c r="I136" s="40">
        <f t="shared" si="14"/>
        <v>16047</v>
      </c>
      <c r="J136" s="40">
        <f t="shared" si="13"/>
        <v>13120</v>
      </c>
      <c r="K136" s="40">
        <f t="shared" si="15"/>
        <v>9433</v>
      </c>
      <c r="L136" s="40">
        <f t="shared" si="16"/>
        <v>5616</v>
      </c>
      <c r="M136" s="40">
        <f t="shared" si="17"/>
        <v>3302</v>
      </c>
      <c r="Q136" s="111"/>
    </row>
    <row r="137" spans="1:17" x14ac:dyDescent="0.2">
      <c r="A137" s="105">
        <v>441</v>
      </c>
      <c r="B137" s="103">
        <v>25.14</v>
      </c>
      <c r="C137" s="103">
        <v>62.85</v>
      </c>
      <c r="D137" s="103">
        <v>31.62</v>
      </c>
      <c r="E137" s="104">
        <f>'soust.uk.JMK př.č.2'!$M$64+'soust.uk.JMK př.č.2'!$N$64</f>
        <v>23096</v>
      </c>
      <c r="F137" s="104">
        <f>'soust.uk.JMK př.č.2'!$O$64+'soust.uk.JMK př.č.2'!$P$64</f>
        <v>13234</v>
      </c>
      <c r="G137" s="104">
        <f>'soust.uk.JMK př.č.2'!$L$64</f>
        <v>385</v>
      </c>
      <c r="H137" s="40">
        <f t="shared" si="12"/>
        <v>22048</v>
      </c>
      <c r="I137" s="40">
        <f t="shared" si="14"/>
        <v>16047</v>
      </c>
      <c r="J137" s="40">
        <f t="shared" si="13"/>
        <v>13118</v>
      </c>
      <c r="K137" s="40">
        <f t="shared" si="15"/>
        <v>9432</v>
      </c>
      <c r="L137" s="40">
        <f t="shared" si="16"/>
        <v>5616</v>
      </c>
      <c r="M137" s="40">
        <f t="shared" si="17"/>
        <v>3301</v>
      </c>
      <c r="Q137" s="111"/>
    </row>
    <row r="138" spans="1:17" x14ac:dyDescent="0.2">
      <c r="A138" s="105">
        <v>442</v>
      </c>
      <c r="B138" s="103">
        <v>25.14</v>
      </c>
      <c r="C138" s="103">
        <v>62.85</v>
      </c>
      <c r="D138" s="103">
        <v>31.62</v>
      </c>
      <c r="E138" s="104">
        <f>'soust.uk.JMK př.č.2'!$M$64+'soust.uk.JMK př.č.2'!$N$64</f>
        <v>23096</v>
      </c>
      <c r="F138" s="104">
        <f>'soust.uk.JMK př.č.2'!$O$64+'soust.uk.JMK př.č.2'!$P$64</f>
        <v>13234</v>
      </c>
      <c r="G138" s="104">
        <f>'soust.uk.JMK př.č.2'!$L$64</f>
        <v>385</v>
      </c>
      <c r="H138" s="40">
        <f t="shared" si="12"/>
        <v>22048</v>
      </c>
      <c r="I138" s="40">
        <f t="shared" si="14"/>
        <v>16047</v>
      </c>
      <c r="J138" s="40">
        <f t="shared" si="13"/>
        <v>13118</v>
      </c>
      <c r="K138" s="40">
        <f t="shared" si="15"/>
        <v>9432</v>
      </c>
      <c r="L138" s="40">
        <f t="shared" si="16"/>
        <v>5616</v>
      </c>
      <c r="M138" s="40">
        <f t="shared" si="17"/>
        <v>3301</v>
      </c>
      <c r="Q138" s="111"/>
    </row>
    <row r="139" spans="1:17" x14ac:dyDescent="0.2">
      <c r="A139" s="105">
        <v>443</v>
      </c>
      <c r="B139" s="103">
        <v>25.14</v>
      </c>
      <c r="C139" s="103">
        <v>62.86</v>
      </c>
      <c r="D139" s="103">
        <v>31.62</v>
      </c>
      <c r="E139" s="104">
        <f>'soust.uk.JMK př.č.2'!$M$64+'soust.uk.JMK př.č.2'!$N$64</f>
        <v>23096</v>
      </c>
      <c r="F139" s="104">
        <f>'soust.uk.JMK př.č.2'!$O$64+'soust.uk.JMK př.č.2'!$P$64</f>
        <v>13234</v>
      </c>
      <c r="G139" s="104">
        <f>'soust.uk.JMK př.č.2'!$L$64</f>
        <v>385</v>
      </c>
      <c r="H139" s="40">
        <f t="shared" si="12"/>
        <v>22048</v>
      </c>
      <c r="I139" s="40">
        <f t="shared" si="14"/>
        <v>16047</v>
      </c>
      <c r="J139" s="40">
        <f t="shared" si="13"/>
        <v>13117</v>
      </c>
      <c r="K139" s="40">
        <f t="shared" si="15"/>
        <v>9431</v>
      </c>
      <c r="L139" s="40">
        <f t="shared" si="16"/>
        <v>5616</v>
      </c>
      <c r="M139" s="40">
        <f t="shared" si="17"/>
        <v>3301</v>
      </c>
      <c r="Q139" s="111"/>
    </row>
    <row r="140" spans="1:17" x14ac:dyDescent="0.2">
      <c r="A140" s="105">
        <v>444</v>
      </c>
      <c r="B140" s="103">
        <v>25.15</v>
      </c>
      <c r="C140" s="103">
        <v>62.86</v>
      </c>
      <c r="D140" s="103">
        <v>31.62</v>
      </c>
      <c r="E140" s="104">
        <f>'soust.uk.JMK př.č.2'!$M$64+'soust.uk.JMK př.č.2'!$N$64</f>
        <v>23096</v>
      </c>
      <c r="F140" s="104">
        <f>'soust.uk.JMK př.č.2'!$O$64+'soust.uk.JMK př.č.2'!$P$64</f>
        <v>13234</v>
      </c>
      <c r="G140" s="104">
        <f>'soust.uk.JMK př.č.2'!$L$64</f>
        <v>385</v>
      </c>
      <c r="H140" s="40">
        <f t="shared" si="12"/>
        <v>22042</v>
      </c>
      <c r="I140" s="40">
        <f t="shared" si="14"/>
        <v>16042</v>
      </c>
      <c r="J140" s="40">
        <f t="shared" si="13"/>
        <v>13117</v>
      </c>
      <c r="K140" s="40">
        <f t="shared" si="15"/>
        <v>9431</v>
      </c>
      <c r="L140" s="40">
        <f t="shared" si="16"/>
        <v>5615</v>
      </c>
      <c r="M140" s="40">
        <f t="shared" si="17"/>
        <v>3301</v>
      </c>
      <c r="Q140" s="111"/>
    </row>
    <row r="141" spans="1:17" x14ac:dyDescent="0.2">
      <c r="A141" s="105">
        <v>445</v>
      </c>
      <c r="B141" s="103">
        <v>25.15</v>
      </c>
      <c r="C141" s="103">
        <v>62.87</v>
      </c>
      <c r="D141" s="103">
        <v>31.62</v>
      </c>
      <c r="E141" s="104">
        <f>'soust.uk.JMK př.č.2'!$M$64+'soust.uk.JMK př.č.2'!$N$64</f>
        <v>23096</v>
      </c>
      <c r="F141" s="104">
        <f>'soust.uk.JMK př.č.2'!$O$64+'soust.uk.JMK př.č.2'!$P$64</f>
        <v>13234</v>
      </c>
      <c r="G141" s="104">
        <f>'soust.uk.JMK př.č.2'!$L$64</f>
        <v>385</v>
      </c>
      <c r="H141" s="40">
        <f t="shared" si="12"/>
        <v>22042</v>
      </c>
      <c r="I141" s="40">
        <f t="shared" si="14"/>
        <v>16042</v>
      </c>
      <c r="J141" s="40">
        <f t="shared" si="13"/>
        <v>13117</v>
      </c>
      <c r="K141" s="40">
        <f t="shared" si="15"/>
        <v>9431</v>
      </c>
      <c r="L141" s="40">
        <f t="shared" si="16"/>
        <v>5615</v>
      </c>
      <c r="M141" s="40">
        <f t="shared" si="17"/>
        <v>3301</v>
      </c>
      <c r="Q141" s="111"/>
    </row>
    <row r="142" spans="1:17" x14ac:dyDescent="0.2">
      <c r="A142" s="105">
        <v>446</v>
      </c>
      <c r="B142" s="103">
        <v>25.15</v>
      </c>
      <c r="C142" s="103">
        <v>62.88</v>
      </c>
      <c r="D142" s="103">
        <v>31.62</v>
      </c>
      <c r="E142" s="104">
        <f>'soust.uk.JMK př.č.2'!$M$64+'soust.uk.JMK př.č.2'!$N$64</f>
        <v>23096</v>
      </c>
      <c r="F142" s="104">
        <f>'soust.uk.JMK př.č.2'!$O$64+'soust.uk.JMK př.č.2'!$P$64</f>
        <v>13234</v>
      </c>
      <c r="G142" s="104">
        <f>'soust.uk.JMK př.č.2'!$L$64</f>
        <v>385</v>
      </c>
      <c r="H142" s="40">
        <f t="shared" si="12"/>
        <v>22042</v>
      </c>
      <c r="I142" s="40">
        <f t="shared" si="14"/>
        <v>16042</v>
      </c>
      <c r="J142" s="40">
        <f t="shared" si="13"/>
        <v>13116</v>
      </c>
      <c r="K142" s="40">
        <f t="shared" si="15"/>
        <v>9430</v>
      </c>
      <c r="L142" s="40">
        <f t="shared" si="16"/>
        <v>5615</v>
      </c>
      <c r="M142" s="40">
        <f t="shared" si="17"/>
        <v>3301</v>
      </c>
      <c r="Q142" s="111"/>
    </row>
    <row r="143" spans="1:17" x14ac:dyDescent="0.2">
      <c r="A143" s="105">
        <v>447</v>
      </c>
      <c r="B143" s="103">
        <v>25.15</v>
      </c>
      <c r="C143" s="103">
        <v>62.88</v>
      </c>
      <c r="D143" s="103">
        <v>31.62</v>
      </c>
      <c r="E143" s="104">
        <f>'soust.uk.JMK př.č.2'!$M$64+'soust.uk.JMK př.č.2'!$N$64</f>
        <v>23096</v>
      </c>
      <c r="F143" s="104">
        <f>'soust.uk.JMK př.č.2'!$O$64+'soust.uk.JMK př.č.2'!$P$64</f>
        <v>13234</v>
      </c>
      <c r="G143" s="104">
        <f>'soust.uk.JMK př.č.2'!$L$64</f>
        <v>385</v>
      </c>
      <c r="H143" s="40">
        <f t="shared" si="12"/>
        <v>22042</v>
      </c>
      <c r="I143" s="40">
        <f t="shared" si="14"/>
        <v>16042</v>
      </c>
      <c r="J143" s="40">
        <f t="shared" si="13"/>
        <v>13116</v>
      </c>
      <c r="K143" s="40">
        <f t="shared" si="15"/>
        <v>9430</v>
      </c>
      <c r="L143" s="40">
        <f t="shared" si="16"/>
        <v>5615</v>
      </c>
      <c r="M143" s="40">
        <f t="shared" si="17"/>
        <v>3301</v>
      </c>
      <c r="Q143" s="111"/>
    </row>
    <row r="144" spans="1:17" x14ac:dyDescent="0.2">
      <c r="A144" s="105">
        <v>448</v>
      </c>
      <c r="B144" s="103">
        <v>25.15</v>
      </c>
      <c r="C144" s="103">
        <v>62.89</v>
      </c>
      <c r="D144" s="103">
        <v>31.62</v>
      </c>
      <c r="E144" s="104">
        <f>'soust.uk.JMK př.č.2'!$M$64+'soust.uk.JMK př.č.2'!$N$64</f>
        <v>23096</v>
      </c>
      <c r="F144" s="104">
        <f>'soust.uk.JMK př.č.2'!$O$64+'soust.uk.JMK př.č.2'!$P$64</f>
        <v>13234</v>
      </c>
      <c r="G144" s="104">
        <f>'soust.uk.JMK př.č.2'!$L$64</f>
        <v>385</v>
      </c>
      <c r="H144" s="40">
        <f t="shared" si="12"/>
        <v>22042</v>
      </c>
      <c r="I144" s="40">
        <f t="shared" si="14"/>
        <v>16042</v>
      </c>
      <c r="J144" s="40">
        <f t="shared" si="13"/>
        <v>13114</v>
      </c>
      <c r="K144" s="40">
        <f t="shared" si="15"/>
        <v>9429</v>
      </c>
      <c r="L144" s="40">
        <f t="shared" si="16"/>
        <v>5615</v>
      </c>
      <c r="M144" s="40">
        <f t="shared" si="17"/>
        <v>3300</v>
      </c>
      <c r="Q144" s="111"/>
    </row>
    <row r="145" spans="1:17" x14ac:dyDescent="0.2">
      <c r="A145" s="105">
        <v>449</v>
      </c>
      <c r="B145" s="103">
        <v>25.16</v>
      </c>
      <c r="C145" s="103">
        <v>62.89</v>
      </c>
      <c r="D145" s="103">
        <v>31.62</v>
      </c>
      <c r="E145" s="104">
        <f>'soust.uk.JMK př.č.2'!$M$64+'soust.uk.JMK př.č.2'!$N$64</f>
        <v>23096</v>
      </c>
      <c r="F145" s="104">
        <f>'soust.uk.JMK př.č.2'!$O$64+'soust.uk.JMK př.č.2'!$P$64</f>
        <v>13234</v>
      </c>
      <c r="G145" s="104">
        <f>'soust.uk.JMK př.č.2'!$L$64</f>
        <v>385</v>
      </c>
      <c r="H145" s="40">
        <f t="shared" si="12"/>
        <v>22036</v>
      </c>
      <c r="I145" s="40">
        <f t="shared" si="14"/>
        <v>16038</v>
      </c>
      <c r="J145" s="40">
        <f t="shared" si="13"/>
        <v>13114</v>
      </c>
      <c r="K145" s="40">
        <f t="shared" si="15"/>
        <v>9429</v>
      </c>
      <c r="L145" s="40">
        <f t="shared" si="16"/>
        <v>5613</v>
      </c>
      <c r="M145" s="40">
        <f t="shared" si="17"/>
        <v>3300</v>
      </c>
      <c r="Q145" s="111"/>
    </row>
    <row r="146" spans="1:17" x14ac:dyDescent="0.2">
      <c r="A146" s="105">
        <v>450</v>
      </c>
      <c r="B146" s="103">
        <v>25.16</v>
      </c>
      <c r="C146" s="103">
        <v>62.9</v>
      </c>
      <c r="D146" s="103">
        <v>31.62</v>
      </c>
      <c r="E146" s="104">
        <f>'soust.uk.JMK př.č.2'!$M$64+'soust.uk.JMK př.č.2'!$N$64</f>
        <v>23096</v>
      </c>
      <c r="F146" s="104">
        <f>'soust.uk.JMK př.č.2'!$O$64+'soust.uk.JMK př.č.2'!$P$64</f>
        <v>13234</v>
      </c>
      <c r="G146" s="104">
        <f>'soust.uk.JMK př.č.2'!$L$64</f>
        <v>385</v>
      </c>
      <c r="H146" s="40">
        <f t="shared" si="12"/>
        <v>22036</v>
      </c>
      <c r="I146" s="40">
        <f t="shared" si="14"/>
        <v>16038</v>
      </c>
      <c r="J146" s="40">
        <f t="shared" si="13"/>
        <v>13114</v>
      </c>
      <c r="K146" s="40">
        <f t="shared" si="15"/>
        <v>9429</v>
      </c>
      <c r="L146" s="40">
        <f t="shared" si="16"/>
        <v>5613</v>
      </c>
      <c r="M146" s="40">
        <f t="shared" si="17"/>
        <v>3300</v>
      </c>
      <c r="Q146" s="111"/>
    </row>
    <row r="147" spans="1:17" x14ac:dyDescent="0.2">
      <c r="A147" s="105">
        <v>451</v>
      </c>
      <c r="B147" s="103">
        <v>25.16</v>
      </c>
      <c r="C147" s="103">
        <v>62.9</v>
      </c>
      <c r="D147" s="103">
        <v>31.62</v>
      </c>
      <c r="E147" s="104">
        <f>'soust.uk.JMK př.č.2'!$M$64+'soust.uk.JMK př.č.2'!$N$64</f>
        <v>23096</v>
      </c>
      <c r="F147" s="104">
        <f>'soust.uk.JMK př.č.2'!$O$64+'soust.uk.JMK př.č.2'!$P$64</f>
        <v>13234</v>
      </c>
      <c r="G147" s="104">
        <f>'soust.uk.JMK př.č.2'!$L$64</f>
        <v>385</v>
      </c>
      <c r="H147" s="40">
        <f t="shared" si="12"/>
        <v>22036</v>
      </c>
      <c r="I147" s="40">
        <f t="shared" si="14"/>
        <v>16038</v>
      </c>
      <c r="J147" s="40">
        <f t="shared" si="13"/>
        <v>13114</v>
      </c>
      <c r="K147" s="40">
        <f t="shared" si="15"/>
        <v>9429</v>
      </c>
      <c r="L147" s="40">
        <f t="shared" si="16"/>
        <v>5613</v>
      </c>
      <c r="M147" s="40">
        <f t="shared" si="17"/>
        <v>3300</v>
      </c>
      <c r="Q147" s="111"/>
    </row>
    <row r="148" spans="1:17" x14ac:dyDescent="0.2">
      <c r="A148" s="105">
        <v>452</v>
      </c>
      <c r="B148" s="103">
        <v>25.16</v>
      </c>
      <c r="C148" s="103">
        <v>62.91</v>
      </c>
      <c r="D148" s="103">
        <v>31.62</v>
      </c>
      <c r="E148" s="104">
        <f>'soust.uk.JMK př.č.2'!$M$64+'soust.uk.JMK př.č.2'!$N$64</f>
        <v>23096</v>
      </c>
      <c r="F148" s="104">
        <f>'soust.uk.JMK př.č.2'!$O$64+'soust.uk.JMK př.č.2'!$P$64</f>
        <v>13234</v>
      </c>
      <c r="G148" s="104">
        <f>'soust.uk.JMK př.č.2'!$L$64</f>
        <v>385</v>
      </c>
      <c r="H148" s="40">
        <f t="shared" si="12"/>
        <v>22036</v>
      </c>
      <c r="I148" s="40">
        <f t="shared" si="14"/>
        <v>16038</v>
      </c>
      <c r="J148" s="40">
        <f t="shared" si="13"/>
        <v>13113</v>
      </c>
      <c r="K148" s="40">
        <f t="shared" si="15"/>
        <v>9428</v>
      </c>
      <c r="L148" s="40">
        <f t="shared" si="16"/>
        <v>5613</v>
      </c>
      <c r="M148" s="40">
        <f t="shared" si="17"/>
        <v>3300</v>
      </c>
      <c r="Q148" s="111"/>
    </row>
    <row r="149" spans="1:17" x14ac:dyDescent="0.2">
      <c r="A149" s="105">
        <v>453</v>
      </c>
      <c r="B149" s="103">
        <v>25.17</v>
      </c>
      <c r="C149" s="103">
        <v>62.91</v>
      </c>
      <c r="D149" s="103">
        <v>31.62</v>
      </c>
      <c r="E149" s="104">
        <f>'soust.uk.JMK př.č.2'!$M$64+'soust.uk.JMK př.č.2'!$N$64</f>
        <v>23096</v>
      </c>
      <c r="F149" s="104">
        <f>'soust.uk.JMK př.č.2'!$O$64+'soust.uk.JMK př.č.2'!$P$64</f>
        <v>13234</v>
      </c>
      <c r="G149" s="104">
        <f>'soust.uk.JMK př.č.2'!$L$64</f>
        <v>385</v>
      </c>
      <c r="H149" s="40">
        <f t="shared" si="12"/>
        <v>22031</v>
      </c>
      <c r="I149" s="40">
        <f t="shared" si="14"/>
        <v>16034</v>
      </c>
      <c r="J149" s="40">
        <f t="shared" si="13"/>
        <v>13113</v>
      </c>
      <c r="K149" s="40">
        <f t="shared" si="15"/>
        <v>9428</v>
      </c>
      <c r="L149" s="40">
        <f t="shared" si="16"/>
        <v>5612</v>
      </c>
      <c r="M149" s="40">
        <f t="shared" si="17"/>
        <v>3300</v>
      </c>
      <c r="Q149" s="111"/>
    </row>
    <row r="150" spans="1:17" x14ac:dyDescent="0.2">
      <c r="A150" s="105">
        <v>454</v>
      </c>
      <c r="B150" s="103">
        <v>25.17</v>
      </c>
      <c r="C150" s="103">
        <v>62.92</v>
      </c>
      <c r="D150" s="103">
        <v>31.62</v>
      </c>
      <c r="E150" s="104">
        <f>'soust.uk.JMK př.č.2'!$M$64+'soust.uk.JMK př.č.2'!$N$64</f>
        <v>23096</v>
      </c>
      <c r="F150" s="104">
        <f>'soust.uk.JMK př.č.2'!$O$64+'soust.uk.JMK př.č.2'!$P$64</f>
        <v>13234</v>
      </c>
      <c r="G150" s="104">
        <f>'soust.uk.JMK př.č.2'!$L$64</f>
        <v>385</v>
      </c>
      <c r="H150" s="40">
        <f t="shared" si="12"/>
        <v>22031</v>
      </c>
      <c r="I150" s="40">
        <f t="shared" si="14"/>
        <v>16034</v>
      </c>
      <c r="J150" s="40">
        <f t="shared" si="13"/>
        <v>13111</v>
      </c>
      <c r="K150" s="40">
        <f t="shared" si="15"/>
        <v>9427</v>
      </c>
      <c r="L150" s="40">
        <f t="shared" si="16"/>
        <v>5612</v>
      </c>
      <c r="M150" s="40">
        <f t="shared" si="17"/>
        <v>3299</v>
      </c>
      <c r="Q150" s="111"/>
    </row>
    <row r="151" spans="1:17" x14ac:dyDescent="0.2">
      <c r="A151" s="105">
        <v>455</v>
      </c>
      <c r="B151" s="103">
        <v>25.17</v>
      </c>
      <c r="C151" s="103">
        <v>62.93</v>
      </c>
      <c r="D151" s="103">
        <v>31.62</v>
      </c>
      <c r="E151" s="104">
        <f>'soust.uk.JMK př.č.2'!$M$64+'soust.uk.JMK př.č.2'!$N$64</f>
        <v>23096</v>
      </c>
      <c r="F151" s="104">
        <f>'soust.uk.JMK př.č.2'!$O$64+'soust.uk.JMK př.č.2'!$P$64</f>
        <v>13234</v>
      </c>
      <c r="G151" s="104">
        <f>'soust.uk.JMK př.č.2'!$L$64</f>
        <v>385</v>
      </c>
      <c r="H151" s="40">
        <f t="shared" si="12"/>
        <v>22031</v>
      </c>
      <c r="I151" s="40">
        <f t="shared" si="14"/>
        <v>16034</v>
      </c>
      <c r="J151" s="40">
        <f t="shared" si="13"/>
        <v>13111</v>
      </c>
      <c r="K151" s="40">
        <f t="shared" si="15"/>
        <v>9427</v>
      </c>
      <c r="L151" s="40">
        <f t="shared" si="16"/>
        <v>5612</v>
      </c>
      <c r="M151" s="40">
        <f t="shared" si="17"/>
        <v>3299</v>
      </c>
      <c r="Q151" s="111"/>
    </row>
    <row r="152" spans="1:17" x14ac:dyDescent="0.2">
      <c r="A152" s="105">
        <v>456</v>
      </c>
      <c r="B152" s="103">
        <v>25.17</v>
      </c>
      <c r="C152" s="103">
        <v>62.93</v>
      </c>
      <c r="D152" s="103">
        <v>31.62</v>
      </c>
      <c r="E152" s="104">
        <f>'soust.uk.JMK př.č.2'!$M$64+'soust.uk.JMK př.č.2'!$N$64</f>
        <v>23096</v>
      </c>
      <c r="F152" s="104">
        <f>'soust.uk.JMK př.č.2'!$O$64+'soust.uk.JMK př.č.2'!$P$64</f>
        <v>13234</v>
      </c>
      <c r="G152" s="104">
        <f>'soust.uk.JMK př.č.2'!$L$64</f>
        <v>385</v>
      </c>
      <c r="H152" s="40">
        <f t="shared" si="12"/>
        <v>22031</v>
      </c>
      <c r="I152" s="40">
        <f t="shared" si="14"/>
        <v>16034</v>
      </c>
      <c r="J152" s="40">
        <f t="shared" si="13"/>
        <v>13111</v>
      </c>
      <c r="K152" s="40">
        <f t="shared" si="15"/>
        <v>9427</v>
      </c>
      <c r="L152" s="40">
        <f t="shared" si="16"/>
        <v>5612</v>
      </c>
      <c r="M152" s="40">
        <f t="shared" si="17"/>
        <v>3299</v>
      </c>
      <c r="Q152" s="111"/>
    </row>
    <row r="153" spans="1:17" x14ac:dyDescent="0.2">
      <c r="A153" s="105">
        <v>457</v>
      </c>
      <c r="B153" s="103">
        <v>25.17</v>
      </c>
      <c r="C153" s="103">
        <v>62.94</v>
      </c>
      <c r="D153" s="103">
        <v>31.62</v>
      </c>
      <c r="E153" s="104">
        <f>'soust.uk.JMK př.č.2'!$M$64+'soust.uk.JMK př.č.2'!$N$64</f>
        <v>23096</v>
      </c>
      <c r="F153" s="104">
        <f>'soust.uk.JMK př.č.2'!$O$64+'soust.uk.JMK př.č.2'!$P$64</f>
        <v>13234</v>
      </c>
      <c r="G153" s="104">
        <f>'soust.uk.JMK př.č.2'!$L$64</f>
        <v>385</v>
      </c>
      <c r="H153" s="40">
        <f t="shared" si="12"/>
        <v>22031</v>
      </c>
      <c r="I153" s="40">
        <f t="shared" si="14"/>
        <v>16034</v>
      </c>
      <c r="J153" s="40">
        <f t="shared" si="13"/>
        <v>13110</v>
      </c>
      <c r="K153" s="40">
        <f t="shared" si="15"/>
        <v>9426</v>
      </c>
      <c r="L153" s="40">
        <f t="shared" si="16"/>
        <v>5612</v>
      </c>
      <c r="M153" s="40">
        <f t="shared" si="17"/>
        <v>3299</v>
      </c>
      <c r="Q153" s="111"/>
    </row>
    <row r="154" spans="1:17" x14ac:dyDescent="0.2">
      <c r="A154" s="105">
        <v>458</v>
      </c>
      <c r="B154" s="103">
        <v>25.18</v>
      </c>
      <c r="C154" s="103">
        <v>62.94</v>
      </c>
      <c r="D154" s="103">
        <v>31.62</v>
      </c>
      <c r="E154" s="104">
        <f>'soust.uk.JMK př.č.2'!$M$64+'soust.uk.JMK př.č.2'!$N$64</f>
        <v>23096</v>
      </c>
      <c r="F154" s="104">
        <f>'soust.uk.JMK př.č.2'!$O$64+'soust.uk.JMK př.č.2'!$P$64</f>
        <v>13234</v>
      </c>
      <c r="G154" s="104">
        <f>'soust.uk.JMK př.č.2'!$L$64</f>
        <v>385</v>
      </c>
      <c r="H154" s="40">
        <f t="shared" si="12"/>
        <v>22024</v>
      </c>
      <c r="I154" s="40">
        <f t="shared" si="14"/>
        <v>16029</v>
      </c>
      <c r="J154" s="40">
        <f t="shared" si="13"/>
        <v>13110</v>
      </c>
      <c r="K154" s="40">
        <f t="shared" si="15"/>
        <v>9426</v>
      </c>
      <c r="L154" s="40">
        <f t="shared" si="16"/>
        <v>5610</v>
      </c>
      <c r="M154" s="40">
        <f t="shared" si="17"/>
        <v>3299</v>
      </c>
      <c r="Q154" s="111"/>
    </row>
    <row r="155" spans="1:17" x14ac:dyDescent="0.2">
      <c r="A155" s="105">
        <v>459</v>
      </c>
      <c r="B155" s="103">
        <v>25.18</v>
      </c>
      <c r="C155" s="103">
        <v>62.95</v>
      </c>
      <c r="D155" s="103">
        <v>31.62</v>
      </c>
      <c r="E155" s="104">
        <f>'soust.uk.JMK př.č.2'!$M$64+'soust.uk.JMK př.č.2'!$N$64</f>
        <v>23096</v>
      </c>
      <c r="F155" s="104">
        <f>'soust.uk.JMK př.č.2'!$O$64+'soust.uk.JMK př.č.2'!$P$64</f>
        <v>13234</v>
      </c>
      <c r="G155" s="104">
        <f>'soust.uk.JMK př.č.2'!$L$64</f>
        <v>385</v>
      </c>
      <c r="H155" s="40">
        <f t="shared" si="12"/>
        <v>22024</v>
      </c>
      <c r="I155" s="40">
        <f t="shared" si="14"/>
        <v>16029</v>
      </c>
      <c r="J155" s="40">
        <f t="shared" si="13"/>
        <v>13109</v>
      </c>
      <c r="K155" s="40">
        <f t="shared" si="15"/>
        <v>9425</v>
      </c>
      <c r="L155" s="40">
        <f t="shared" si="16"/>
        <v>5610</v>
      </c>
      <c r="M155" s="40">
        <f t="shared" si="17"/>
        <v>3299</v>
      </c>
      <c r="Q155" s="111"/>
    </row>
    <row r="156" spans="1:17" x14ac:dyDescent="0.2">
      <c r="A156" s="105">
        <v>460</v>
      </c>
      <c r="B156" s="103">
        <v>25.18</v>
      </c>
      <c r="C156" s="103">
        <v>62.95</v>
      </c>
      <c r="D156" s="103">
        <v>31.62</v>
      </c>
      <c r="E156" s="104">
        <f>'soust.uk.JMK př.č.2'!$M$64+'soust.uk.JMK př.č.2'!$N$64</f>
        <v>23096</v>
      </c>
      <c r="F156" s="104">
        <f>'soust.uk.JMK př.č.2'!$O$64+'soust.uk.JMK př.č.2'!$P$64</f>
        <v>13234</v>
      </c>
      <c r="G156" s="104">
        <f>'soust.uk.JMK př.č.2'!$L$64</f>
        <v>385</v>
      </c>
      <c r="H156" s="40">
        <f t="shared" si="12"/>
        <v>22024</v>
      </c>
      <c r="I156" s="40">
        <f t="shared" si="14"/>
        <v>16029</v>
      </c>
      <c r="J156" s="40">
        <f t="shared" si="13"/>
        <v>13109</v>
      </c>
      <c r="K156" s="40">
        <f t="shared" si="15"/>
        <v>9425</v>
      </c>
      <c r="L156" s="40">
        <f t="shared" si="16"/>
        <v>5610</v>
      </c>
      <c r="M156" s="40">
        <f t="shared" si="17"/>
        <v>3299</v>
      </c>
      <c r="Q156" s="111"/>
    </row>
    <row r="157" spans="1:17" x14ac:dyDescent="0.2">
      <c r="A157" s="105">
        <v>461</v>
      </c>
      <c r="B157" s="103">
        <v>25.18</v>
      </c>
      <c r="C157" s="103">
        <v>62.96</v>
      </c>
      <c r="D157" s="103">
        <v>31.62</v>
      </c>
      <c r="E157" s="104">
        <f>'soust.uk.JMK př.č.2'!$M$64+'soust.uk.JMK př.č.2'!$N$64</f>
        <v>23096</v>
      </c>
      <c r="F157" s="104">
        <f>'soust.uk.JMK př.č.2'!$O$64+'soust.uk.JMK př.č.2'!$P$64</f>
        <v>13234</v>
      </c>
      <c r="G157" s="104">
        <f>'soust.uk.JMK př.č.2'!$L$64</f>
        <v>385</v>
      </c>
      <c r="H157" s="40">
        <f t="shared" si="12"/>
        <v>22024</v>
      </c>
      <c r="I157" s="40">
        <f t="shared" si="14"/>
        <v>16029</v>
      </c>
      <c r="J157" s="40">
        <f t="shared" si="13"/>
        <v>13107</v>
      </c>
      <c r="K157" s="40">
        <f t="shared" si="15"/>
        <v>9424</v>
      </c>
      <c r="L157" s="40">
        <f t="shared" si="16"/>
        <v>5610</v>
      </c>
      <c r="M157" s="40">
        <f t="shared" si="17"/>
        <v>3298</v>
      </c>
      <c r="Q157" s="111"/>
    </row>
    <row r="158" spans="1:17" x14ac:dyDescent="0.2">
      <c r="A158" s="105">
        <v>462</v>
      </c>
      <c r="B158" s="103">
        <v>25.19</v>
      </c>
      <c r="C158" s="103">
        <v>62.96</v>
      </c>
      <c r="D158" s="103">
        <v>31.62</v>
      </c>
      <c r="E158" s="104">
        <f>'soust.uk.JMK př.č.2'!$M$64+'soust.uk.JMK př.č.2'!$N$64</f>
        <v>23096</v>
      </c>
      <c r="F158" s="104">
        <f>'soust.uk.JMK př.č.2'!$O$64+'soust.uk.JMK př.č.2'!$P$64</f>
        <v>13234</v>
      </c>
      <c r="G158" s="104">
        <f>'soust.uk.JMK př.č.2'!$L$64</f>
        <v>385</v>
      </c>
      <c r="H158" s="40">
        <f t="shared" si="12"/>
        <v>22019</v>
      </c>
      <c r="I158" s="40">
        <f t="shared" si="14"/>
        <v>16025</v>
      </c>
      <c r="J158" s="40">
        <f t="shared" si="13"/>
        <v>13107</v>
      </c>
      <c r="K158" s="40">
        <f t="shared" si="15"/>
        <v>9424</v>
      </c>
      <c r="L158" s="40">
        <f t="shared" si="16"/>
        <v>5609</v>
      </c>
      <c r="M158" s="40">
        <f t="shared" si="17"/>
        <v>3298</v>
      </c>
      <c r="Q158" s="111"/>
    </row>
    <row r="159" spans="1:17" x14ac:dyDescent="0.2">
      <c r="A159" s="105">
        <v>463</v>
      </c>
      <c r="B159" s="103">
        <v>25.19</v>
      </c>
      <c r="C159" s="103">
        <v>62.97</v>
      </c>
      <c r="D159" s="103">
        <v>31.62</v>
      </c>
      <c r="E159" s="104">
        <f>'soust.uk.JMK př.č.2'!$M$64+'soust.uk.JMK př.č.2'!$N$64</f>
        <v>23096</v>
      </c>
      <c r="F159" s="104">
        <f>'soust.uk.JMK př.č.2'!$O$64+'soust.uk.JMK př.č.2'!$P$64</f>
        <v>13234</v>
      </c>
      <c r="G159" s="104">
        <f>'soust.uk.JMK př.č.2'!$L$64</f>
        <v>385</v>
      </c>
      <c r="H159" s="40">
        <f t="shared" si="12"/>
        <v>22019</v>
      </c>
      <c r="I159" s="40">
        <f t="shared" si="14"/>
        <v>16025</v>
      </c>
      <c r="J159" s="40">
        <f t="shared" si="13"/>
        <v>13107</v>
      </c>
      <c r="K159" s="40">
        <f t="shared" si="15"/>
        <v>9424</v>
      </c>
      <c r="L159" s="40">
        <f t="shared" si="16"/>
        <v>5609</v>
      </c>
      <c r="M159" s="40">
        <f t="shared" si="17"/>
        <v>3298</v>
      </c>
      <c r="Q159" s="111"/>
    </row>
    <row r="160" spans="1:17" x14ac:dyDescent="0.2">
      <c r="A160" s="105">
        <v>464</v>
      </c>
      <c r="B160" s="103">
        <v>25.19</v>
      </c>
      <c r="C160" s="103">
        <v>62.97</v>
      </c>
      <c r="D160" s="103">
        <v>31.62</v>
      </c>
      <c r="E160" s="104">
        <f>'soust.uk.JMK př.č.2'!$M$64+'soust.uk.JMK př.č.2'!$N$64</f>
        <v>23096</v>
      </c>
      <c r="F160" s="104">
        <f>'soust.uk.JMK př.č.2'!$O$64+'soust.uk.JMK př.č.2'!$P$64</f>
        <v>13234</v>
      </c>
      <c r="G160" s="104">
        <f>'soust.uk.JMK př.č.2'!$L$64</f>
        <v>385</v>
      </c>
      <c r="H160" s="40">
        <f t="shared" si="12"/>
        <v>22019</v>
      </c>
      <c r="I160" s="40">
        <f t="shared" si="14"/>
        <v>16025</v>
      </c>
      <c r="J160" s="40">
        <f t="shared" si="13"/>
        <v>13107</v>
      </c>
      <c r="K160" s="40">
        <f t="shared" si="15"/>
        <v>9424</v>
      </c>
      <c r="L160" s="40">
        <f t="shared" si="16"/>
        <v>5609</v>
      </c>
      <c r="M160" s="40">
        <f t="shared" si="17"/>
        <v>3298</v>
      </c>
      <c r="Q160" s="111"/>
    </row>
    <row r="161" spans="1:17" x14ac:dyDescent="0.2">
      <c r="A161" s="105">
        <v>465</v>
      </c>
      <c r="B161" s="103">
        <v>25.19</v>
      </c>
      <c r="C161" s="103">
        <v>62.98</v>
      </c>
      <c r="D161" s="103">
        <v>31.62</v>
      </c>
      <c r="E161" s="104">
        <f>'soust.uk.JMK př.č.2'!$M$64+'soust.uk.JMK př.č.2'!$N$64</f>
        <v>23096</v>
      </c>
      <c r="F161" s="104">
        <f>'soust.uk.JMK př.č.2'!$O$64+'soust.uk.JMK př.č.2'!$P$64</f>
        <v>13234</v>
      </c>
      <c r="G161" s="104">
        <f>'soust.uk.JMK př.č.2'!$L$64</f>
        <v>385</v>
      </c>
      <c r="H161" s="40">
        <f t="shared" si="12"/>
        <v>22019</v>
      </c>
      <c r="I161" s="40">
        <f t="shared" si="14"/>
        <v>16025</v>
      </c>
      <c r="J161" s="40">
        <f t="shared" si="13"/>
        <v>13106</v>
      </c>
      <c r="K161" s="40">
        <f t="shared" si="15"/>
        <v>9423</v>
      </c>
      <c r="L161" s="40">
        <f t="shared" si="16"/>
        <v>5609</v>
      </c>
      <c r="M161" s="40">
        <f t="shared" si="17"/>
        <v>3298</v>
      </c>
      <c r="Q161" s="111"/>
    </row>
    <row r="162" spans="1:17" x14ac:dyDescent="0.2">
      <c r="A162" s="105">
        <v>466</v>
      </c>
      <c r="B162" s="103">
        <v>25.19</v>
      </c>
      <c r="C162" s="103">
        <v>62.99</v>
      </c>
      <c r="D162" s="103">
        <v>31.62</v>
      </c>
      <c r="E162" s="104">
        <f>'soust.uk.JMK př.č.2'!$M$64+'soust.uk.JMK př.č.2'!$N$64</f>
        <v>23096</v>
      </c>
      <c r="F162" s="104">
        <f>'soust.uk.JMK př.č.2'!$O$64+'soust.uk.JMK př.č.2'!$P$64</f>
        <v>13234</v>
      </c>
      <c r="G162" s="104">
        <f>'soust.uk.JMK př.č.2'!$L$64</f>
        <v>385</v>
      </c>
      <c r="H162" s="40">
        <f t="shared" si="12"/>
        <v>22019</v>
      </c>
      <c r="I162" s="40">
        <f t="shared" si="14"/>
        <v>16025</v>
      </c>
      <c r="J162" s="40">
        <f t="shared" si="13"/>
        <v>13105</v>
      </c>
      <c r="K162" s="40">
        <f t="shared" si="15"/>
        <v>9422</v>
      </c>
      <c r="L162" s="40">
        <f t="shared" si="16"/>
        <v>5609</v>
      </c>
      <c r="M162" s="40">
        <f t="shared" si="17"/>
        <v>3298</v>
      </c>
      <c r="Q162" s="111"/>
    </row>
    <row r="163" spans="1:17" x14ac:dyDescent="0.2">
      <c r="A163" s="105">
        <v>467</v>
      </c>
      <c r="B163" s="103">
        <v>25.2</v>
      </c>
      <c r="C163" s="103">
        <v>62.99</v>
      </c>
      <c r="D163" s="103">
        <v>31.62</v>
      </c>
      <c r="E163" s="104">
        <f>'soust.uk.JMK př.č.2'!$M$64+'soust.uk.JMK př.č.2'!$N$64</f>
        <v>23096</v>
      </c>
      <c r="F163" s="104">
        <f>'soust.uk.JMK př.č.2'!$O$64+'soust.uk.JMK př.č.2'!$P$64</f>
        <v>13234</v>
      </c>
      <c r="G163" s="104">
        <f>'soust.uk.JMK př.č.2'!$L$64</f>
        <v>385</v>
      </c>
      <c r="H163" s="40">
        <f t="shared" si="12"/>
        <v>22012</v>
      </c>
      <c r="I163" s="40">
        <f t="shared" si="14"/>
        <v>16020</v>
      </c>
      <c r="J163" s="40">
        <f t="shared" si="13"/>
        <v>13105</v>
      </c>
      <c r="K163" s="40">
        <f t="shared" si="15"/>
        <v>9422</v>
      </c>
      <c r="L163" s="40">
        <f t="shared" si="16"/>
        <v>5607</v>
      </c>
      <c r="M163" s="40">
        <f t="shared" si="17"/>
        <v>3298</v>
      </c>
      <c r="Q163" s="111"/>
    </row>
    <row r="164" spans="1:17" x14ac:dyDescent="0.2">
      <c r="A164" s="105">
        <v>468</v>
      </c>
      <c r="B164" s="103">
        <v>25.2</v>
      </c>
      <c r="C164" s="103">
        <v>63</v>
      </c>
      <c r="D164" s="103">
        <v>31.62</v>
      </c>
      <c r="E164" s="104">
        <f>'soust.uk.JMK př.č.2'!$M$64+'soust.uk.JMK př.č.2'!$N$64</f>
        <v>23096</v>
      </c>
      <c r="F164" s="104">
        <f>'soust.uk.JMK př.č.2'!$O$64+'soust.uk.JMK př.č.2'!$P$64</f>
        <v>13234</v>
      </c>
      <c r="G164" s="104">
        <f>'soust.uk.JMK př.č.2'!$L$64</f>
        <v>385</v>
      </c>
      <c r="H164" s="40">
        <f t="shared" si="12"/>
        <v>22012</v>
      </c>
      <c r="I164" s="40">
        <f t="shared" si="14"/>
        <v>16020</v>
      </c>
      <c r="J164" s="40">
        <f t="shared" si="13"/>
        <v>13105</v>
      </c>
      <c r="K164" s="40">
        <f t="shared" si="15"/>
        <v>9422</v>
      </c>
      <c r="L164" s="40">
        <f t="shared" si="16"/>
        <v>5607</v>
      </c>
      <c r="M164" s="40">
        <f t="shared" si="17"/>
        <v>3298</v>
      </c>
      <c r="Q164" s="111"/>
    </row>
    <row r="165" spans="1:17" x14ac:dyDescent="0.2">
      <c r="A165" s="105">
        <v>469</v>
      </c>
      <c r="B165" s="103">
        <v>25.2</v>
      </c>
      <c r="C165" s="103">
        <v>63</v>
      </c>
      <c r="D165" s="103">
        <v>31.62</v>
      </c>
      <c r="E165" s="104">
        <f>'soust.uk.JMK př.č.2'!$M$64+'soust.uk.JMK př.č.2'!$N$64</f>
        <v>23096</v>
      </c>
      <c r="F165" s="104">
        <f>'soust.uk.JMK př.č.2'!$O$64+'soust.uk.JMK př.č.2'!$P$64</f>
        <v>13234</v>
      </c>
      <c r="G165" s="104">
        <f>'soust.uk.JMK př.č.2'!$L$64</f>
        <v>385</v>
      </c>
      <c r="H165" s="40">
        <f t="shared" si="12"/>
        <v>22012</v>
      </c>
      <c r="I165" s="40">
        <f t="shared" si="14"/>
        <v>16020</v>
      </c>
      <c r="J165" s="40">
        <f t="shared" si="13"/>
        <v>13105</v>
      </c>
      <c r="K165" s="40">
        <f t="shared" si="15"/>
        <v>9422</v>
      </c>
      <c r="L165" s="40">
        <f t="shared" si="16"/>
        <v>5607</v>
      </c>
      <c r="M165" s="40">
        <f t="shared" si="17"/>
        <v>3298</v>
      </c>
      <c r="Q165" s="111"/>
    </row>
    <row r="166" spans="1:17" x14ac:dyDescent="0.2">
      <c r="A166" s="105">
        <v>470</v>
      </c>
      <c r="B166" s="103">
        <v>25.2</v>
      </c>
      <c r="C166" s="103">
        <v>63.01</v>
      </c>
      <c r="D166" s="103">
        <v>31.62</v>
      </c>
      <c r="E166" s="104">
        <f>'soust.uk.JMK př.č.2'!$M$64+'soust.uk.JMK př.č.2'!$N$64</f>
        <v>23096</v>
      </c>
      <c r="F166" s="104">
        <f>'soust.uk.JMK př.č.2'!$O$64+'soust.uk.JMK př.č.2'!$P$64</f>
        <v>13234</v>
      </c>
      <c r="G166" s="104">
        <f>'soust.uk.JMK př.č.2'!$L$64</f>
        <v>385</v>
      </c>
      <c r="H166" s="40">
        <f t="shared" si="12"/>
        <v>22012</v>
      </c>
      <c r="I166" s="40">
        <f t="shared" si="14"/>
        <v>16020</v>
      </c>
      <c r="J166" s="40">
        <f t="shared" si="13"/>
        <v>13103</v>
      </c>
      <c r="K166" s="40">
        <f t="shared" si="15"/>
        <v>9421</v>
      </c>
      <c r="L166" s="40">
        <f t="shared" si="16"/>
        <v>5607</v>
      </c>
      <c r="M166" s="40">
        <f t="shared" si="17"/>
        <v>3297</v>
      </c>
      <c r="Q166" s="111"/>
    </row>
    <row r="167" spans="1:17" x14ac:dyDescent="0.2">
      <c r="A167" s="105">
        <v>471</v>
      </c>
      <c r="B167" s="103">
        <v>25.2</v>
      </c>
      <c r="C167" s="103">
        <v>63.01</v>
      </c>
      <c r="D167" s="103">
        <v>31.62</v>
      </c>
      <c r="E167" s="104">
        <f>'soust.uk.JMK př.č.2'!$M$64+'soust.uk.JMK př.č.2'!$N$64</f>
        <v>23096</v>
      </c>
      <c r="F167" s="104">
        <f>'soust.uk.JMK př.č.2'!$O$64+'soust.uk.JMK př.č.2'!$P$64</f>
        <v>13234</v>
      </c>
      <c r="G167" s="104">
        <f>'soust.uk.JMK př.č.2'!$L$64</f>
        <v>385</v>
      </c>
      <c r="H167" s="40">
        <f t="shared" si="12"/>
        <v>22012</v>
      </c>
      <c r="I167" s="40">
        <f t="shared" si="14"/>
        <v>16020</v>
      </c>
      <c r="J167" s="40">
        <f t="shared" si="13"/>
        <v>13103</v>
      </c>
      <c r="K167" s="40">
        <f t="shared" si="15"/>
        <v>9421</v>
      </c>
      <c r="L167" s="40">
        <f t="shared" si="16"/>
        <v>5607</v>
      </c>
      <c r="M167" s="40">
        <f t="shared" si="17"/>
        <v>3297</v>
      </c>
      <c r="Q167" s="111"/>
    </row>
    <row r="168" spans="1:17" x14ac:dyDescent="0.2">
      <c r="A168" s="105">
        <v>472</v>
      </c>
      <c r="B168" s="103">
        <v>25.21</v>
      </c>
      <c r="C168" s="103">
        <v>63.02</v>
      </c>
      <c r="D168" s="103">
        <v>31.62</v>
      </c>
      <c r="E168" s="104">
        <f>'soust.uk.JMK př.č.2'!$M$64+'soust.uk.JMK př.č.2'!$N$64</f>
        <v>23096</v>
      </c>
      <c r="F168" s="104">
        <f>'soust.uk.JMK př.č.2'!$O$64+'soust.uk.JMK př.č.2'!$P$64</f>
        <v>13234</v>
      </c>
      <c r="G168" s="104">
        <f>'soust.uk.JMK př.č.2'!$L$64</f>
        <v>385</v>
      </c>
      <c r="H168" s="40">
        <f t="shared" si="12"/>
        <v>22007</v>
      </c>
      <c r="I168" s="40">
        <f t="shared" si="14"/>
        <v>16016</v>
      </c>
      <c r="J168" s="40">
        <f t="shared" si="13"/>
        <v>13102</v>
      </c>
      <c r="K168" s="40">
        <f t="shared" si="15"/>
        <v>9420</v>
      </c>
      <c r="L168" s="40">
        <f t="shared" si="16"/>
        <v>5606</v>
      </c>
      <c r="M168" s="40">
        <f t="shared" si="17"/>
        <v>3297</v>
      </c>
      <c r="Q168" s="111"/>
    </row>
    <row r="169" spans="1:17" x14ac:dyDescent="0.2">
      <c r="A169" s="106">
        <v>473</v>
      </c>
      <c r="B169" s="103">
        <v>25.21</v>
      </c>
      <c r="C169" s="103">
        <v>63.02</v>
      </c>
      <c r="D169" s="103">
        <v>31.62</v>
      </c>
      <c r="E169" s="104">
        <f>'soust.uk.JMK př.č.2'!$M$64+'soust.uk.JMK př.č.2'!$N$64</f>
        <v>23096</v>
      </c>
      <c r="F169" s="104">
        <f>'soust.uk.JMK př.č.2'!$O$64+'soust.uk.JMK př.č.2'!$P$64</f>
        <v>13234</v>
      </c>
      <c r="G169" s="104">
        <f>'soust.uk.JMK př.č.2'!$L$64</f>
        <v>385</v>
      </c>
      <c r="H169" s="40">
        <f t="shared" si="12"/>
        <v>22007</v>
      </c>
      <c r="I169" s="40">
        <f t="shared" si="14"/>
        <v>16016</v>
      </c>
      <c r="J169" s="40">
        <f t="shared" si="13"/>
        <v>13102</v>
      </c>
      <c r="K169" s="40">
        <f t="shared" si="15"/>
        <v>9420</v>
      </c>
      <c r="L169" s="40">
        <f t="shared" si="16"/>
        <v>5606</v>
      </c>
      <c r="M169" s="40">
        <f t="shared" si="17"/>
        <v>3297</v>
      </c>
      <c r="Q169" s="111"/>
    </row>
    <row r="170" spans="1:17" x14ac:dyDescent="0.2">
      <c r="A170" s="105">
        <v>474</v>
      </c>
      <c r="B170" s="103">
        <v>25.21</v>
      </c>
      <c r="C170" s="103">
        <v>63.03</v>
      </c>
      <c r="D170" s="103">
        <v>31.62</v>
      </c>
      <c r="E170" s="104">
        <f>'soust.uk.JMK př.č.2'!$M$64+'soust.uk.JMK př.č.2'!$N$64</f>
        <v>23096</v>
      </c>
      <c r="F170" s="104">
        <f>'soust.uk.JMK př.č.2'!$O$64+'soust.uk.JMK př.č.2'!$P$64</f>
        <v>13234</v>
      </c>
      <c r="G170" s="104">
        <f>'soust.uk.JMK př.č.2'!$L$64</f>
        <v>385</v>
      </c>
      <c r="H170" s="40">
        <f t="shared" si="12"/>
        <v>22007</v>
      </c>
      <c r="I170" s="40">
        <f t="shared" si="14"/>
        <v>16016</v>
      </c>
      <c r="J170" s="40">
        <f t="shared" si="13"/>
        <v>13102</v>
      </c>
      <c r="K170" s="40">
        <f t="shared" si="15"/>
        <v>9420</v>
      </c>
      <c r="L170" s="40">
        <f t="shared" si="16"/>
        <v>5606</v>
      </c>
      <c r="M170" s="40">
        <f t="shared" si="17"/>
        <v>3297</v>
      </c>
      <c r="Q170" s="111"/>
    </row>
    <row r="171" spans="1:17" x14ac:dyDescent="0.2">
      <c r="A171" s="105">
        <v>475</v>
      </c>
      <c r="B171" s="103">
        <v>25.21</v>
      </c>
      <c r="C171" s="103">
        <v>63.03</v>
      </c>
      <c r="D171" s="103">
        <v>31.62</v>
      </c>
      <c r="E171" s="104">
        <f>'soust.uk.JMK př.č.2'!$M$64+'soust.uk.JMK př.č.2'!$N$64</f>
        <v>23096</v>
      </c>
      <c r="F171" s="104">
        <f>'soust.uk.JMK př.č.2'!$O$64+'soust.uk.JMK př.č.2'!$P$64</f>
        <v>13234</v>
      </c>
      <c r="G171" s="104">
        <f>'soust.uk.JMK př.č.2'!$L$64</f>
        <v>385</v>
      </c>
      <c r="H171" s="40">
        <f t="shared" si="12"/>
        <v>22007</v>
      </c>
      <c r="I171" s="40">
        <f t="shared" si="14"/>
        <v>16016</v>
      </c>
      <c r="J171" s="40">
        <f t="shared" si="13"/>
        <v>13102</v>
      </c>
      <c r="K171" s="40">
        <f t="shared" si="15"/>
        <v>9420</v>
      </c>
      <c r="L171" s="40">
        <f t="shared" si="16"/>
        <v>5606</v>
      </c>
      <c r="M171" s="40">
        <f t="shared" si="17"/>
        <v>3297</v>
      </c>
      <c r="Q171" s="111"/>
    </row>
    <row r="172" spans="1:17" x14ac:dyDescent="0.2">
      <c r="A172" s="105">
        <v>476</v>
      </c>
      <c r="B172" s="103">
        <v>25.22</v>
      </c>
      <c r="C172" s="103">
        <v>63.04</v>
      </c>
      <c r="D172" s="103">
        <v>31.62</v>
      </c>
      <c r="E172" s="104">
        <f>'soust.uk.JMK př.č.2'!$M$64+'soust.uk.JMK př.č.2'!$N$64</f>
        <v>23096</v>
      </c>
      <c r="F172" s="104">
        <f>'soust.uk.JMK př.č.2'!$O$64+'soust.uk.JMK př.č.2'!$P$64</f>
        <v>13234</v>
      </c>
      <c r="G172" s="104">
        <f>'soust.uk.JMK př.č.2'!$L$64</f>
        <v>385</v>
      </c>
      <c r="H172" s="40">
        <f t="shared" si="12"/>
        <v>22001</v>
      </c>
      <c r="I172" s="40">
        <f t="shared" si="14"/>
        <v>16012</v>
      </c>
      <c r="J172" s="40">
        <f t="shared" si="13"/>
        <v>13101</v>
      </c>
      <c r="K172" s="40">
        <f t="shared" si="15"/>
        <v>9419</v>
      </c>
      <c r="L172" s="40">
        <f t="shared" si="16"/>
        <v>5604</v>
      </c>
      <c r="M172" s="40">
        <f t="shared" si="17"/>
        <v>3297</v>
      </c>
      <c r="Q172" s="111"/>
    </row>
    <row r="173" spans="1:17" x14ac:dyDescent="0.2">
      <c r="A173" s="105">
        <v>477</v>
      </c>
      <c r="B173" s="103">
        <v>25.22</v>
      </c>
      <c r="C173" s="103">
        <v>63.04</v>
      </c>
      <c r="D173" s="103">
        <v>31.62</v>
      </c>
      <c r="E173" s="104">
        <f>'soust.uk.JMK př.č.2'!$M$64+'soust.uk.JMK př.č.2'!$N$64</f>
        <v>23096</v>
      </c>
      <c r="F173" s="104">
        <f>'soust.uk.JMK př.č.2'!$O$64+'soust.uk.JMK př.č.2'!$P$64</f>
        <v>13234</v>
      </c>
      <c r="G173" s="104">
        <f>'soust.uk.JMK př.č.2'!$L$64</f>
        <v>385</v>
      </c>
      <c r="H173" s="40">
        <f t="shared" si="12"/>
        <v>22001</v>
      </c>
      <c r="I173" s="40">
        <f t="shared" si="14"/>
        <v>16012</v>
      </c>
      <c r="J173" s="40">
        <f t="shared" si="13"/>
        <v>13101</v>
      </c>
      <c r="K173" s="40">
        <f t="shared" si="15"/>
        <v>9419</v>
      </c>
      <c r="L173" s="40">
        <f t="shared" si="16"/>
        <v>5604</v>
      </c>
      <c r="M173" s="40">
        <f t="shared" si="17"/>
        <v>3297</v>
      </c>
      <c r="Q173" s="111"/>
    </row>
    <row r="174" spans="1:17" x14ac:dyDescent="0.2">
      <c r="A174" s="105">
        <v>478</v>
      </c>
      <c r="B174" s="103">
        <v>25.22</v>
      </c>
      <c r="C174" s="103">
        <v>63.05</v>
      </c>
      <c r="D174" s="103">
        <v>31.62</v>
      </c>
      <c r="E174" s="104">
        <f>'soust.uk.JMK př.č.2'!$M$64+'soust.uk.JMK př.č.2'!$N$64</f>
        <v>23096</v>
      </c>
      <c r="F174" s="104">
        <f>'soust.uk.JMK př.č.2'!$O$64+'soust.uk.JMK př.č.2'!$P$64</f>
        <v>13234</v>
      </c>
      <c r="G174" s="104">
        <f>'soust.uk.JMK př.č.2'!$L$64</f>
        <v>385</v>
      </c>
      <c r="H174" s="40">
        <f t="shared" si="12"/>
        <v>22001</v>
      </c>
      <c r="I174" s="40">
        <f t="shared" si="14"/>
        <v>16012</v>
      </c>
      <c r="J174" s="40">
        <f t="shared" si="13"/>
        <v>13099</v>
      </c>
      <c r="K174" s="40">
        <f t="shared" si="15"/>
        <v>9418</v>
      </c>
      <c r="L174" s="40">
        <f t="shared" si="16"/>
        <v>5604</v>
      </c>
      <c r="M174" s="40">
        <f t="shared" si="17"/>
        <v>3296</v>
      </c>
      <c r="Q174" s="111"/>
    </row>
    <row r="175" spans="1:17" x14ac:dyDescent="0.2">
      <c r="A175" s="105">
        <v>479</v>
      </c>
      <c r="B175" s="103">
        <v>25.22</v>
      </c>
      <c r="C175" s="103">
        <v>63.05</v>
      </c>
      <c r="D175" s="103">
        <v>31.62</v>
      </c>
      <c r="E175" s="104">
        <f>'soust.uk.JMK př.č.2'!$M$64+'soust.uk.JMK př.č.2'!$N$64</f>
        <v>23096</v>
      </c>
      <c r="F175" s="104">
        <f>'soust.uk.JMK př.č.2'!$O$64+'soust.uk.JMK př.č.2'!$P$64</f>
        <v>13234</v>
      </c>
      <c r="G175" s="104">
        <f>'soust.uk.JMK př.č.2'!$L$64</f>
        <v>385</v>
      </c>
      <c r="H175" s="40">
        <f t="shared" si="12"/>
        <v>22001</v>
      </c>
      <c r="I175" s="40">
        <f t="shared" si="14"/>
        <v>16012</v>
      </c>
      <c r="J175" s="40">
        <f t="shared" si="13"/>
        <v>13099</v>
      </c>
      <c r="K175" s="40">
        <f t="shared" si="15"/>
        <v>9418</v>
      </c>
      <c r="L175" s="40">
        <f t="shared" si="16"/>
        <v>5604</v>
      </c>
      <c r="M175" s="40">
        <f t="shared" si="17"/>
        <v>3296</v>
      </c>
      <c r="Q175" s="111"/>
    </row>
    <row r="176" spans="1:17" x14ac:dyDescent="0.2">
      <c r="A176" s="105">
        <v>480</v>
      </c>
      <c r="B176" s="103">
        <v>25.22</v>
      </c>
      <c r="C176" s="103">
        <v>63.06</v>
      </c>
      <c r="D176" s="103">
        <v>31.62</v>
      </c>
      <c r="E176" s="104">
        <f>'soust.uk.JMK př.č.2'!$M$64+'soust.uk.JMK př.č.2'!$N$64</f>
        <v>23096</v>
      </c>
      <c r="F176" s="104">
        <f>'soust.uk.JMK př.č.2'!$O$64+'soust.uk.JMK př.č.2'!$P$64</f>
        <v>13234</v>
      </c>
      <c r="G176" s="104">
        <f>'soust.uk.JMK př.č.2'!$L$64</f>
        <v>385</v>
      </c>
      <c r="H176" s="40">
        <f t="shared" si="12"/>
        <v>22001</v>
      </c>
      <c r="I176" s="40">
        <f t="shared" si="14"/>
        <v>16012</v>
      </c>
      <c r="J176" s="40">
        <f t="shared" si="13"/>
        <v>13098</v>
      </c>
      <c r="K176" s="40">
        <f t="shared" si="15"/>
        <v>9417</v>
      </c>
      <c r="L176" s="40">
        <f t="shared" si="16"/>
        <v>5604</v>
      </c>
      <c r="M176" s="40">
        <f t="shared" si="17"/>
        <v>3296</v>
      </c>
      <c r="Q176" s="111"/>
    </row>
    <row r="177" spans="1:17" x14ac:dyDescent="0.2">
      <c r="A177" s="105">
        <v>481</v>
      </c>
      <c r="B177" s="103">
        <v>25.23</v>
      </c>
      <c r="C177" s="103">
        <v>63.06</v>
      </c>
      <c r="D177" s="103">
        <v>31.62</v>
      </c>
      <c r="E177" s="104">
        <f>'soust.uk.JMK př.č.2'!$M$64+'soust.uk.JMK př.č.2'!$N$64</f>
        <v>23096</v>
      </c>
      <c r="F177" s="104">
        <f>'soust.uk.JMK př.č.2'!$O$64+'soust.uk.JMK př.č.2'!$P$64</f>
        <v>13234</v>
      </c>
      <c r="G177" s="104">
        <f>'soust.uk.JMK př.č.2'!$L$64</f>
        <v>385</v>
      </c>
      <c r="H177" s="40">
        <f t="shared" si="12"/>
        <v>21994</v>
      </c>
      <c r="I177" s="40">
        <f t="shared" si="14"/>
        <v>16007</v>
      </c>
      <c r="J177" s="40">
        <f t="shared" si="13"/>
        <v>13098</v>
      </c>
      <c r="K177" s="40">
        <f t="shared" si="15"/>
        <v>9417</v>
      </c>
      <c r="L177" s="40">
        <f t="shared" si="16"/>
        <v>5602</v>
      </c>
      <c r="M177" s="40">
        <f t="shared" si="17"/>
        <v>3296</v>
      </c>
      <c r="Q177" s="111"/>
    </row>
    <row r="178" spans="1:17" x14ac:dyDescent="0.2">
      <c r="A178" s="105">
        <v>482</v>
      </c>
      <c r="B178" s="103">
        <v>25.23</v>
      </c>
      <c r="C178" s="103">
        <v>63.07</v>
      </c>
      <c r="D178" s="103">
        <v>31.62</v>
      </c>
      <c r="E178" s="104">
        <f>'soust.uk.JMK př.č.2'!$M$64+'soust.uk.JMK př.č.2'!$N$64</f>
        <v>23096</v>
      </c>
      <c r="F178" s="104">
        <f>'soust.uk.JMK př.č.2'!$O$64+'soust.uk.JMK př.č.2'!$P$64</f>
        <v>13234</v>
      </c>
      <c r="G178" s="104">
        <f>'soust.uk.JMK př.č.2'!$L$64</f>
        <v>385</v>
      </c>
      <c r="H178" s="40">
        <f t="shared" si="12"/>
        <v>21994</v>
      </c>
      <c r="I178" s="40">
        <f t="shared" si="14"/>
        <v>16007</v>
      </c>
      <c r="J178" s="40">
        <f t="shared" si="13"/>
        <v>13098</v>
      </c>
      <c r="K178" s="40">
        <f t="shared" si="15"/>
        <v>9417</v>
      </c>
      <c r="L178" s="40">
        <f t="shared" si="16"/>
        <v>5602</v>
      </c>
      <c r="M178" s="40">
        <f t="shared" si="17"/>
        <v>3296</v>
      </c>
      <c r="Q178" s="111"/>
    </row>
    <row r="179" spans="1:17" x14ac:dyDescent="0.2">
      <c r="A179" s="105">
        <v>483</v>
      </c>
      <c r="B179" s="103">
        <v>25.23</v>
      </c>
      <c r="C179" s="103">
        <v>63.08</v>
      </c>
      <c r="D179" s="103">
        <v>31.62</v>
      </c>
      <c r="E179" s="104">
        <f>'soust.uk.JMK př.č.2'!$M$64+'soust.uk.JMK př.č.2'!$N$64</f>
        <v>23096</v>
      </c>
      <c r="F179" s="104">
        <f>'soust.uk.JMK př.č.2'!$O$64+'soust.uk.JMK př.č.2'!$P$64</f>
        <v>13234</v>
      </c>
      <c r="G179" s="104">
        <f>'soust.uk.JMK př.č.2'!$L$64</f>
        <v>385</v>
      </c>
      <c r="H179" s="40">
        <f t="shared" si="12"/>
        <v>21994</v>
      </c>
      <c r="I179" s="40">
        <f t="shared" si="14"/>
        <v>16007</v>
      </c>
      <c r="J179" s="40">
        <f t="shared" si="13"/>
        <v>13097</v>
      </c>
      <c r="K179" s="40">
        <f t="shared" si="15"/>
        <v>9416</v>
      </c>
      <c r="L179" s="40">
        <f t="shared" si="16"/>
        <v>5602</v>
      </c>
      <c r="M179" s="40">
        <f t="shared" si="17"/>
        <v>3296</v>
      </c>
      <c r="Q179" s="111"/>
    </row>
    <row r="180" spans="1:17" x14ac:dyDescent="0.2">
      <c r="A180" s="105">
        <v>484</v>
      </c>
      <c r="B180" s="103">
        <v>25.23</v>
      </c>
      <c r="C180" s="103">
        <v>63.08</v>
      </c>
      <c r="D180" s="103">
        <v>31.62</v>
      </c>
      <c r="E180" s="104">
        <f>'soust.uk.JMK př.č.2'!$M$64+'soust.uk.JMK př.č.2'!$N$64</f>
        <v>23096</v>
      </c>
      <c r="F180" s="104">
        <f>'soust.uk.JMK př.č.2'!$O$64+'soust.uk.JMK př.č.2'!$P$64</f>
        <v>13234</v>
      </c>
      <c r="G180" s="104">
        <f>'soust.uk.JMK př.č.2'!$L$64</f>
        <v>385</v>
      </c>
      <c r="H180" s="40">
        <f t="shared" si="12"/>
        <v>21994</v>
      </c>
      <c r="I180" s="40">
        <f t="shared" si="14"/>
        <v>16007</v>
      </c>
      <c r="J180" s="40">
        <f t="shared" si="13"/>
        <v>13097</v>
      </c>
      <c r="K180" s="40">
        <f t="shared" si="15"/>
        <v>9416</v>
      </c>
      <c r="L180" s="40">
        <f t="shared" si="16"/>
        <v>5602</v>
      </c>
      <c r="M180" s="40">
        <f t="shared" si="17"/>
        <v>3296</v>
      </c>
      <c r="Q180" s="111"/>
    </row>
    <row r="181" spans="1:17" x14ac:dyDescent="0.2">
      <c r="A181" s="105">
        <v>485</v>
      </c>
      <c r="B181" s="103">
        <v>25.23</v>
      </c>
      <c r="C181" s="103">
        <v>63.09</v>
      </c>
      <c r="D181" s="103">
        <v>31.62</v>
      </c>
      <c r="E181" s="104">
        <f>'soust.uk.JMK př.č.2'!$M$64+'soust.uk.JMK př.č.2'!$N$64</f>
        <v>23096</v>
      </c>
      <c r="F181" s="104">
        <f>'soust.uk.JMK př.č.2'!$O$64+'soust.uk.JMK př.č.2'!$P$64</f>
        <v>13234</v>
      </c>
      <c r="G181" s="104">
        <f>'soust.uk.JMK př.č.2'!$L$64</f>
        <v>385</v>
      </c>
      <c r="H181" s="40">
        <f t="shared" si="12"/>
        <v>21994</v>
      </c>
      <c r="I181" s="40">
        <f t="shared" si="14"/>
        <v>16007</v>
      </c>
      <c r="J181" s="40">
        <f t="shared" si="13"/>
        <v>13095</v>
      </c>
      <c r="K181" s="40">
        <f t="shared" si="15"/>
        <v>9415</v>
      </c>
      <c r="L181" s="40">
        <f t="shared" si="16"/>
        <v>5602</v>
      </c>
      <c r="M181" s="40">
        <f t="shared" si="17"/>
        <v>3295</v>
      </c>
      <c r="Q181" s="111"/>
    </row>
    <row r="182" spans="1:17" x14ac:dyDescent="0.2">
      <c r="A182" s="105">
        <v>486</v>
      </c>
      <c r="B182" s="103">
        <v>25.24</v>
      </c>
      <c r="C182" s="103">
        <v>63.09</v>
      </c>
      <c r="D182" s="103">
        <v>31.62</v>
      </c>
      <c r="E182" s="104">
        <f>'soust.uk.JMK př.č.2'!$M$64+'soust.uk.JMK př.č.2'!$N$64</f>
        <v>23096</v>
      </c>
      <c r="F182" s="104">
        <f>'soust.uk.JMK př.č.2'!$O$64+'soust.uk.JMK př.č.2'!$P$64</f>
        <v>13234</v>
      </c>
      <c r="G182" s="104">
        <f>'soust.uk.JMK př.č.2'!$L$64</f>
        <v>385</v>
      </c>
      <c r="H182" s="40">
        <f t="shared" si="12"/>
        <v>21989</v>
      </c>
      <c r="I182" s="40">
        <f t="shared" si="14"/>
        <v>16003</v>
      </c>
      <c r="J182" s="40">
        <f t="shared" si="13"/>
        <v>13095</v>
      </c>
      <c r="K182" s="40">
        <f t="shared" si="15"/>
        <v>9415</v>
      </c>
      <c r="L182" s="40">
        <f t="shared" si="16"/>
        <v>5601</v>
      </c>
      <c r="M182" s="40">
        <f t="shared" si="17"/>
        <v>3295</v>
      </c>
      <c r="Q182" s="111"/>
    </row>
    <row r="183" spans="1:17" x14ac:dyDescent="0.2">
      <c r="A183" s="105">
        <v>487</v>
      </c>
      <c r="B183" s="103">
        <v>25.24</v>
      </c>
      <c r="C183" s="103">
        <v>63.1</v>
      </c>
      <c r="D183" s="103">
        <v>31.62</v>
      </c>
      <c r="E183" s="104">
        <f>'soust.uk.JMK př.č.2'!$M$64+'soust.uk.JMK př.č.2'!$N$64</f>
        <v>23096</v>
      </c>
      <c r="F183" s="104">
        <f>'soust.uk.JMK př.č.2'!$O$64+'soust.uk.JMK př.č.2'!$P$64</f>
        <v>13234</v>
      </c>
      <c r="G183" s="104">
        <f>'soust.uk.JMK př.č.2'!$L$64</f>
        <v>385</v>
      </c>
      <c r="H183" s="40">
        <f t="shared" si="12"/>
        <v>21989</v>
      </c>
      <c r="I183" s="40">
        <f t="shared" si="14"/>
        <v>16003</v>
      </c>
      <c r="J183" s="40">
        <f t="shared" si="13"/>
        <v>13095</v>
      </c>
      <c r="K183" s="40">
        <f t="shared" si="15"/>
        <v>9415</v>
      </c>
      <c r="L183" s="40">
        <f t="shared" si="16"/>
        <v>5601</v>
      </c>
      <c r="M183" s="40">
        <f t="shared" si="17"/>
        <v>3295</v>
      </c>
      <c r="Q183" s="111"/>
    </row>
    <row r="184" spans="1:17" x14ac:dyDescent="0.2">
      <c r="A184" s="105">
        <v>488</v>
      </c>
      <c r="B184" s="103">
        <v>25.24</v>
      </c>
      <c r="C184" s="103">
        <v>63.1</v>
      </c>
      <c r="D184" s="103">
        <v>31.62</v>
      </c>
      <c r="E184" s="104">
        <f>'soust.uk.JMK př.č.2'!$M$64+'soust.uk.JMK př.č.2'!$N$64</f>
        <v>23096</v>
      </c>
      <c r="F184" s="104">
        <f>'soust.uk.JMK př.č.2'!$O$64+'soust.uk.JMK př.č.2'!$P$64</f>
        <v>13234</v>
      </c>
      <c r="G184" s="104">
        <f>'soust.uk.JMK př.č.2'!$L$64</f>
        <v>385</v>
      </c>
      <c r="H184" s="40">
        <f t="shared" si="12"/>
        <v>21989</v>
      </c>
      <c r="I184" s="40">
        <f t="shared" si="14"/>
        <v>16003</v>
      </c>
      <c r="J184" s="40">
        <f t="shared" si="13"/>
        <v>13095</v>
      </c>
      <c r="K184" s="40">
        <f t="shared" si="15"/>
        <v>9415</v>
      </c>
      <c r="L184" s="40">
        <f t="shared" si="16"/>
        <v>5601</v>
      </c>
      <c r="M184" s="40">
        <f t="shared" si="17"/>
        <v>3295</v>
      </c>
      <c r="Q184" s="111"/>
    </row>
    <row r="185" spans="1:17" x14ac:dyDescent="0.2">
      <c r="A185" s="105">
        <v>489</v>
      </c>
      <c r="B185" s="103">
        <v>25.24</v>
      </c>
      <c r="C185" s="103">
        <v>63.11</v>
      </c>
      <c r="D185" s="103">
        <v>31.62</v>
      </c>
      <c r="E185" s="104">
        <f>'soust.uk.JMK př.č.2'!$M$64+'soust.uk.JMK př.č.2'!$N$64</f>
        <v>23096</v>
      </c>
      <c r="F185" s="104">
        <f>'soust.uk.JMK př.č.2'!$O$64+'soust.uk.JMK př.č.2'!$P$64</f>
        <v>13234</v>
      </c>
      <c r="G185" s="104">
        <f>'soust.uk.JMK př.č.2'!$L$64</f>
        <v>385</v>
      </c>
      <c r="H185" s="40">
        <f t="shared" si="12"/>
        <v>21989</v>
      </c>
      <c r="I185" s="40">
        <f t="shared" si="14"/>
        <v>16003</v>
      </c>
      <c r="J185" s="40">
        <f t="shared" si="13"/>
        <v>13094</v>
      </c>
      <c r="K185" s="40">
        <f t="shared" si="15"/>
        <v>9414</v>
      </c>
      <c r="L185" s="40">
        <f t="shared" si="16"/>
        <v>5601</v>
      </c>
      <c r="M185" s="40">
        <f t="shared" si="17"/>
        <v>3295</v>
      </c>
      <c r="Q185" s="111"/>
    </row>
    <row r="186" spans="1:17" x14ac:dyDescent="0.2">
      <c r="A186" s="105">
        <v>490</v>
      </c>
      <c r="B186" s="103">
        <v>25.24</v>
      </c>
      <c r="C186" s="103">
        <v>63.11</v>
      </c>
      <c r="D186" s="103">
        <v>31.62</v>
      </c>
      <c r="E186" s="104">
        <f>'soust.uk.JMK př.č.2'!$M$64+'soust.uk.JMK př.č.2'!$N$64</f>
        <v>23096</v>
      </c>
      <c r="F186" s="104">
        <f>'soust.uk.JMK př.č.2'!$O$64+'soust.uk.JMK př.č.2'!$P$64</f>
        <v>13234</v>
      </c>
      <c r="G186" s="104">
        <f>'soust.uk.JMK př.č.2'!$L$64</f>
        <v>385</v>
      </c>
      <c r="H186" s="40">
        <f t="shared" si="12"/>
        <v>21989</v>
      </c>
      <c r="I186" s="40">
        <f t="shared" si="14"/>
        <v>16003</v>
      </c>
      <c r="J186" s="40">
        <f t="shared" si="13"/>
        <v>13094</v>
      </c>
      <c r="K186" s="40">
        <f t="shared" si="15"/>
        <v>9414</v>
      </c>
      <c r="L186" s="40">
        <f t="shared" si="16"/>
        <v>5601</v>
      </c>
      <c r="M186" s="40">
        <f t="shared" si="17"/>
        <v>3295</v>
      </c>
      <c r="Q186" s="111"/>
    </row>
    <row r="187" spans="1:17" x14ac:dyDescent="0.2">
      <c r="A187" s="105">
        <v>491</v>
      </c>
      <c r="B187" s="103">
        <v>25.25</v>
      </c>
      <c r="C187" s="103">
        <v>63.12</v>
      </c>
      <c r="D187" s="103">
        <v>31.62</v>
      </c>
      <c r="E187" s="104">
        <f>'soust.uk.JMK př.č.2'!$M$64+'soust.uk.JMK př.č.2'!$N$64</f>
        <v>23096</v>
      </c>
      <c r="F187" s="104">
        <f>'soust.uk.JMK př.č.2'!$O$64+'soust.uk.JMK př.č.2'!$P$64</f>
        <v>13234</v>
      </c>
      <c r="G187" s="104">
        <f>'soust.uk.JMK př.č.2'!$L$64</f>
        <v>385</v>
      </c>
      <c r="H187" s="40">
        <f t="shared" si="12"/>
        <v>21984</v>
      </c>
      <c r="I187" s="40">
        <f t="shared" si="14"/>
        <v>15999</v>
      </c>
      <c r="J187" s="40">
        <f t="shared" si="13"/>
        <v>13093</v>
      </c>
      <c r="K187" s="40">
        <f t="shared" si="15"/>
        <v>9413</v>
      </c>
      <c r="L187" s="40">
        <f t="shared" si="16"/>
        <v>5600</v>
      </c>
      <c r="M187" s="40">
        <f t="shared" si="17"/>
        <v>3295</v>
      </c>
      <c r="Q187" s="111"/>
    </row>
    <row r="188" spans="1:17" x14ac:dyDescent="0.2">
      <c r="A188" s="105">
        <v>492</v>
      </c>
      <c r="B188" s="103">
        <v>25.25</v>
      </c>
      <c r="C188" s="103">
        <v>63.12</v>
      </c>
      <c r="D188" s="103">
        <v>31.62</v>
      </c>
      <c r="E188" s="104">
        <f>'soust.uk.JMK př.č.2'!$M$64+'soust.uk.JMK př.č.2'!$N$64</f>
        <v>23096</v>
      </c>
      <c r="F188" s="104">
        <f>'soust.uk.JMK př.č.2'!$O$64+'soust.uk.JMK př.č.2'!$P$64</f>
        <v>13234</v>
      </c>
      <c r="G188" s="104">
        <f>'soust.uk.JMK př.č.2'!$L$64</f>
        <v>385</v>
      </c>
      <c r="H188" s="40">
        <f t="shared" si="12"/>
        <v>21984</v>
      </c>
      <c r="I188" s="40">
        <f t="shared" si="14"/>
        <v>15999</v>
      </c>
      <c r="J188" s="40">
        <f t="shared" si="13"/>
        <v>13093</v>
      </c>
      <c r="K188" s="40">
        <f t="shared" si="15"/>
        <v>9413</v>
      </c>
      <c r="L188" s="40">
        <f t="shared" si="16"/>
        <v>5600</v>
      </c>
      <c r="M188" s="40">
        <f t="shared" si="17"/>
        <v>3295</v>
      </c>
      <c r="Q188" s="111"/>
    </row>
    <row r="189" spans="1:17" x14ac:dyDescent="0.2">
      <c r="A189" s="105">
        <v>493</v>
      </c>
      <c r="B189" s="103">
        <v>25.25</v>
      </c>
      <c r="C189" s="103">
        <v>63.13</v>
      </c>
      <c r="D189" s="103">
        <v>31.62</v>
      </c>
      <c r="E189" s="104">
        <f>'soust.uk.JMK př.č.2'!$M$64+'soust.uk.JMK př.č.2'!$N$64</f>
        <v>23096</v>
      </c>
      <c r="F189" s="104">
        <f>'soust.uk.JMK př.č.2'!$O$64+'soust.uk.JMK př.č.2'!$P$64</f>
        <v>13234</v>
      </c>
      <c r="G189" s="104">
        <f>'soust.uk.JMK př.č.2'!$L$64</f>
        <v>385</v>
      </c>
      <c r="H189" s="40">
        <f t="shared" si="12"/>
        <v>21984</v>
      </c>
      <c r="I189" s="40">
        <f t="shared" si="14"/>
        <v>15999</v>
      </c>
      <c r="J189" s="40">
        <f t="shared" si="13"/>
        <v>13093</v>
      </c>
      <c r="K189" s="40">
        <f t="shared" si="15"/>
        <v>9413</v>
      </c>
      <c r="L189" s="40">
        <f t="shared" si="16"/>
        <v>5600</v>
      </c>
      <c r="M189" s="40">
        <f t="shared" si="17"/>
        <v>3295</v>
      </c>
      <c r="Q189" s="111"/>
    </row>
    <row r="190" spans="1:17" x14ac:dyDescent="0.2">
      <c r="A190" s="105">
        <v>494</v>
      </c>
      <c r="B190" s="103">
        <v>25.25</v>
      </c>
      <c r="C190" s="103">
        <v>63.13</v>
      </c>
      <c r="D190" s="103">
        <v>31.62</v>
      </c>
      <c r="E190" s="104">
        <f>'soust.uk.JMK př.č.2'!$M$64+'soust.uk.JMK př.č.2'!$N$64</f>
        <v>23096</v>
      </c>
      <c r="F190" s="104">
        <f>'soust.uk.JMK př.č.2'!$O$64+'soust.uk.JMK př.č.2'!$P$64</f>
        <v>13234</v>
      </c>
      <c r="G190" s="104">
        <f>'soust.uk.JMK př.č.2'!$L$64</f>
        <v>385</v>
      </c>
      <c r="H190" s="40">
        <f t="shared" si="12"/>
        <v>21984</v>
      </c>
      <c r="I190" s="40">
        <f t="shared" si="14"/>
        <v>15999</v>
      </c>
      <c r="J190" s="40">
        <f t="shared" si="13"/>
        <v>13093</v>
      </c>
      <c r="K190" s="40">
        <f t="shared" si="15"/>
        <v>9413</v>
      </c>
      <c r="L190" s="40">
        <f t="shared" si="16"/>
        <v>5600</v>
      </c>
      <c r="M190" s="40">
        <f t="shared" si="17"/>
        <v>3295</v>
      </c>
      <c r="Q190" s="111"/>
    </row>
    <row r="191" spans="1:17" x14ac:dyDescent="0.2">
      <c r="A191" s="105">
        <v>495</v>
      </c>
      <c r="B191" s="103">
        <v>25.25</v>
      </c>
      <c r="C191" s="103">
        <v>63.14</v>
      </c>
      <c r="D191" s="103">
        <v>31.62</v>
      </c>
      <c r="E191" s="104">
        <f>'soust.uk.JMK př.č.2'!$M$64+'soust.uk.JMK př.č.2'!$N$64</f>
        <v>23096</v>
      </c>
      <c r="F191" s="104">
        <f>'soust.uk.JMK př.č.2'!$O$64+'soust.uk.JMK př.č.2'!$P$64</f>
        <v>13234</v>
      </c>
      <c r="G191" s="104">
        <f>'soust.uk.JMK př.č.2'!$L$64</f>
        <v>385</v>
      </c>
      <c r="H191" s="40">
        <f t="shared" si="12"/>
        <v>21984</v>
      </c>
      <c r="I191" s="40">
        <f t="shared" si="14"/>
        <v>15999</v>
      </c>
      <c r="J191" s="40">
        <f t="shared" si="13"/>
        <v>13091</v>
      </c>
      <c r="K191" s="40">
        <f t="shared" si="15"/>
        <v>9412</v>
      </c>
      <c r="L191" s="40">
        <f t="shared" si="16"/>
        <v>5600</v>
      </c>
      <c r="M191" s="40">
        <f t="shared" si="17"/>
        <v>3294</v>
      </c>
      <c r="Q191" s="111"/>
    </row>
    <row r="192" spans="1:17" x14ac:dyDescent="0.2">
      <c r="A192" s="105">
        <v>496</v>
      </c>
      <c r="B192" s="103">
        <v>25.26</v>
      </c>
      <c r="C192" s="103">
        <v>63.14</v>
      </c>
      <c r="D192" s="103">
        <v>31.62</v>
      </c>
      <c r="E192" s="104">
        <f>'soust.uk.JMK př.č.2'!$M$64+'soust.uk.JMK př.č.2'!$N$64</f>
        <v>23096</v>
      </c>
      <c r="F192" s="104">
        <f>'soust.uk.JMK př.č.2'!$O$64+'soust.uk.JMK př.č.2'!$P$64</f>
        <v>13234</v>
      </c>
      <c r="G192" s="104">
        <f>'soust.uk.JMK př.č.2'!$L$64</f>
        <v>385</v>
      </c>
      <c r="H192" s="40">
        <f t="shared" si="12"/>
        <v>21977</v>
      </c>
      <c r="I192" s="40">
        <f t="shared" si="14"/>
        <v>15994</v>
      </c>
      <c r="J192" s="40">
        <f t="shared" si="13"/>
        <v>13091</v>
      </c>
      <c r="K192" s="40">
        <f t="shared" si="15"/>
        <v>9412</v>
      </c>
      <c r="L192" s="40">
        <f t="shared" si="16"/>
        <v>5598</v>
      </c>
      <c r="M192" s="40">
        <f t="shared" si="17"/>
        <v>3294</v>
      </c>
      <c r="Q192" s="111"/>
    </row>
    <row r="193" spans="1:17" x14ac:dyDescent="0.2">
      <c r="A193" s="105">
        <v>497</v>
      </c>
      <c r="B193" s="103">
        <v>25.26</v>
      </c>
      <c r="C193" s="103">
        <v>63.15</v>
      </c>
      <c r="D193" s="103">
        <v>31.62</v>
      </c>
      <c r="E193" s="104">
        <f>'soust.uk.JMK př.č.2'!$M$64+'soust.uk.JMK př.č.2'!$N$64</f>
        <v>23096</v>
      </c>
      <c r="F193" s="104">
        <f>'soust.uk.JMK př.č.2'!$O$64+'soust.uk.JMK př.č.2'!$P$64</f>
        <v>13234</v>
      </c>
      <c r="G193" s="104">
        <f>'soust.uk.JMK př.č.2'!$L$64</f>
        <v>385</v>
      </c>
      <c r="H193" s="40">
        <f t="shared" si="12"/>
        <v>21977</v>
      </c>
      <c r="I193" s="40">
        <f t="shared" si="14"/>
        <v>15994</v>
      </c>
      <c r="J193" s="40">
        <f t="shared" si="13"/>
        <v>13090</v>
      </c>
      <c r="K193" s="40">
        <f t="shared" si="15"/>
        <v>9411</v>
      </c>
      <c r="L193" s="40">
        <f t="shared" si="16"/>
        <v>5598</v>
      </c>
      <c r="M193" s="40">
        <f t="shared" si="17"/>
        <v>3294</v>
      </c>
      <c r="Q193" s="111"/>
    </row>
    <row r="194" spans="1:17" x14ac:dyDescent="0.2">
      <c r="A194" s="105">
        <v>498</v>
      </c>
      <c r="B194" s="103">
        <v>25.26</v>
      </c>
      <c r="C194" s="103">
        <v>63.15</v>
      </c>
      <c r="D194" s="103">
        <v>31.62</v>
      </c>
      <c r="E194" s="104">
        <f>'soust.uk.JMK př.č.2'!$M$64+'soust.uk.JMK př.č.2'!$N$64</f>
        <v>23096</v>
      </c>
      <c r="F194" s="104">
        <f>'soust.uk.JMK př.č.2'!$O$64+'soust.uk.JMK př.č.2'!$P$64</f>
        <v>13234</v>
      </c>
      <c r="G194" s="104">
        <f>'soust.uk.JMK př.č.2'!$L$64</f>
        <v>385</v>
      </c>
      <c r="H194" s="40">
        <f t="shared" si="12"/>
        <v>21977</v>
      </c>
      <c r="I194" s="40">
        <f t="shared" si="14"/>
        <v>15994</v>
      </c>
      <c r="J194" s="40">
        <f t="shared" si="13"/>
        <v>13090</v>
      </c>
      <c r="K194" s="40">
        <f t="shared" si="15"/>
        <v>9411</v>
      </c>
      <c r="L194" s="40">
        <f t="shared" si="16"/>
        <v>5598</v>
      </c>
      <c r="M194" s="40">
        <f t="shared" si="17"/>
        <v>3294</v>
      </c>
      <c r="Q194" s="111"/>
    </row>
    <row r="195" spans="1:17" x14ac:dyDescent="0.2">
      <c r="A195" s="105">
        <v>499</v>
      </c>
      <c r="B195" s="103">
        <v>25.26</v>
      </c>
      <c r="C195" s="103">
        <v>63.16</v>
      </c>
      <c r="D195" s="103">
        <v>31.62</v>
      </c>
      <c r="E195" s="104">
        <f>'soust.uk.JMK př.č.2'!$M$64+'soust.uk.JMK př.č.2'!$N$64</f>
        <v>23096</v>
      </c>
      <c r="F195" s="104">
        <f>'soust.uk.JMK př.č.2'!$O$64+'soust.uk.JMK př.č.2'!$P$64</f>
        <v>13234</v>
      </c>
      <c r="G195" s="104">
        <f>'soust.uk.JMK př.č.2'!$L$64</f>
        <v>385</v>
      </c>
      <c r="H195" s="40">
        <f t="shared" si="12"/>
        <v>21977</v>
      </c>
      <c r="I195" s="40">
        <f t="shared" si="14"/>
        <v>15994</v>
      </c>
      <c r="J195" s="40">
        <f t="shared" si="13"/>
        <v>13089</v>
      </c>
      <c r="K195" s="40">
        <f t="shared" si="15"/>
        <v>9410</v>
      </c>
      <c r="L195" s="40">
        <f t="shared" si="16"/>
        <v>5598</v>
      </c>
      <c r="M195" s="40">
        <f t="shared" si="17"/>
        <v>3294</v>
      </c>
      <c r="Q195" s="111"/>
    </row>
    <row r="196" spans="1:17" x14ac:dyDescent="0.2">
      <c r="A196" s="105">
        <v>500</v>
      </c>
      <c r="B196" s="103">
        <v>25.26</v>
      </c>
      <c r="C196" s="103">
        <v>63.16</v>
      </c>
      <c r="D196" s="103">
        <v>31.62</v>
      </c>
      <c r="E196" s="104">
        <f>'soust.uk.JMK př.č.2'!$M$64+'soust.uk.JMK př.č.2'!$N$64</f>
        <v>23096</v>
      </c>
      <c r="F196" s="104">
        <f>'soust.uk.JMK př.č.2'!$O$64+'soust.uk.JMK př.č.2'!$P$64</f>
        <v>13234</v>
      </c>
      <c r="G196" s="104">
        <f>'soust.uk.JMK př.č.2'!$L$64</f>
        <v>385</v>
      </c>
      <c r="H196" s="40">
        <f t="shared" si="12"/>
        <v>21977</v>
      </c>
      <c r="I196" s="40">
        <f t="shared" si="14"/>
        <v>15994</v>
      </c>
      <c r="J196" s="40">
        <f t="shared" si="13"/>
        <v>13089</v>
      </c>
      <c r="K196" s="40">
        <f t="shared" si="15"/>
        <v>9410</v>
      </c>
      <c r="L196" s="40">
        <f t="shared" si="16"/>
        <v>5598</v>
      </c>
      <c r="M196" s="40">
        <f t="shared" si="17"/>
        <v>3294</v>
      </c>
      <c r="Q196" s="111"/>
    </row>
    <row r="197" spans="1:17" x14ac:dyDescent="0.2">
      <c r="A197" s="105">
        <v>501</v>
      </c>
      <c r="B197" s="103">
        <v>25.27</v>
      </c>
      <c r="C197" s="103">
        <v>63.17</v>
      </c>
      <c r="D197" s="103">
        <v>31.62</v>
      </c>
      <c r="E197" s="104">
        <f>'soust.uk.JMK př.č.2'!$M$64+'soust.uk.JMK př.č.2'!$N$64</f>
        <v>23096</v>
      </c>
      <c r="F197" s="104">
        <f>'soust.uk.JMK př.č.2'!$O$64+'soust.uk.JMK př.č.2'!$P$64</f>
        <v>13234</v>
      </c>
      <c r="G197" s="104">
        <f>'soust.uk.JMK př.č.2'!$L$64</f>
        <v>385</v>
      </c>
      <c r="H197" s="40">
        <f t="shared" si="12"/>
        <v>21972</v>
      </c>
      <c r="I197" s="40">
        <f t="shared" si="14"/>
        <v>15990</v>
      </c>
      <c r="J197" s="40">
        <f t="shared" si="13"/>
        <v>13089</v>
      </c>
      <c r="K197" s="40">
        <f t="shared" si="15"/>
        <v>9410</v>
      </c>
      <c r="L197" s="40">
        <f t="shared" si="16"/>
        <v>5597</v>
      </c>
      <c r="M197" s="40">
        <f t="shared" si="17"/>
        <v>3294</v>
      </c>
      <c r="Q197" s="111"/>
    </row>
    <row r="198" spans="1:17" x14ac:dyDescent="0.2">
      <c r="A198" s="105">
        <v>502</v>
      </c>
      <c r="B198" s="103">
        <v>25.27</v>
      </c>
      <c r="C198" s="103">
        <v>63.17</v>
      </c>
      <c r="D198" s="103">
        <v>31.62</v>
      </c>
      <c r="E198" s="104">
        <f>'soust.uk.JMK př.č.2'!$M$64+'soust.uk.JMK př.č.2'!$N$64</f>
        <v>23096</v>
      </c>
      <c r="F198" s="104">
        <f>'soust.uk.JMK př.č.2'!$O$64+'soust.uk.JMK př.č.2'!$P$64</f>
        <v>13234</v>
      </c>
      <c r="G198" s="104">
        <f>'soust.uk.JMK př.č.2'!$L$64</f>
        <v>385</v>
      </c>
      <c r="H198" s="40">
        <f t="shared" ref="H198:H261" si="18">SUM(I198,L198,G198)</f>
        <v>21972</v>
      </c>
      <c r="I198" s="40">
        <f t="shared" si="14"/>
        <v>15990</v>
      </c>
      <c r="J198" s="40">
        <f t="shared" ref="J198:J261" si="19">SUM(K198,M198,G198)</f>
        <v>13089</v>
      </c>
      <c r="K198" s="40">
        <f t="shared" si="15"/>
        <v>9410</v>
      </c>
      <c r="L198" s="40">
        <f t="shared" si="16"/>
        <v>5597</v>
      </c>
      <c r="M198" s="40">
        <f t="shared" si="17"/>
        <v>3294</v>
      </c>
      <c r="Q198" s="111"/>
    </row>
    <row r="199" spans="1:17" x14ac:dyDescent="0.2">
      <c r="A199" s="105">
        <v>503</v>
      </c>
      <c r="B199" s="103">
        <v>25.27</v>
      </c>
      <c r="C199" s="103">
        <v>63.18</v>
      </c>
      <c r="D199" s="103">
        <v>31.62</v>
      </c>
      <c r="E199" s="104">
        <f>'soust.uk.JMK př.č.2'!$M$64+'soust.uk.JMK př.č.2'!$N$64</f>
        <v>23096</v>
      </c>
      <c r="F199" s="104">
        <f>'soust.uk.JMK př.č.2'!$O$64+'soust.uk.JMK př.č.2'!$P$64</f>
        <v>13234</v>
      </c>
      <c r="G199" s="104">
        <f>'soust.uk.JMK př.č.2'!$L$64</f>
        <v>385</v>
      </c>
      <c r="H199" s="40">
        <f t="shared" si="18"/>
        <v>21972</v>
      </c>
      <c r="I199" s="40">
        <f t="shared" ref="I199:I262" si="20">ROUND(1/B199*E199*12+1/D199*F199*12,0)</f>
        <v>15990</v>
      </c>
      <c r="J199" s="40">
        <f t="shared" si="19"/>
        <v>13087</v>
      </c>
      <c r="K199" s="40">
        <f t="shared" ref="K199:K262" si="21">ROUND(1/C199*E199*12+1/D199*F199*12,0)</f>
        <v>9409</v>
      </c>
      <c r="L199" s="40">
        <f t="shared" ref="L199:L262" si="22">ROUND((I199*35%),0)</f>
        <v>5597</v>
      </c>
      <c r="M199" s="40">
        <f t="shared" ref="M199:M262" si="23">ROUND((K199*35%),0)</f>
        <v>3293</v>
      </c>
      <c r="Q199" s="111"/>
    </row>
    <row r="200" spans="1:17" x14ac:dyDescent="0.2">
      <c r="A200" s="105">
        <v>504</v>
      </c>
      <c r="B200" s="103">
        <v>25.27</v>
      </c>
      <c r="C200" s="103">
        <v>63.18</v>
      </c>
      <c r="D200" s="103">
        <v>31.62</v>
      </c>
      <c r="E200" s="104">
        <f>'soust.uk.JMK př.č.2'!$M$64+'soust.uk.JMK př.č.2'!$N$64</f>
        <v>23096</v>
      </c>
      <c r="F200" s="104">
        <f>'soust.uk.JMK př.č.2'!$O$64+'soust.uk.JMK př.č.2'!$P$64</f>
        <v>13234</v>
      </c>
      <c r="G200" s="104">
        <f>'soust.uk.JMK př.č.2'!$L$64</f>
        <v>385</v>
      </c>
      <c r="H200" s="40">
        <f t="shared" si="18"/>
        <v>21972</v>
      </c>
      <c r="I200" s="40">
        <f t="shared" si="20"/>
        <v>15990</v>
      </c>
      <c r="J200" s="40">
        <f t="shared" si="19"/>
        <v>13087</v>
      </c>
      <c r="K200" s="40">
        <f t="shared" si="21"/>
        <v>9409</v>
      </c>
      <c r="L200" s="40">
        <f t="shared" si="22"/>
        <v>5597</v>
      </c>
      <c r="M200" s="40">
        <f t="shared" si="23"/>
        <v>3293</v>
      </c>
      <c r="Q200" s="111"/>
    </row>
    <row r="201" spans="1:17" x14ac:dyDescent="0.2">
      <c r="A201" s="105">
        <v>505</v>
      </c>
      <c r="B201" s="103">
        <v>25.27</v>
      </c>
      <c r="C201" s="103">
        <v>63.19</v>
      </c>
      <c r="D201" s="103">
        <v>31.62</v>
      </c>
      <c r="E201" s="104">
        <f>'soust.uk.JMK př.č.2'!$M$64+'soust.uk.JMK př.č.2'!$N$64</f>
        <v>23096</v>
      </c>
      <c r="F201" s="104">
        <f>'soust.uk.JMK př.č.2'!$O$64+'soust.uk.JMK př.č.2'!$P$64</f>
        <v>13234</v>
      </c>
      <c r="G201" s="104">
        <f>'soust.uk.JMK př.č.2'!$L$64</f>
        <v>385</v>
      </c>
      <c r="H201" s="40">
        <f t="shared" si="18"/>
        <v>21972</v>
      </c>
      <c r="I201" s="40">
        <f t="shared" si="20"/>
        <v>15990</v>
      </c>
      <c r="J201" s="40">
        <f t="shared" si="19"/>
        <v>13086</v>
      </c>
      <c r="K201" s="40">
        <f t="shared" si="21"/>
        <v>9408</v>
      </c>
      <c r="L201" s="40">
        <f t="shared" si="22"/>
        <v>5597</v>
      </c>
      <c r="M201" s="40">
        <f t="shared" si="23"/>
        <v>3293</v>
      </c>
      <c r="Q201" s="111"/>
    </row>
    <row r="202" spans="1:17" x14ac:dyDescent="0.2">
      <c r="A202" s="105">
        <v>506</v>
      </c>
      <c r="B202" s="103">
        <v>25.28</v>
      </c>
      <c r="C202" s="103">
        <v>63.19</v>
      </c>
      <c r="D202" s="103">
        <v>31.62</v>
      </c>
      <c r="E202" s="104">
        <f>'soust.uk.JMK př.č.2'!$M$64+'soust.uk.JMK př.č.2'!$N$64</f>
        <v>23096</v>
      </c>
      <c r="F202" s="104">
        <f>'soust.uk.JMK př.č.2'!$O$64+'soust.uk.JMK př.č.2'!$P$64</f>
        <v>13234</v>
      </c>
      <c r="G202" s="104">
        <f>'soust.uk.JMK př.č.2'!$L$64</f>
        <v>385</v>
      </c>
      <c r="H202" s="40">
        <f t="shared" si="18"/>
        <v>21966</v>
      </c>
      <c r="I202" s="40">
        <f t="shared" si="20"/>
        <v>15986</v>
      </c>
      <c r="J202" s="40">
        <f t="shared" si="19"/>
        <v>13086</v>
      </c>
      <c r="K202" s="40">
        <f t="shared" si="21"/>
        <v>9408</v>
      </c>
      <c r="L202" s="40">
        <f t="shared" si="22"/>
        <v>5595</v>
      </c>
      <c r="M202" s="40">
        <f t="shared" si="23"/>
        <v>3293</v>
      </c>
      <c r="Q202" s="111"/>
    </row>
    <row r="203" spans="1:17" x14ac:dyDescent="0.2">
      <c r="A203" s="105">
        <v>507</v>
      </c>
      <c r="B203" s="103">
        <v>25.28</v>
      </c>
      <c r="C203" s="103">
        <v>63.2</v>
      </c>
      <c r="D203" s="103">
        <v>31.62</v>
      </c>
      <c r="E203" s="104">
        <f>'soust.uk.JMK př.č.2'!$M$64+'soust.uk.JMK př.č.2'!$N$64</f>
        <v>23096</v>
      </c>
      <c r="F203" s="104">
        <f>'soust.uk.JMK př.č.2'!$O$64+'soust.uk.JMK př.č.2'!$P$64</f>
        <v>13234</v>
      </c>
      <c r="G203" s="104">
        <f>'soust.uk.JMK př.č.2'!$L$64</f>
        <v>385</v>
      </c>
      <c r="H203" s="40">
        <f t="shared" si="18"/>
        <v>21966</v>
      </c>
      <c r="I203" s="40">
        <f t="shared" si="20"/>
        <v>15986</v>
      </c>
      <c r="J203" s="40">
        <f t="shared" si="19"/>
        <v>13086</v>
      </c>
      <c r="K203" s="40">
        <f t="shared" si="21"/>
        <v>9408</v>
      </c>
      <c r="L203" s="40">
        <f t="shared" si="22"/>
        <v>5595</v>
      </c>
      <c r="M203" s="40">
        <f t="shared" si="23"/>
        <v>3293</v>
      </c>
      <c r="Q203" s="111"/>
    </row>
    <row r="204" spans="1:17" x14ac:dyDescent="0.2">
      <c r="A204" s="105">
        <v>508</v>
      </c>
      <c r="B204" s="103">
        <v>25.28</v>
      </c>
      <c r="C204" s="103">
        <v>63.2</v>
      </c>
      <c r="D204" s="103">
        <v>31.62</v>
      </c>
      <c r="E204" s="104">
        <f>'soust.uk.JMK př.č.2'!$M$64+'soust.uk.JMK př.č.2'!$N$64</f>
        <v>23096</v>
      </c>
      <c r="F204" s="104">
        <f>'soust.uk.JMK př.č.2'!$O$64+'soust.uk.JMK př.č.2'!$P$64</f>
        <v>13234</v>
      </c>
      <c r="G204" s="104">
        <f>'soust.uk.JMK př.č.2'!$L$64</f>
        <v>385</v>
      </c>
      <c r="H204" s="40">
        <f t="shared" si="18"/>
        <v>21966</v>
      </c>
      <c r="I204" s="40">
        <f t="shared" si="20"/>
        <v>15986</v>
      </c>
      <c r="J204" s="40">
        <f t="shared" si="19"/>
        <v>13086</v>
      </c>
      <c r="K204" s="40">
        <f t="shared" si="21"/>
        <v>9408</v>
      </c>
      <c r="L204" s="40">
        <f t="shared" si="22"/>
        <v>5595</v>
      </c>
      <c r="M204" s="40">
        <f t="shared" si="23"/>
        <v>3293</v>
      </c>
      <c r="Q204" s="111"/>
    </row>
    <row r="205" spans="1:17" x14ac:dyDescent="0.2">
      <c r="A205" s="105">
        <v>509</v>
      </c>
      <c r="B205" s="103">
        <v>25.28</v>
      </c>
      <c r="C205" s="103">
        <v>63.21</v>
      </c>
      <c r="D205" s="103">
        <v>31.62</v>
      </c>
      <c r="E205" s="104">
        <f>'soust.uk.JMK př.č.2'!$M$64+'soust.uk.JMK př.č.2'!$N$64</f>
        <v>23096</v>
      </c>
      <c r="F205" s="104">
        <f>'soust.uk.JMK př.č.2'!$O$64+'soust.uk.JMK př.č.2'!$P$64</f>
        <v>13234</v>
      </c>
      <c r="G205" s="104">
        <f>'soust.uk.JMK př.č.2'!$L$64</f>
        <v>385</v>
      </c>
      <c r="H205" s="40">
        <f t="shared" si="18"/>
        <v>21966</v>
      </c>
      <c r="I205" s="40">
        <f t="shared" si="20"/>
        <v>15986</v>
      </c>
      <c r="J205" s="40">
        <f t="shared" si="19"/>
        <v>13084</v>
      </c>
      <c r="K205" s="40">
        <f t="shared" si="21"/>
        <v>9407</v>
      </c>
      <c r="L205" s="40">
        <f t="shared" si="22"/>
        <v>5595</v>
      </c>
      <c r="M205" s="40">
        <f t="shared" si="23"/>
        <v>3292</v>
      </c>
      <c r="Q205" s="111"/>
    </row>
    <row r="206" spans="1:17" x14ac:dyDescent="0.2">
      <c r="A206" s="105">
        <v>510</v>
      </c>
      <c r="B206" s="103">
        <v>25.28</v>
      </c>
      <c r="C206" s="103">
        <v>63.21</v>
      </c>
      <c r="D206" s="103">
        <v>31.62</v>
      </c>
      <c r="E206" s="104">
        <f>'soust.uk.JMK př.č.2'!$M$64+'soust.uk.JMK př.č.2'!$N$64</f>
        <v>23096</v>
      </c>
      <c r="F206" s="104">
        <f>'soust.uk.JMK př.č.2'!$O$64+'soust.uk.JMK př.č.2'!$P$64</f>
        <v>13234</v>
      </c>
      <c r="G206" s="104">
        <f>'soust.uk.JMK př.č.2'!$L$64</f>
        <v>385</v>
      </c>
      <c r="H206" s="40">
        <f t="shared" si="18"/>
        <v>21966</v>
      </c>
      <c r="I206" s="40">
        <f t="shared" si="20"/>
        <v>15986</v>
      </c>
      <c r="J206" s="40">
        <f t="shared" si="19"/>
        <v>13084</v>
      </c>
      <c r="K206" s="40">
        <f t="shared" si="21"/>
        <v>9407</v>
      </c>
      <c r="L206" s="40">
        <f t="shared" si="22"/>
        <v>5595</v>
      </c>
      <c r="M206" s="40">
        <f t="shared" si="23"/>
        <v>3292</v>
      </c>
      <c r="Q206" s="111"/>
    </row>
    <row r="207" spans="1:17" x14ac:dyDescent="0.2">
      <c r="A207" s="105">
        <v>511</v>
      </c>
      <c r="B207" s="103">
        <v>25.29</v>
      </c>
      <c r="C207" s="103">
        <v>63.22</v>
      </c>
      <c r="D207" s="103">
        <v>31.62</v>
      </c>
      <c r="E207" s="104">
        <f>'soust.uk.JMK př.č.2'!$M$64+'soust.uk.JMK př.č.2'!$N$64</f>
        <v>23096</v>
      </c>
      <c r="F207" s="104">
        <f>'soust.uk.JMK př.č.2'!$O$64+'soust.uk.JMK př.č.2'!$P$64</f>
        <v>13234</v>
      </c>
      <c r="G207" s="104">
        <f>'soust.uk.JMK př.č.2'!$L$64</f>
        <v>385</v>
      </c>
      <c r="H207" s="40">
        <f t="shared" si="18"/>
        <v>21959</v>
      </c>
      <c r="I207" s="40">
        <f t="shared" si="20"/>
        <v>15981</v>
      </c>
      <c r="J207" s="40">
        <f t="shared" si="19"/>
        <v>13083</v>
      </c>
      <c r="K207" s="40">
        <f t="shared" si="21"/>
        <v>9406</v>
      </c>
      <c r="L207" s="40">
        <f t="shared" si="22"/>
        <v>5593</v>
      </c>
      <c r="M207" s="40">
        <f t="shared" si="23"/>
        <v>3292</v>
      </c>
      <c r="Q207" s="111"/>
    </row>
    <row r="208" spans="1:17" x14ac:dyDescent="0.2">
      <c r="A208" s="105">
        <v>512</v>
      </c>
      <c r="B208" s="103">
        <v>25.29</v>
      </c>
      <c r="C208" s="103">
        <v>63.22</v>
      </c>
      <c r="D208" s="103">
        <v>31.62</v>
      </c>
      <c r="E208" s="104">
        <f>'soust.uk.JMK př.č.2'!$M$64+'soust.uk.JMK př.č.2'!$N$64</f>
        <v>23096</v>
      </c>
      <c r="F208" s="104">
        <f>'soust.uk.JMK př.č.2'!$O$64+'soust.uk.JMK př.č.2'!$P$64</f>
        <v>13234</v>
      </c>
      <c r="G208" s="104">
        <f>'soust.uk.JMK př.č.2'!$L$64</f>
        <v>385</v>
      </c>
      <c r="H208" s="40">
        <f t="shared" si="18"/>
        <v>21959</v>
      </c>
      <c r="I208" s="40">
        <f t="shared" si="20"/>
        <v>15981</v>
      </c>
      <c r="J208" s="40">
        <f t="shared" si="19"/>
        <v>13083</v>
      </c>
      <c r="K208" s="40">
        <f t="shared" si="21"/>
        <v>9406</v>
      </c>
      <c r="L208" s="40">
        <f t="shared" si="22"/>
        <v>5593</v>
      </c>
      <c r="M208" s="40">
        <f t="shared" si="23"/>
        <v>3292</v>
      </c>
      <c r="Q208" s="111"/>
    </row>
    <row r="209" spans="1:17" x14ac:dyDescent="0.2">
      <c r="A209" s="105">
        <v>513</v>
      </c>
      <c r="B209" s="103">
        <v>25.29</v>
      </c>
      <c r="C209" s="103">
        <v>63.23</v>
      </c>
      <c r="D209" s="103">
        <v>31.62</v>
      </c>
      <c r="E209" s="104">
        <f>'soust.uk.JMK př.č.2'!$M$64+'soust.uk.JMK př.č.2'!$N$64</f>
        <v>23096</v>
      </c>
      <c r="F209" s="104">
        <f>'soust.uk.JMK př.č.2'!$O$64+'soust.uk.JMK př.č.2'!$P$64</f>
        <v>13234</v>
      </c>
      <c r="G209" s="104">
        <f>'soust.uk.JMK př.č.2'!$L$64</f>
        <v>385</v>
      </c>
      <c r="H209" s="40">
        <f t="shared" si="18"/>
        <v>21959</v>
      </c>
      <c r="I209" s="40">
        <f t="shared" si="20"/>
        <v>15981</v>
      </c>
      <c r="J209" s="40">
        <f t="shared" si="19"/>
        <v>13083</v>
      </c>
      <c r="K209" s="40">
        <f t="shared" si="21"/>
        <v>9406</v>
      </c>
      <c r="L209" s="40">
        <f t="shared" si="22"/>
        <v>5593</v>
      </c>
      <c r="M209" s="40">
        <f t="shared" si="23"/>
        <v>3292</v>
      </c>
      <c r="Q209" s="111"/>
    </row>
    <row r="210" spans="1:17" x14ac:dyDescent="0.2">
      <c r="A210" s="105">
        <v>514</v>
      </c>
      <c r="B210" s="103">
        <v>25.29</v>
      </c>
      <c r="C210" s="103">
        <v>63.23</v>
      </c>
      <c r="D210" s="103">
        <v>31.62</v>
      </c>
      <c r="E210" s="104">
        <f>'soust.uk.JMK př.č.2'!$M$64+'soust.uk.JMK př.č.2'!$N$64</f>
        <v>23096</v>
      </c>
      <c r="F210" s="104">
        <f>'soust.uk.JMK př.č.2'!$O$64+'soust.uk.JMK př.č.2'!$P$64</f>
        <v>13234</v>
      </c>
      <c r="G210" s="104">
        <f>'soust.uk.JMK př.č.2'!$L$64</f>
        <v>385</v>
      </c>
      <c r="H210" s="40">
        <f t="shared" si="18"/>
        <v>21959</v>
      </c>
      <c r="I210" s="40">
        <f t="shared" si="20"/>
        <v>15981</v>
      </c>
      <c r="J210" s="40">
        <f t="shared" si="19"/>
        <v>13083</v>
      </c>
      <c r="K210" s="40">
        <f t="shared" si="21"/>
        <v>9406</v>
      </c>
      <c r="L210" s="40">
        <f t="shared" si="22"/>
        <v>5593</v>
      </c>
      <c r="M210" s="40">
        <f t="shared" si="23"/>
        <v>3292</v>
      </c>
      <c r="Q210" s="111"/>
    </row>
    <row r="211" spans="1:17" x14ac:dyDescent="0.2">
      <c r="A211" s="105">
        <v>515</v>
      </c>
      <c r="B211" s="103">
        <v>25.29</v>
      </c>
      <c r="C211" s="103">
        <v>63.24</v>
      </c>
      <c r="D211" s="103">
        <v>31.62</v>
      </c>
      <c r="E211" s="104">
        <f>'soust.uk.JMK př.č.2'!$M$64+'soust.uk.JMK př.č.2'!$N$64</f>
        <v>23096</v>
      </c>
      <c r="F211" s="104">
        <f>'soust.uk.JMK př.č.2'!$O$64+'soust.uk.JMK př.č.2'!$P$64</f>
        <v>13234</v>
      </c>
      <c r="G211" s="104">
        <f>'soust.uk.JMK př.č.2'!$L$64</f>
        <v>385</v>
      </c>
      <c r="H211" s="40">
        <f t="shared" si="18"/>
        <v>21959</v>
      </c>
      <c r="I211" s="40">
        <f t="shared" si="20"/>
        <v>15981</v>
      </c>
      <c r="J211" s="40">
        <f t="shared" si="19"/>
        <v>13082</v>
      </c>
      <c r="K211" s="40">
        <f t="shared" si="21"/>
        <v>9405</v>
      </c>
      <c r="L211" s="40">
        <f t="shared" si="22"/>
        <v>5593</v>
      </c>
      <c r="M211" s="40">
        <f t="shared" si="23"/>
        <v>3292</v>
      </c>
      <c r="Q211" s="111"/>
    </row>
    <row r="212" spans="1:17" x14ac:dyDescent="0.2">
      <c r="A212" s="105">
        <v>516</v>
      </c>
      <c r="B212" s="103">
        <v>25.3</v>
      </c>
      <c r="C212" s="103">
        <v>63.24</v>
      </c>
      <c r="D212" s="103">
        <v>31.62</v>
      </c>
      <c r="E212" s="104">
        <f>'soust.uk.JMK př.č.2'!$M$64+'soust.uk.JMK př.č.2'!$N$64</f>
        <v>23096</v>
      </c>
      <c r="F212" s="104">
        <f>'soust.uk.JMK př.č.2'!$O$64+'soust.uk.JMK př.č.2'!$P$64</f>
        <v>13234</v>
      </c>
      <c r="G212" s="104">
        <f>'soust.uk.JMK př.č.2'!$L$64</f>
        <v>385</v>
      </c>
      <c r="H212" s="40">
        <f t="shared" si="18"/>
        <v>21954</v>
      </c>
      <c r="I212" s="40">
        <f t="shared" si="20"/>
        <v>15977</v>
      </c>
      <c r="J212" s="40">
        <f t="shared" si="19"/>
        <v>13082</v>
      </c>
      <c r="K212" s="40">
        <f t="shared" si="21"/>
        <v>9405</v>
      </c>
      <c r="L212" s="40">
        <f t="shared" si="22"/>
        <v>5592</v>
      </c>
      <c r="M212" s="40">
        <f t="shared" si="23"/>
        <v>3292</v>
      </c>
      <c r="Q212" s="111"/>
    </row>
    <row r="213" spans="1:17" x14ac:dyDescent="0.2">
      <c r="A213" s="105">
        <v>517</v>
      </c>
      <c r="B213" s="103">
        <v>25.3</v>
      </c>
      <c r="C213" s="103">
        <v>63.25</v>
      </c>
      <c r="D213" s="103">
        <v>31.62</v>
      </c>
      <c r="E213" s="104">
        <f>'soust.uk.JMK př.č.2'!$M$64+'soust.uk.JMK př.č.2'!$N$64</f>
        <v>23096</v>
      </c>
      <c r="F213" s="104">
        <f>'soust.uk.JMK př.č.2'!$O$64+'soust.uk.JMK př.č.2'!$P$64</f>
        <v>13234</v>
      </c>
      <c r="G213" s="104">
        <f>'soust.uk.JMK př.č.2'!$L$64</f>
        <v>385</v>
      </c>
      <c r="H213" s="40">
        <f t="shared" si="18"/>
        <v>21954</v>
      </c>
      <c r="I213" s="40">
        <f t="shared" si="20"/>
        <v>15977</v>
      </c>
      <c r="J213" s="40">
        <f t="shared" si="19"/>
        <v>13080</v>
      </c>
      <c r="K213" s="40">
        <f t="shared" si="21"/>
        <v>9404</v>
      </c>
      <c r="L213" s="40">
        <f t="shared" si="22"/>
        <v>5592</v>
      </c>
      <c r="M213" s="40">
        <f t="shared" si="23"/>
        <v>3291</v>
      </c>
      <c r="Q213" s="111"/>
    </row>
    <row r="214" spans="1:17" x14ac:dyDescent="0.2">
      <c r="A214" s="105">
        <v>518</v>
      </c>
      <c r="B214" s="103">
        <v>25.3</v>
      </c>
      <c r="C214" s="103">
        <v>63.25</v>
      </c>
      <c r="D214" s="103">
        <v>31.62</v>
      </c>
      <c r="E214" s="104">
        <f>'soust.uk.JMK př.č.2'!$M$64+'soust.uk.JMK př.č.2'!$N$64</f>
        <v>23096</v>
      </c>
      <c r="F214" s="104">
        <f>'soust.uk.JMK př.č.2'!$O$64+'soust.uk.JMK př.č.2'!$P$64</f>
        <v>13234</v>
      </c>
      <c r="G214" s="104">
        <f>'soust.uk.JMK př.č.2'!$L$64</f>
        <v>385</v>
      </c>
      <c r="H214" s="40">
        <f t="shared" si="18"/>
        <v>21954</v>
      </c>
      <c r="I214" s="40">
        <f t="shared" si="20"/>
        <v>15977</v>
      </c>
      <c r="J214" s="40">
        <f t="shared" si="19"/>
        <v>13080</v>
      </c>
      <c r="K214" s="40">
        <f t="shared" si="21"/>
        <v>9404</v>
      </c>
      <c r="L214" s="40">
        <f t="shared" si="22"/>
        <v>5592</v>
      </c>
      <c r="M214" s="40">
        <f t="shared" si="23"/>
        <v>3291</v>
      </c>
      <c r="Q214" s="111"/>
    </row>
    <row r="215" spans="1:17" x14ac:dyDescent="0.2">
      <c r="A215" s="105">
        <v>519</v>
      </c>
      <c r="B215" s="103">
        <v>25.3</v>
      </c>
      <c r="C215" s="103">
        <v>63.25</v>
      </c>
      <c r="D215" s="103">
        <v>31.62</v>
      </c>
      <c r="E215" s="104">
        <f>'soust.uk.JMK př.č.2'!$M$64+'soust.uk.JMK př.č.2'!$N$64</f>
        <v>23096</v>
      </c>
      <c r="F215" s="104">
        <f>'soust.uk.JMK př.č.2'!$O$64+'soust.uk.JMK př.č.2'!$P$64</f>
        <v>13234</v>
      </c>
      <c r="G215" s="104">
        <f>'soust.uk.JMK př.č.2'!$L$64</f>
        <v>385</v>
      </c>
      <c r="H215" s="40">
        <f t="shared" si="18"/>
        <v>21954</v>
      </c>
      <c r="I215" s="40">
        <f t="shared" si="20"/>
        <v>15977</v>
      </c>
      <c r="J215" s="40">
        <f t="shared" si="19"/>
        <v>13080</v>
      </c>
      <c r="K215" s="40">
        <f t="shared" si="21"/>
        <v>9404</v>
      </c>
      <c r="L215" s="40">
        <f t="shared" si="22"/>
        <v>5592</v>
      </c>
      <c r="M215" s="40">
        <f t="shared" si="23"/>
        <v>3291</v>
      </c>
      <c r="Q215" s="111"/>
    </row>
    <row r="216" spans="1:17" x14ac:dyDescent="0.2">
      <c r="A216" s="105">
        <v>520</v>
      </c>
      <c r="B216" s="103">
        <v>25.3</v>
      </c>
      <c r="C216" s="103">
        <v>63.26</v>
      </c>
      <c r="D216" s="103">
        <v>31.62</v>
      </c>
      <c r="E216" s="104">
        <f>'soust.uk.JMK př.č.2'!$M$64+'soust.uk.JMK př.č.2'!$N$64</f>
        <v>23096</v>
      </c>
      <c r="F216" s="104">
        <f>'soust.uk.JMK př.č.2'!$O$64+'soust.uk.JMK př.č.2'!$P$64</f>
        <v>13234</v>
      </c>
      <c r="G216" s="104">
        <f>'soust.uk.JMK př.č.2'!$L$64</f>
        <v>385</v>
      </c>
      <c r="H216" s="40">
        <f t="shared" si="18"/>
        <v>21954</v>
      </c>
      <c r="I216" s="40">
        <f t="shared" si="20"/>
        <v>15977</v>
      </c>
      <c r="J216" s="40">
        <f t="shared" si="19"/>
        <v>13080</v>
      </c>
      <c r="K216" s="40">
        <f t="shared" si="21"/>
        <v>9404</v>
      </c>
      <c r="L216" s="40">
        <f t="shared" si="22"/>
        <v>5592</v>
      </c>
      <c r="M216" s="40">
        <f t="shared" si="23"/>
        <v>3291</v>
      </c>
      <c r="Q216" s="111"/>
    </row>
    <row r="217" spans="1:17" x14ac:dyDescent="0.2">
      <c r="A217" s="105">
        <v>521</v>
      </c>
      <c r="B217" s="103">
        <v>25.31</v>
      </c>
      <c r="C217" s="103">
        <v>63.26</v>
      </c>
      <c r="D217" s="103">
        <v>31.62</v>
      </c>
      <c r="E217" s="104">
        <f>'soust.uk.JMK př.č.2'!$M$64+'soust.uk.JMK př.č.2'!$N$64</f>
        <v>23096</v>
      </c>
      <c r="F217" s="104">
        <f>'soust.uk.JMK př.č.2'!$O$64+'soust.uk.JMK př.č.2'!$P$64</f>
        <v>13234</v>
      </c>
      <c r="G217" s="104">
        <f>'soust.uk.JMK př.č.2'!$L$64</f>
        <v>385</v>
      </c>
      <c r="H217" s="40">
        <f t="shared" si="18"/>
        <v>21949</v>
      </c>
      <c r="I217" s="40">
        <f t="shared" si="20"/>
        <v>15973</v>
      </c>
      <c r="J217" s="40">
        <f t="shared" si="19"/>
        <v>13080</v>
      </c>
      <c r="K217" s="40">
        <f t="shared" si="21"/>
        <v>9404</v>
      </c>
      <c r="L217" s="40">
        <f t="shared" si="22"/>
        <v>5591</v>
      </c>
      <c r="M217" s="40">
        <f t="shared" si="23"/>
        <v>3291</v>
      </c>
      <c r="Q217" s="111"/>
    </row>
    <row r="218" spans="1:17" x14ac:dyDescent="0.2">
      <c r="A218" s="105">
        <v>522</v>
      </c>
      <c r="B218" s="103">
        <v>25.31</v>
      </c>
      <c r="C218" s="103">
        <v>63.27</v>
      </c>
      <c r="D218" s="103">
        <v>31.62</v>
      </c>
      <c r="E218" s="104">
        <f>'soust.uk.JMK př.č.2'!$M$64+'soust.uk.JMK př.č.2'!$N$64</f>
        <v>23096</v>
      </c>
      <c r="F218" s="104">
        <f>'soust.uk.JMK př.č.2'!$O$64+'soust.uk.JMK př.č.2'!$P$64</f>
        <v>13234</v>
      </c>
      <c r="G218" s="104">
        <f>'soust.uk.JMK př.č.2'!$L$64</f>
        <v>385</v>
      </c>
      <c r="H218" s="40">
        <f t="shared" si="18"/>
        <v>21949</v>
      </c>
      <c r="I218" s="40">
        <f t="shared" si="20"/>
        <v>15973</v>
      </c>
      <c r="J218" s="40">
        <f t="shared" si="19"/>
        <v>13079</v>
      </c>
      <c r="K218" s="40">
        <f t="shared" si="21"/>
        <v>9403</v>
      </c>
      <c r="L218" s="40">
        <f t="shared" si="22"/>
        <v>5591</v>
      </c>
      <c r="M218" s="40">
        <f t="shared" si="23"/>
        <v>3291</v>
      </c>
      <c r="Q218" s="111"/>
    </row>
    <row r="219" spans="1:17" x14ac:dyDescent="0.2">
      <c r="A219" s="105">
        <v>523</v>
      </c>
      <c r="B219" s="103">
        <v>25.31</v>
      </c>
      <c r="C219" s="103">
        <v>63.27</v>
      </c>
      <c r="D219" s="103">
        <v>31.62</v>
      </c>
      <c r="E219" s="104">
        <f>'soust.uk.JMK př.č.2'!$M$64+'soust.uk.JMK př.č.2'!$N$64</f>
        <v>23096</v>
      </c>
      <c r="F219" s="104">
        <f>'soust.uk.JMK př.č.2'!$O$64+'soust.uk.JMK př.č.2'!$P$64</f>
        <v>13234</v>
      </c>
      <c r="G219" s="104">
        <f>'soust.uk.JMK př.č.2'!$L$64</f>
        <v>385</v>
      </c>
      <c r="H219" s="40">
        <f t="shared" si="18"/>
        <v>21949</v>
      </c>
      <c r="I219" s="40">
        <f t="shared" si="20"/>
        <v>15973</v>
      </c>
      <c r="J219" s="40">
        <f t="shared" si="19"/>
        <v>13079</v>
      </c>
      <c r="K219" s="40">
        <f t="shared" si="21"/>
        <v>9403</v>
      </c>
      <c r="L219" s="40">
        <f t="shared" si="22"/>
        <v>5591</v>
      </c>
      <c r="M219" s="40">
        <f t="shared" si="23"/>
        <v>3291</v>
      </c>
      <c r="Q219" s="111"/>
    </row>
    <row r="220" spans="1:17" x14ac:dyDescent="0.2">
      <c r="A220" s="105">
        <v>524</v>
      </c>
      <c r="B220" s="103">
        <v>25.31</v>
      </c>
      <c r="C220" s="103">
        <v>63.28</v>
      </c>
      <c r="D220" s="103">
        <v>31.62</v>
      </c>
      <c r="E220" s="104">
        <f>'soust.uk.JMK př.č.2'!$M$64+'soust.uk.JMK př.č.2'!$N$64</f>
        <v>23096</v>
      </c>
      <c r="F220" s="104">
        <f>'soust.uk.JMK př.č.2'!$O$64+'soust.uk.JMK př.č.2'!$P$64</f>
        <v>13234</v>
      </c>
      <c r="G220" s="104">
        <f>'soust.uk.JMK př.č.2'!$L$64</f>
        <v>385</v>
      </c>
      <c r="H220" s="40">
        <f t="shared" si="18"/>
        <v>21949</v>
      </c>
      <c r="I220" s="40">
        <f t="shared" si="20"/>
        <v>15973</v>
      </c>
      <c r="J220" s="40">
        <f t="shared" si="19"/>
        <v>13078</v>
      </c>
      <c r="K220" s="40">
        <f t="shared" si="21"/>
        <v>9402</v>
      </c>
      <c r="L220" s="40">
        <f t="shared" si="22"/>
        <v>5591</v>
      </c>
      <c r="M220" s="40">
        <f t="shared" si="23"/>
        <v>3291</v>
      </c>
      <c r="Q220" s="111"/>
    </row>
    <row r="221" spans="1:17" x14ac:dyDescent="0.2">
      <c r="A221" s="105">
        <v>525</v>
      </c>
      <c r="B221" s="103">
        <v>25.31</v>
      </c>
      <c r="C221" s="103">
        <v>63.28</v>
      </c>
      <c r="D221" s="103">
        <v>31.62</v>
      </c>
      <c r="E221" s="104">
        <f>'soust.uk.JMK př.č.2'!$M$64+'soust.uk.JMK př.č.2'!$N$64</f>
        <v>23096</v>
      </c>
      <c r="F221" s="104">
        <f>'soust.uk.JMK př.č.2'!$O$64+'soust.uk.JMK př.č.2'!$P$64</f>
        <v>13234</v>
      </c>
      <c r="G221" s="104">
        <f>'soust.uk.JMK př.č.2'!$L$64</f>
        <v>385</v>
      </c>
      <c r="H221" s="40">
        <f t="shared" si="18"/>
        <v>21949</v>
      </c>
      <c r="I221" s="40">
        <f t="shared" si="20"/>
        <v>15973</v>
      </c>
      <c r="J221" s="40">
        <f t="shared" si="19"/>
        <v>13078</v>
      </c>
      <c r="K221" s="40">
        <f t="shared" si="21"/>
        <v>9402</v>
      </c>
      <c r="L221" s="40">
        <f t="shared" si="22"/>
        <v>5591</v>
      </c>
      <c r="M221" s="40">
        <f t="shared" si="23"/>
        <v>3291</v>
      </c>
      <c r="Q221" s="111"/>
    </row>
    <row r="222" spans="1:17" x14ac:dyDescent="0.2">
      <c r="A222" s="105">
        <v>526</v>
      </c>
      <c r="B222" s="103">
        <v>25.32</v>
      </c>
      <c r="C222" s="103">
        <v>63.29</v>
      </c>
      <c r="D222" s="103">
        <v>31.62</v>
      </c>
      <c r="E222" s="104">
        <f>'soust.uk.JMK př.č.2'!$M$64+'soust.uk.JMK př.č.2'!$N$64</f>
        <v>23096</v>
      </c>
      <c r="F222" s="104">
        <f>'soust.uk.JMK př.č.2'!$O$64+'soust.uk.JMK př.č.2'!$P$64</f>
        <v>13234</v>
      </c>
      <c r="G222" s="104">
        <f>'soust.uk.JMK př.č.2'!$L$64</f>
        <v>385</v>
      </c>
      <c r="H222" s="40">
        <f t="shared" si="18"/>
        <v>21942</v>
      </c>
      <c r="I222" s="40">
        <f t="shared" si="20"/>
        <v>15968</v>
      </c>
      <c r="J222" s="40">
        <f t="shared" si="19"/>
        <v>13076</v>
      </c>
      <c r="K222" s="40">
        <f t="shared" si="21"/>
        <v>9401</v>
      </c>
      <c r="L222" s="40">
        <f t="shared" si="22"/>
        <v>5589</v>
      </c>
      <c r="M222" s="40">
        <f t="shared" si="23"/>
        <v>3290</v>
      </c>
      <c r="Q222" s="111"/>
    </row>
    <row r="223" spans="1:17" x14ac:dyDescent="0.2">
      <c r="A223" s="105">
        <v>527</v>
      </c>
      <c r="B223" s="103">
        <v>25.32</v>
      </c>
      <c r="C223" s="103">
        <v>63.29</v>
      </c>
      <c r="D223" s="103">
        <v>31.62</v>
      </c>
      <c r="E223" s="104">
        <f>'soust.uk.JMK př.č.2'!$M$64+'soust.uk.JMK př.č.2'!$N$64</f>
        <v>23096</v>
      </c>
      <c r="F223" s="104">
        <f>'soust.uk.JMK př.č.2'!$O$64+'soust.uk.JMK př.č.2'!$P$64</f>
        <v>13234</v>
      </c>
      <c r="G223" s="104">
        <f>'soust.uk.JMK př.č.2'!$L$64</f>
        <v>385</v>
      </c>
      <c r="H223" s="40">
        <f t="shared" si="18"/>
        <v>21942</v>
      </c>
      <c r="I223" s="40">
        <f t="shared" si="20"/>
        <v>15968</v>
      </c>
      <c r="J223" s="40">
        <f t="shared" si="19"/>
        <v>13076</v>
      </c>
      <c r="K223" s="40">
        <f t="shared" si="21"/>
        <v>9401</v>
      </c>
      <c r="L223" s="40">
        <f t="shared" si="22"/>
        <v>5589</v>
      </c>
      <c r="M223" s="40">
        <f t="shared" si="23"/>
        <v>3290</v>
      </c>
      <c r="Q223" s="111"/>
    </row>
    <row r="224" spans="1:17" x14ac:dyDescent="0.2">
      <c r="A224" s="105">
        <v>528</v>
      </c>
      <c r="B224" s="103">
        <v>25.32</v>
      </c>
      <c r="C224" s="103">
        <v>63.3</v>
      </c>
      <c r="D224" s="103">
        <v>31.62</v>
      </c>
      <c r="E224" s="104">
        <f>'soust.uk.JMK př.č.2'!$M$64+'soust.uk.JMK př.č.2'!$N$64</f>
        <v>23096</v>
      </c>
      <c r="F224" s="104">
        <f>'soust.uk.JMK př.č.2'!$O$64+'soust.uk.JMK př.č.2'!$P$64</f>
        <v>13234</v>
      </c>
      <c r="G224" s="104">
        <f>'soust.uk.JMK př.č.2'!$L$64</f>
        <v>385</v>
      </c>
      <c r="H224" s="40">
        <f t="shared" si="18"/>
        <v>21942</v>
      </c>
      <c r="I224" s="40">
        <f t="shared" si="20"/>
        <v>15968</v>
      </c>
      <c r="J224" s="40">
        <f t="shared" si="19"/>
        <v>13076</v>
      </c>
      <c r="K224" s="40">
        <f t="shared" si="21"/>
        <v>9401</v>
      </c>
      <c r="L224" s="40">
        <f t="shared" si="22"/>
        <v>5589</v>
      </c>
      <c r="M224" s="40">
        <f t="shared" si="23"/>
        <v>3290</v>
      </c>
      <c r="Q224" s="111"/>
    </row>
    <row r="225" spans="1:17" x14ac:dyDescent="0.2">
      <c r="A225" s="105">
        <v>529</v>
      </c>
      <c r="B225" s="103">
        <v>25.32</v>
      </c>
      <c r="C225" s="103">
        <v>63.3</v>
      </c>
      <c r="D225" s="103">
        <v>31.62</v>
      </c>
      <c r="E225" s="104">
        <f>'soust.uk.JMK př.č.2'!$M$64+'soust.uk.JMK př.č.2'!$N$64</f>
        <v>23096</v>
      </c>
      <c r="F225" s="104">
        <f>'soust.uk.JMK př.č.2'!$O$64+'soust.uk.JMK př.č.2'!$P$64</f>
        <v>13234</v>
      </c>
      <c r="G225" s="104">
        <f>'soust.uk.JMK př.č.2'!$L$64</f>
        <v>385</v>
      </c>
      <c r="H225" s="40">
        <f t="shared" si="18"/>
        <v>21942</v>
      </c>
      <c r="I225" s="40">
        <f t="shared" si="20"/>
        <v>15968</v>
      </c>
      <c r="J225" s="40">
        <f t="shared" si="19"/>
        <v>13076</v>
      </c>
      <c r="K225" s="40">
        <f t="shared" si="21"/>
        <v>9401</v>
      </c>
      <c r="L225" s="40">
        <f t="shared" si="22"/>
        <v>5589</v>
      </c>
      <c r="M225" s="40">
        <f t="shared" si="23"/>
        <v>3290</v>
      </c>
      <c r="Q225" s="111"/>
    </row>
    <row r="226" spans="1:17" x14ac:dyDescent="0.2">
      <c r="A226" s="105">
        <v>530</v>
      </c>
      <c r="B226" s="103">
        <v>25.32</v>
      </c>
      <c r="C226" s="103">
        <v>63.31</v>
      </c>
      <c r="D226" s="103">
        <v>31.62</v>
      </c>
      <c r="E226" s="104">
        <f>'soust.uk.JMK př.č.2'!$M$64+'soust.uk.JMK př.č.2'!$N$64</f>
        <v>23096</v>
      </c>
      <c r="F226" s="104">
        <f>'soust.uk.JMK př.č.2'!$O$64+'soust.uk.JMK př.č.2'!$P$64</f>
        <v>13234</v>
      </c>
      <c r="G226" s="104">
        <f>'soust.uk.JMK př.č.2'!$L$64</f>
        <v>385</v>
      </c>
      <c r="H226" s="40">
        <f t="shared" si="18"/>
        <v>21942</v>
      </c>
      <c r="I226" s="40">
        <f t="shared" si="20"/>
        <v>15968</v>
      </c>
      <c r="J226" s="40">
        <f t="shared" si="19"/>
        <v>13075</v>
      </c>
      <c r="K226" s="40">
        <f t="shared" si="21"/>
        <v>9400</v>
      </c>
      <c r="L226" s="40">
        <f t="shared" si="22"/>
        <v>5589</v>
      </c>
      <c r="M226" s="40">
        <f t="shared" si="23"/>
        <v>3290</v>
      </c>
      <c r="Q226" s="111"/>
    </row>
    <row r="227" spans="1:17" x14ac:dyDescent="0.2">
      <c r="A227" s="105">
        <v>531</v>
      </c>
      <c r="B227" s="103">
        <v>25.32</v>
      </c>
      <c r="C227" s="103">
        <v>63.31</v>
      </c>
      <c r="D227" s="103">
        <v>31.62</v>
      </c>
      <c r="E227" s="104">
        <f>'soust.uk.JMK př.č.2'!$M$64+'soust.uk.JMK př.č.2'!$N$64</f>
        <v>23096</v>
      </c>
      <c r="F227" s="104">
        <f>'soust.uk.JMK př.č.2'!$O$64+'soust.uk.JMK př.č.2'!$P$64</f>
        <v>13234</v>
      </c>
      <c r="G227" s="104">
        <f>'soust.uk.JMK př.č.2'!$L$64</f>
        <v>385</v>
      </c>
      <c r="H227" s="40">
        <f t="shared" si="18"/>
        <v>21942</v>
      </c>
      <c r="I227" s="40">
        <f t="shared" si="20"/>
        <v>15968</v>
      </c>
      <c r="J227" s="40">
        <f t="shared" si="19"/>
        <v>13075</v>
      </c>
      <c r="K227" s="40">
        <f t="shared" si="21"/>
        <v>9400</v>
      </c>
      <c r="L227" s="40">
        <f t="shared" si="22"/>
        <v>5589</v>
      </c>
      <c r="M227" s="40">
        <f t="shared" si="23"/>
        <v>3290</v>
      </c>
      <c r="Q227" s="111"/>
    </row>
    <row r="228" spans="1:17" x14ac:dyDescent="0.2">
      <c r="A228" s="105">
        <v>532</v>
      </c>
      <c r="B228" s="103">
        <v>25.33</v>
      </c>
      <c r="C228" s="103">
        <v>63.32</v>
      </c>
      <c r="D228" s="103">
        <v>31.62</v>
      </c>
      <c r="E228" s="104">
        <f>'soust.uk.JMK př.č.2'!$M$64+'soust.uk.JMK př.č.2'!$N$64</f>
        <v>23096</v>
      </c>
      <c r="F228" s="104">
        <f>'soust.uk.JMK př.č.2'!$O$64+'soust.uk.JMK př.č.2'!$P$64</f>
        <v>13234</v>
      </c>
      <c r="G228" s="104">
        <f>'soust.uk.JMK př.č.2'!$L$64</f>
        <v>385</v>
      </c>
      <c r="H228" s="40">
        <f t="shared" si="18"/>
        <v>21936</v>
      </c>
      <c r="I228" s="40">
        <f t="shared" si="20"/>
        <v>15964</v>
      </c>
      <c r="J228" s="40">
        <f t="shared" si="19"/>
        <v>13074</v>
      </c>
      <c r="K228" s="40">
        <f t="shared" si="21"/>
        <v>9399</v>
      </c>
      <c r="L228" s="40">
        <f t="shared" si="22"/>
        <v>5587</v>
      </c>
      <c r="M228" s="40">
        <f t="shared" si="23"/>
        <v>3290</v>
      </c>
      <c r="Q228" s="111"/>
    </row>
    <row r="229" spans="1:17" x14ac:dyDescent="0.2">
      <c r="A229" s="105">
        <v>533</v>
      </c>
      <c r="B229" s="103">
        <v>25.33</v>
      </c>
      <c r="C229" s="103">
        <v>63.32</v>
      </c>
      <c r="D229" s="103">
        <v>31.62</v>
      </c>
      <c r="E229" s="104">
        <f>'soust.uk.JMK př.č.2'!$M$64+'soust.uk.JMK př.č.2'!$N$64</f>
        <v>23096</v>
      </c>
      <c r="F229" s="104">
        <f>'soust.uk.JMK př.č.2'!$O$64+'soust.uk.JMK př.č.2'!$P$64</f>
        <v>13234</v>
      </c>
      <c r="G229" s="104">
        <f>'soust.uk.JMK př.č.2'!$L$64</f>
        <v>385</v>
      </c>
      <c r="H229" s="40">
        <f t="shared" si="18"/>
        <v>21936</v>
      </c>
      <c r="I229" s="40">
        <f t="shared" si="20"/>
        <v>15964</v>
      </c>
      <c r="J229" s="40">
        <f t="shared" si="19"/>
        <v>13074</v>
      </c>
      <c r="K229" s="40">
        <f t="shared" si="21"/>
        <v>9399</v>
      </c>
      <c r="L229" s="40">
        <f t="shared" si="22"/>
        <v>5587</v>
      </c>
      <c r="M229" s="40">
        <f t="shared" si="23"/>
        <v>3290</v>
      </c>
      <c r="Q229" s="111"/>
    </row>
    <row r="230" spans="1:17" x14ac:dyDescent="0.2">
      <c r="A230" s="105">
        <v>534</v>
      </c>
      <c r="B230" s="103">
        <v>25.33</v>
      </c>
      <c r="C230" s="103">
        <v>63.33</v>
      </c>
      <c r="D230" s="103">
        <v>31.62</v>
      </c>
      <c r="E230" s="104">
        <f>'soust.uk.JMK př.č.2'!$M$64+'soust.uk.JMK př.č.2'!$N$64</f>
        <v>23096</v>
      </c>
      <c r="F230" s="104">
        <f>'soust.uk.JMK př.č.2'!$O$64+'soust.uk.JMK př.č.2'!$P$64</f>
        <v>13234</v>
      </c>
      <c r="G230" s="104">
        <f>'soust.uk.JMK př.č.2'!$L$64</f>
        <v>385</v>
      </c>
      <c r="H230" s="40">
        <f t="shared" si="18"/>
        <v>21936</v>
      </c>
      <c r="I230" s="40">
        <f t="shared" si="20"/>
        <v>15964</v>
      </c>
      <c r="J230" s="40">
        <f t="shared" si="19"/>
        <v>13074</v>
      </c>
      <c r="K230" s="40">
        <f t="shared" si="21"/>
        <v>9399</v>
      </c>
      <c r="L230" s="40">
        <f t="shared" si="22"/>
        <v>5587</v>
      </c>
      <c r="M230" s="40">
        <f t="shared" si="23"/>
        <v>3290</v>
      </c>
      <c r="Q230" s="111"/>
    </row>
    <row r="231" spans="1:17" x14ac:dyDescent="0.2">
      <c r="A231" s="105">
        <v>535</v>
      </c>
      <c r="B231" s="103">
        <v>25.33</v>
      </c>
      <c r="C231" s="103">
        <v>63.33</v>
      </c>
      <c r="D231" s="103">
        <v>31.62</v>
      </c>
      <c r="E231" s="104">
        <f>'soust.uk.JMK př.č.2'!$M$64+'soust.uk.JMK př.č.2'!$N$64</f>
        <v>23096</v>
      </c>
      <c r="F231" s="104">
        <f>'soust.uk.JMK př.č.2'!$O$64+'soust.uk.JMK př.č.2'!$P$64</f>
        <v>13234</v>
      </c>
      <c r="G231" s="104">
        <f>'soust.uk.JMK př.č.2'!$L$64</f>
        <v>385</v>
      </c>
      <c r="H231" s="40">
        <f t="shared" si="18"/>
        <v>21936</v>
      </c>
      <c r="I231" s="40">
        <f t="shared" si="20"/>
        <v>15964</v>
      </c>
      <c r="J231" s="40">
        <f t="shared" si="19"/>
        <v>13074</v>
      </c>
      <c r="K231" s="40">
        <f t="shared" si="21"/>
        <v>9399</v>
      </c>
      <c r="L231" s="40">
        <f t="shared" si="22"/>
        <v>5587</v>
      </c>
      <c r="M231" s="40">
        <f t="shared" si="23"/>
        <v>3290</v>
      </c>
      <c r="Q231" s="111"/>
    </row>
    <row r="232" spans="1:17" x14ac:dyDescent="0.2">
      <c r="A232" s="105">
        <v>536</v>
      </c>
      <c r="B232" s="103">
        <v>25.33</v>
      </c>
      <c r="C232" s="103">
        <v>63.34</v>
      </c>
      <c r="D232" s="103">
        <v>31.62</v>
      </c>
      <c r="E232" s="104">
        <f>'soust.uk.JMK př.č.2'!$M$64+'soust.uk.JMK př.č.2'!$N$64</f>
        <v>23096</v>
      </c>
      <c r="F232" s="104">
        <f>'soust.uk.JMK př.č.2'!$O$64+'soust.uk.JMK př.č.2'!$P$64</f>
        <v>13234</v>
      </c>
      <c r="G232" s="104">
        <f>'soust.uk.JMK př.č.2'!$L$64</f>
        <v>385</v>
      </c>
      <c r="H232" s="40">
        <f t="shared" si="18"/>
        <v>21936</v>
      </c>
      <c r="I232" s="40">
        <f t="shared" si="20"/>
        <v>15964</v>
      </c>
      <c r="J232" s="40">
        <f t="shared" si="19"/>
        <v>13072</v>
      </c>
      <c r="K232" s="40">
        <f t="shared" si="21"/>
        <v>9398</v>
      </c>
      <c r="L232" s="40">
        <f t="shared" si="22"/>
        <v>5587</v>
      </c>
      <c r="M232" s="40">
        <f t="shared" si="23"/>
        <v>3289</v>
      </c>
      <c r="Q232" s="111"/>
    </row>
    <row r="233" spans="1:17" x14ac:dyDescent="0.2">
      <c r="A233" s="105">
        <v>537</v>
      </c>
      <c r="B233" s="103">
        <v>25.34</v>
      </c>
      <c r="C233" s="103">
        <v>63.34</v>
      </c>
      <c r="D233" s="103">
        <v>31.62</v>
      </c>
      <c r="E233" s="104">
        <f>'soust.uk.JMK př.č.2'!$M$64+'soust.uk.JMK př.č.2'!$N$64</f>
        <v>23096</v>
      </c>
      <c r="F233" s="104">
        <f>'soust.uk.JMK př.č.2'!$O$64+'soust.uk.JMK př.č.2'!$P$64</f>
        <v>13234</v>
      </c>
      <c r="G233" s="104">
        <f>'soust.uk.JMK př.č.2'!$L$64</f>
        <v>385</v>
      </c>
      <c r="H233" s="40">
        <f t="shared" si="18"/>
        <v>21931</v>
      </c>
      <c r="I233" s="40">
        <f t="shared" si="20"/>
        <v>15960</v>
      </c>
      <c r="J233" s="40">
        <f t="shared" si="19"/>
        <v>13072</v>
      </c>
      <c r="K233" s="40">
        <f t="shared" si="21"/>
        <v>9398</v>
      </c>
      <c r="L233" s="40">
        <f t="shared" si="22"/>
        <v>5586</v>
      </c>
      <c r="M233" s="40">
        <f t="shared" si="23"/>
        <v>3289</v>
      </c>
      <c r="Q233" s="111"/>
    </row>
    <row r="234" spans="1:17" x14ac:dyDescent="0.2">
      <c r="A234" s="105">
        <v>538</v>
      </c>
      <c r="B234" s="103">
        <v>25.34</v>
      </c>
      <c r="C234" s="103">
        <v>63.34</v>
      </c>
      <c r="D234" s="103">
        <v>31.62</v>
      </c>
      <c r="E234" s="104">
        <f>'soust.uk.JMK př.č.2'!$M$64+'soust.uk.JMK př.č.2'!$N$64</f>
        <v>23096</v>
      </c>
      <c r="F234" s="104">
        <f>'soust.uk.JMK př.č.2'!$O$64+'soust.uk.JMK př.č.2'!$P$64</f>
        <v>13234</v>
      </c>
      <c r="G234" s="104">
        <f>'soust.uk.JMK př.č.2'!$L$64</f>
        <v>385</v>
      </c>
      <c r="H234" s="40">
        <f t="shared" si="18"/>
        <v>21931</v>
      </c>
      <c r="I234" s="40">
        <f t="shared" si="20"/>
        <v>15960</v>
      </c>
      <c r="J234" s="40">
        <f t="shared" si="19"/>
        <v>13072</v>
      </c>
      <c r="K234" s="40">
        <f t="shared" si="21"/>
        <v>9398</v>
      </c>
      <c r="L234" s="40">
        <f t="shared" si="22"/>
        <v>5586</v>
      </c>
      <c r="M234" s="40">
        <f t="shared" si="23"/>
        <v>3289</v>
      </c>
      <c r="Q234" s="111"/>
    </row>
    <row r="235" spans="1:17" x14ac:dyDescent="0.2">
      <c r="A235" s="105">
        <v>539</v>
      </c>
      <c r="B235" s="103">
        <v>25.34</v>
      </c>
      <c r="C235" s="103">
        <v>63.35</v>
      </c>
      <c r="D235" s="103">
        <v>31.62</v>
      </c>
      <c r="E235" s="104">
        <f>'soust.uk.JMK př.č.2'!$M$64+'soust.uk.JMK př.č.2'!$N$64</f>
        <v>23096</v>
      </c>
      <c r="F235" s="104">
        <f>'soust.uk.JMK př.č.2'!$O$64+'soust.uk.JMK př.č.2'!$P$64</f>
        <v>13234</v>
      </c>
      <c r="G235" s="104">
        <f>'soust.uk.JMK př.č.2'!$L$64</f>
        <v>385</v>
      </c>
      <c r="H235" s="40">
        <f t="shared" si="18"/>
        <v>21931</v>
      </c>
      <c r="I235" s="40">
        <f t="shared" si="20"/>
        <v>15960</v>
      </c>
      <c r="J235" s="40">
        <f t="shared" si="19"/>
        <v>13071</v>
      </c>
      <c r="K235" s="40">
        <f t="shared" si="21"/>
        <v>9397</v>
      </c>
      <c r="L235" s="40">
        <f t="shared" si="22"/>
        <v>5586</v>
      </c>
      <c r="M235" s="40">
        <f t="shared" si="23"/>
        <v>3289</v>
      </c>
      <c r="Q235" s="111"/>
    </row>
    <row r="236" spans="1:17" x14ac:dyDescent="0.2">
      <c r="A236" s="105">
        <v>540</v>
      </c>
      <c r="B236" s="103">
        <v>25.34</v>
      </c>
      <c r="C236" s="103">
        <v>63.35</v>
      </c>
      <c r="D236" s="103">
        <v>31.62</v>
      </c>
      <c r="E236" s="104">
        <f>'soust.uk.JMK př.č.2'!$M$64+'soust.uk.JMK př.č.2'!$N$64</f>
        <v>23096</v>
      </c>
      <c r="F236" s="104">
        <f>'soust.uk.JMK př.č.2'!$O$64+'soust.uk.JMK př.č.2'!$P$64</f>
        <v>13234</v>
      </c>
      <c r="G236" s="104">
        <f>'soust.uk.JMK př.č.2'!$L$64</f>
        <v>385</v>
      </c>
      <c r="H236" s="40">
        <f t="shared" si="18"/>
        <v>21931</v>
      </c>
      <c r="I236" s="40">
        <f t="shared" si="20"/>
        <v>15960</v>
      </c>
      <c r="J236" s="40">
        <f t="shared" si="19"/>
        <v>13071</v>
      </c>
      <c r="K236" s="40">
        <f t="shared" si="21"/>
        <v>9397</v>
      </c>
      <c r="L236" s="40">
        <f t="shared" si="22"/>
        <v>5586</v>
      </c>
      <c r="M236" s="40">
        <f t="shared" si="23"/>
        <v>3289</v>
      </c>
      <c r="Q236" s="111"/>
    </row>
    <row r="237" spans="1:17" x14ac:dyDescent="0.2">
      <c r="A237" s="105">
        <v>541</v>
      </c>
      <c r="B237" s="103">
        <v>25.34</v>
      </c>
      <c r="C237" s="103">
        <v>63.36</v>
      </c>
      <c r="D237" s="103">
        <v>31.62</v>
      </c>
      <c r="E237" s="104">
        <f>'soust.uk.JMK př.č.2'!$M$64+'soust.uk.JMK př.č.2'!$N$64</f>
        <v>23096</v>
      </c>
      <c r="F237" s="104">
        <f>'soust.uk.JMK př.č.2'!$O$64+'soust.uk.JMK př.č.2'!$P$64</f>
        <v>13234</v>
      </c>
      <c r="G237" s="104">
        <f>'soust.uk.JMK př.č.2'!$L$64</f>
        <v>385</v>
      </c>
      <c r="H237" s="40">
        <f t="shared" si="18"/>
        <v>21931</v>
      </c>
      <c r="I237" s="40">
        <f t="shared" si="20"/>
        <v>15960</v>
      </c>
      <c r="J237" s="40">
        <f t="shared" si="19"/>
        <v>13071</v>
      </c>
      <c r="K237" s="40">
        <f t="shared" si="21"/>
        <v>9397</v>
      </c>
      <c r="L237" s="40">
        <f t="shared" si="22"/>
        <v>5586</v>
      </c>
      <c r="M237" s="40">
        <f t="shared" si="23"/>
        <v>3289</v>
      </c>
      <c r="Q237" s="111"/>
    </row>
    <row r="238" spans="1:17" x14ac:dyDescent="0.2">
      <c r="A238" s="105">
        <v>542</v>
      </c>
      <c r="B238" s="103">
        <v>25.35</v>
      </c>
      <c r="C238" s="103">
        <v>63.36</v>
      </c>
      <c r="D238" s="103">
        <v>31.62</v>
      </c>
      <c r="E238" s="104">
        <f>'soust.uk.JMK př.č.2'!$M$64+'soust.uk.JMK př.č.2'!$N$64</f>
        <v>23096</v>
      </c>
      <c r="F238" s="104">
        <f>'soust.uk.JMK př.č.2'!$O$64+'soust.uk.JMK př.č.2'!$P$64</f>
        <v>13234</v>
      </c>
      <c r="G238" s="104">
        <f>'soust.uk.JMK př.č.2'!$L$64</f>
        <v>385</v>
      </c>
      <c r="H238" s="40">
        <f t="shared" si="18"/>
        <v>21924</v>
      </c>
      <c r="I238" s="40">
        <f t="shared" si="20"/>
        <v>15955</v>
      </c>
      <c r="J238" s="40">
        <f t="shared" si="19"/>
        <v>13071</v>
      </c>
      <c r="K238" s="40">
        <f t="shared" si="21"/>
        <v>9397</v>
      </c>
      <c r="L238" s="40">
        <f t="shared" si="22"/>
        <v>5584</v>
      </c>
      <c r="M238" s="40">
        <f t="shared" si="23"/>
        <v>3289</v>
      </c>
      <c r="Q238" s="111"/>
    </row>
    <row r="239" spans="1:17" x14ac:dyDescent="0.2">
      <c r="A239" s="105">
        <v>543</v>
      </c>
      <c r="B239" s="103">
        <v>25.35</v>
      </c>
      <c r="C239" s="103">
        <v>63.37</v>
      </c>
      <c r="D239" s="103">
        <v>31.62</v>
      </c>
      <c r="E239" s="104">
        <f>'soust.uk.JMK př.č.2'!$M$64+'soust.uk.JMK př.č.2'!$N$64</f>
        <v>23096</v>
      </c>
      <c r="F239" s="104">
        <f>'soust.uk.JMK př.č.2'!$O$64+'soust.uk.JMK př.č.2'!$P$64</f>
        <v>13234</v>
      </c>
      <c r="G239" s="104">
        <f>'soust.uk.JMK př.č.2'!$L$64</f>
        <v>385</v>
      </c>
      <c r="H239" s="40">
        <f t="shared" si="18"/>
        <v>21924</v>
      </c>
      <c r="I239" s="40">
        <f t="shared" si="20"/>
        <v>15955</v>
      </c>
      <c r="J239" s="40">
        <f t="shared" si="19"/>
        <v>13070</v>
      </c>
      <c r="K239" s="40">
        <f t="shared" si="21"/>
        <v>9396</v>
      </c>
      <c r="L239" s="40">
        <f t="shared" si="22"/>
        <v>5584</v>
      </c>
      <c r="M239" s="40">
        <f t="shared" si="23"/>
        <v>3289</v>
      </c>
      <c r="Q239" s="111"/>
    </row>
    <row r="240" spans="1:17" x14ac:dyDescent="0.2">
      <c r="A240" s="105">
        <v>544</v>
      </c>
      <c r="B240" s="103">
        <v>25.35</v>
      </c>
      <c r="C240" s="103">
        <v>63.37</v>
      </c>
      <c r="D240" s="103">
        <v>31.62</v>
      </c>
      <c r="E240" s="104">
        <f>'soust.uk.JMK př.č.2'!$M$64+'soust.uk.JMK př.č.2'!$N$64</f>
        <v>23096</v>
      </c>
      <c r="F240" s="104">
        <f>'soust.uk.JMK př.č.2'!$O$64+'soust.uk.JMK př.č.2'!$P$64</f>
        <v>13234</v>
      </c>
      <c r="G240" s="104">
        <f>'soust.uk.JMK př.č.2'!$L$64</f>
        <v>385</v>
      </c>
      <c r="H240" s="40">
        <f t="shared" si="18"/>
        <v>21924</v>
      </c>
      <c r="I240" s="40">
        <f t="shared" si="20"/>
        <v>15955</v>
      </c>
      <c r="J240" s="40">
        <f t="shared" si="19"/>
        <v>13070</v>
      </c>
      <c r="K240" s="40">
        <f t="shared" si="21"/>
        <v>9396</v>
      </c>
      <c r="L240" s="40">
        <f t="shared" si="22"/>
        <v>5584</v>
      </c>
      <c r="M240" s="40">
        <f t="shared" si="23"/>
        <v>3289</v>
      </c>
      <c r="Q240" s="111"/>
    </row>
    <row r="241" spans="1:17" x14ac:dyDescent="0.2">
      <c r="A241" s="105">
        <v>545</v>
      </c>
      <c r="B241" s="103">
        <v>25.35</v>
      </c>
      <c r="C241" s="103">
        <v>63.38</v>
      </c>
      <c r="D241" s="103">
        <v>31.62</v>
      </c>
      <c r="E241" s="104">
        <f>'soust.uk.JMK př.č.2'!$M$64+'soust.uk.JMK př.č.2'!$N$64</f>
        <v>23096</v>
      </c>
      <c r="F241" s="104">
        <f>'soust.uk.JMK př.č.2'!$O$64+'soust.uk.JMK př.č.2'!$P$64</f>
        <v>13234</v>
      </c>
      <c r="G241" s="104">
        <f>'soust.uk.JMK př.č.2'!$L$64</f>
        <v>385</v>
      </c>
      <c r="H241" s="40">
        <f t="shared" si="18"/>
        <v>21924</v>
      </c>
      <c r="I241" s="40">
        <f t="shared" si="20"/>
        <v>15955</v>
      </c>
      <c r="J241" s="40">
        <f t="shared" si="19"/>
        <v>13068</v>
      </c>
      <c r="K241" s="40">
        <f t="shared" si="21"/>
        <v>9395</v>
      </c>
      <c r="L241" s="40">
        <f t="shared" si="22"/>
        <v>5584</v>
      </c>
      <c r="M241" s="40">
        <f t="shared" si="23"/>
        <v>3288</v>
      </c>
      <c r="Q241" s="111"/>
    </row>
    <row r="242" spans="1:17" x14ac:dyDescent="0.2">
      <c r="A242" s="105">
        <v>546</v>
      </c>
      <c r="B242" s="103">
        <v>25.35</v>
      </c>
      <c r="C242" s="103">
        <v>63.38</v>
      </c>
      <c r="D242" s="103">
        <v>31.62</v>
      </c>
      <c r="E242" s="104">
        <f>'soust.uk.JMK př.č.2'!$M$64+'soust.uk.JMK př.č.2'!$N$64</f>
        <v>23096</v>
      </c>
      <c r="F242" s="104">
        <f>'soust.uk.JMK př.č.2'!$O$64+'soust.uk.JMK př.č.2'!$P$64</f>
        <v>13234</v>
      </c>
      <c r="G242" s="104">
        <f>'soust.uk.JMK př.č.2'!$L$64</f>
        <v>385</v>
      </c>
      <c r="H242" s="40">
        <f t="shared" si="18"/>
        <v>21924</v>
      </c>
      <c r="I242" s="40">
        <f t="shared" si="20"/>
        <v>15955</v>
      </c>
      <c r="J242" s="40">
        <f t="shared" si="19"/>
        <v>13068</v>
      </c>
      <c r="K242" s="40">
        <f t="shared" si="21"/>
        <v>9395</v>
      </c>
      <c r="L242" s="40">
        <f t="shared" si="22"/>
        <v>5584</v>
      </c>
      <c r="M242" s="40">
        <f t="shared" si="23"/>
        <v>3288</v>
      </c>
      <c r="Q242" s="111"/>
    </row>
    <row r="243" spans="1:17" x14ac:dyDescent="0.2">
      <c r="A243" s="105">
        <v>547</v>
      </c>
      <c r="B243" s="103">
        <v>25.35</v>
      </c>
      <c r="C243" s="103">
        <v>63.39</v>
      </c>
      <c r="D243" s="103">
        <v>31.62</v>
      </c>
      <c r="E243" s="104">
        <f>'soust.uk.JMK př.č.2'!$M$64+'soust.uk.JMK př.č.2'!$N$64</f>
        <v>23096</v>
      </c>
      <c r="F243" s="104">
        <f>'soust.uk.JMK př.č.2'!$O$64+'soust.uk.JMK př.č.2'!$P$64</f>
        <v>13234</v>
      </c>
      <c r="G243" s="104">
        <f>'soust.uk.JMK př.č.2'!$L$64</f>
        <v>385</v>
      </c>
      <c r="H243" s="40">
        <f t="shared" si="18"/>
        <v>21924</v>
      </c>
      <c r="I243" s="40">
        <f t="shared" si="20"/>
        <v>15955</v>
      </c>
      <c r="J243" s="40">
        <f t="shared" si="19"/>
        <v>13068</v>
      </c>
      <c r="K243" s="40">
        <f t="shared" si="21"/>
        <v>9395</v>
      </c>
      <c r="L243" s="40">
        <f t="shared" si="22"/>
        <v>5584</v>
      </c>
      <c r="M243" s="40">
        <f t="shared" si="23"/>
        <v>3288</v>
      </c>
      <c r="Q243" s="111"/>
    </row>
    <row r="244" spans="1:17" x14ac:dyDescent="0.2">
      <c r="A244" s="105">
        <v>548</v>
      </c>
      <c r="B244" s="103">
        <v>25.36</v>
      </c>
      <c r="C244" s="103">
        <v>63.39</v>
      </c>
      <c r="D244" s="103">
        <v>31.62</v>
      </c>
      <c r="E244" s="104">
        <f>'soust.uk.JMK př.č.2'!$M$64+'soust.uk.JMK př.č.2'!$N$64</f>
        <v>23096</v>
      </c>
      <c r="F244" s="104">
        <f>'soust.uk.JMK př.č.2'!$O$64+'soust.uk.JMK př.č.2'!$P$64</f>
        <v>13234</v>
      </c>
      <c r="G244" s="104">
        <f>'soust.uk.JMK př.č.2'!$L$64</f>
        <v>385</v>
      </c>
      <c r="H244" s="40">
        <f t="shared" si="18"/>
        <v>21919</v>
      </c>
      <c r="I244" s="40">
        <f t="shared" si="20"/>
        <v>15951</v>
      </c>
      <c r="J244" s="40">
        <f t="shared" si="19"/>
        <v>13068</v>
      </c>
      <c r="K244" s="40">
        <f t="shared" si="21"/>
        <v>9395</v>
      </c>
      <c r="L244" s="40">
        <f t="shared" si="22"/>
        <v>5583</v>
      </c>
      <c r="M244" s="40">
        <f t="shared" si="23"/>
        <v>3288</v>
      </c>
      <c r="Q244" s="111"/>
    </row>
    <row r="245" spans="1:17" x14ac:dyDescent="0.2">
      <c r="A245" s="105">
        <v>549</v>
      </c>
      <c r="B245" s="103">
        <v>25.36</v>
      </c>
      <c r="C245" s="103">
        <v>63.4</v>
      </c>
      <c r="D245" s="103">
        <v>31.62</v>
      </c>
      <c r="E245" s="104">
        <f>'soust.uk.JMK př.č.2'!$M$64+'soust.uk.JMK př.č.2'!$N$64</f>
        <v>23096</v>
      </c>
      <c r="F245" s="104">
        <f>'soust.uk.JMK př.č.2'!$O$64+'soust.uk.JMK př.č.2'!$P$64</f>
        <v>13234</v>
      </c>
      <c r="G245" s="104">
        <f>'soust.uk.JMK př.č.2'!$L$64</f>
        <v>385</v>
      </c>
      <c r="H245" s="40">
        <f t="shared" si="18"/>
        <v>21919</v>
      </c>
      <c r="I245" s="40">
        <f t="shared" si="20"/>
        <v>15951</v>
      </c>
      <c r="J245" s="40">
        <f t="shared" si="19"/>
        <v>13067</v>
      </c>
      <c r="K245" s="40">
        <f t="shared" si="21"/>
        <v>9394</v>
      </c>
      <c r="L245" s="40">
        <f t="shared" si="22"/>
        <v>5583</v>
      </c>
      <c r="M245" s="40">
        <f t="shared" si="23"/>
        <v>3288</v>
      </c>
      <c r="Q245" s="111"/>
    </row>
    <row r="246" spans="1:17" x14ac:dyDescent="0.2">
      <c r="A246" s="105">
        <v>550</v>
      </c>
      <c r="B246" s="103">
        <v>25.36</v>
      </c>
      <c r="C246" s="103">
        <v>63.4</v>
      </c>
      <c r="D246" s="103">
        <v>31.62</v>
      </c>
      <c r="E246" s="104">
        <f>'soust.uk.JMK př.č.2'!$M$64+'soust.uk.JMK př.č.2'!$N$64</f>
        <v>23096</v>
      </c>
      <c r="F246" s="104">
        <f>'soust.uk.JMK př.č.2'!$O$64+'soust.uk.JMK př.č.2'!$P$64</f>
        <v>13234</v>
      </c>
      <c r="G246" s="104">
        <f>'soust.uk.JMK př.č.2'!$L$64</f>
        <v>385</v>
      </c>
      <c r="H246" s="40">
        <f t="shared" si="18"/>
        <v>21919</v>
      </c>
      <c r="I246" s="40">
        <f t="shared" si="20"/>
        <v>15951</v>
      </c>
      <c r="J246" s="40">
        <f t="shared" si="19"/>
        <v>13067</v>
      </c>
      <c r="K246" s="40">
        <f t="shared" si="21"/>
        <v>9394</v>
      </c>
      <c r="L246" s="40">
        <f t="shared" si="22"/>
        <v>5583</v>
      </c>
      <c r="M246" s="40">
        <f t="shared" si="23"/>
        <v>3288</v>
      </c>
      <c r="Q246" s="111"/>
    </row>
    <row r="247" spans="1:17" x14ac:dyDescent="0.2">
      <c r="A247" s="105">
        <v>551</v>
      </c>
      <c r="B247" s="103">
        <v>25.36</v>
      </c>
      <c r="C247" s="103">
        <v>63.4</v>
      </c>
      <c r="D247" s="103">
        <v>31.62</v>
      </c>
      <c r="E247" s="104">
        <f>'soust.uk.JMK př.č.2'!$M$64+'soust.uk.JMK př.č.2'!$N$64</f>
        <v>23096</v>
      </c>
      <c r="F247" s="104">
        <f>'soust.uk.JMK př.č.2'!$O$64+'soust.uk.JMK př.č.2'!$P$64</f>
        <v>13234</v>
      </c>
      <c r="G247" s="104">
        <f>'soust.uk.JMK př.č.2'!$L$64</f>
        <v>385</v>
      </c>
      <c r="H247" s="40">
        <f t="shared" si="18"/>
        <v>21919</v>
      </c>
      <c r="I247" s="40">
        <f t="shared" si="20"/>
        <v>15951</v>
      </c>
      <c r="J247" s="40">
        <f t="shared" si="19"/>
        <v>13067</v>
      </c>
      <c r="K247" s="40">
        <f t="shared" si="21"/>
        <v>9394</v>
      </c>
      <c r="L247" s="40">
        <f t="shared" si="22"/>
        <v>5583</v>
      </c>
      <c r="M247" s="40">
        <f t="shared" si="23"/>
        <v>3288</v>
      </c>
      <c r="Q247" s="111"/>
    </row>
    <row r="248" spans="1:17" x14ac:dyDescent="0.2">
      <c r="A248" s="105">
        <v>552</v>
      </c>
      <c r="B248" s="103">
        <v>25.36</v>
      </c>
      <c r="C248" s="103">
        <v>63.41</v>
      </c>
      <c r="D248" s="103">
        <v>31.62</v>
      </c>
      <c r="E248" s="104">
        <f>'soust.uk.JMK př.č.2'!$M$64+'soust.uk.JMK př.č.2'!$N$64</f>
        <v>23096</v>
      </c>
      <c r="F248" s="104">
        <f>'soust.uk.JMK př.č.2'!$O$64+'soust.uk.JMK př.č.2'!$P$64</f>
        <v>13234</v>
      </c>
      <c r="G248" s="104">
        <f>'soust.uk.JMK př.č.2'!$L$64</f>
        <v>385</v>
      </c>
      <c r="H248" s="40">
        <f t="shared" si="18"/>
        <v>21919</v>
      </c>
      <c r="I248" s="40">
        <f t="shared" si="20"/>
        <v>15951</v>
      </c>
      <c r="J248" s="40">
        <f t="shared" si="19"/>
        <v>13066</v>
      </c>
      <c r="K248" s="40">
        <f t="shared" si="21"/>
        <v>9393</v>
      </c>
      <c r="L248" s="40">
        <f t="shared" si="22"/>
        <v>5583</v>
      </c>
      <c r="M248" s="40">
        <f t="shared" si="23"/>
        <v>3288</v>
      </c>
      <c r="Q248" s="111"/>
    </row>
    <row r="249" spans="1:17" x14ac:dyDescent="0.2">
      <c r="A249" s="105">
        <v>553</v>
      </c>
      <c r="B249" s="103">
        <v>25.37</v>
      </c>
      <c r="C249" s="103">
        <v>63.41</v>
      </c>
      <c r="D249" s="103">
        <v>31.62</v>
      </c>
      <c r="E249" s="104">
        <f>'soust.uk.JMK př.č.2'!$M$64+'soust.uk.JMK př.č.2'!$N$64</f>
        <v>23096</v>
      </c>
      <c r="F249" s="104">
        <f>'soust.uk.JMK př.č.2'!$O$64+'soust.uk.JMK př.č.2'!$P$64</f>
        <v>13234</v>
      </c>
      <c r="G249" s="104">
        <f>'soust.uk.JMK př.č.2'!$L$64</f>
        <v>385</v>
      </c>
      <c r="H249" s="40">
        <f t="shared" si="18"/>
        <v>21913</v>
      </c>
      <c r="I249" s="40">
        <f t="shared" si="20"/>
        <v>15947</v>
      </c>
      <c r="J249" s="40">
        <f t="shared" si="19"/>
        <v>13066</v>
      </c>
      <c r="K249" s="40">
        <f t="shared" si="21"/>
        <v>9393</v>
      </c>
      <c r="L249" s="40">
        <f t="shared" si="22"/>
        <v>5581</v>
      </c>
      <c r="M249" s="40">
        <f t="shared" si="23"/>
        <v>3288</v>
      </c>
      <c r="Q249" s="111"/>
    </row>
    <row r="250" spans="1:17" x14ac:dyDescent="0.2">
      <c r="A250" s="105">
        <v>554</v>
      </c>
      <c r="B250" s="103">
        <v>25.37</v>
      </c>
      <c r="C250" s="103">
        <v>63.42</v>
      </c>
      <c r="D250" s="103">
        <v>31.62</v>
      </c>
      <c r="E250" s="104">
        <f>'soust.uk.JMK př.č.2'!$M$64+'soust.uk.JMK př.č.2'!$N$64</f>
        <v>23096</v>
      </c>
      <c r="F250" s="104">
        <f>'soust.uk.JMK př.č.2'!$O$64+'soust.uk.JMK př.č.2'!$P$64</f>
        <v>13234</v>
      </c>
      <c r="G250" s="104">
        <f>'soust.uk.JMK př.č.2'!$L$64</f>
        <v>385</v>
      </c>
      <c r="H250" s="40">
        <f t="shared" si="18"/>
        <v>21913</v>
      </c>
      <c r="I250" s="40">
        <f t="shared" si="20"/>
        <v>15947</v>
      </c>
      <c r="J250" s="40">
        <f t="shared" si="19"/>
        <v>13064</v>
      </c>
      <c r="K250" s="40">
        <f t="shared" si="21"/>
        <v>9392</v>
      </c>
      <c r="L250" s="40">
        <f t="shared" si="22"/>
        <v>5581</v>
      </c>
      <c r="M250" s="40">
        <f t="shared" si="23"/>
        <v>3287</v>
      </c>
      <c r="Q250" s="111"/>
    </row>
    <row r="251" spans="1:17" x14ac:dyDescent="0.2">
      <c r="A251" s="105">
        <v>555</v>
      </c>
      <c r="B251" s="103">
        <v>25.37</v>
      </c>
      <c r="C251" s="103">
        <v>63.42</v>
      </c>
      <c r="D251" s="103">
        <v>31.62</v>
      </c>
      <c r="E251" s="104">
        <f>'soust.uk.JMK př.č.2'!$M$64+'soust.uk.JMK př.č.2'!$N$64</f>
        <v>23096</v>
      </c>
      <c r="F251" s="104">
        <f>'soust.uk.JMK př.č.2'!$O$64+'soust.uk.JMK př.č.2'!$P$64</f>
        <v>13234</v>
      </c>
      <c r="G251" s="104">
        <f>'soust.uk.JMK př.č.2'!$L$64</f>
        <v>385</v>
      </c>
      <c r="H251" s="40">
        <f t="shared" si="18"/>
        <v>21913</v>
      </c>
      <c r="I251" s="40">
        <f t="shared" si="20"/>
        <v>15947</v>
      </c>
      <c r="J251" s="40">
        <f t="shared" si="19"/>
        <v>13064</v>
      </c>
      <c r="K251" s="40">
        <f t="shared" si="21"/>
        <v>9392</v>
      </c>
      <c r="L251" s="40">
        <f t="shared" si="22"/>
        <v>5581</v>
      </c>
      <c r="M251" s="40">
        <f t="shared" si="23"/>
        <v>3287</v>
      </c>
      <c r="Q251" s="111"/>
    </row>
    <row r="252" spans="1:17" x14ac:dyDescent="0.2">
      <c r="A252" s="105">
        <v>556</v>
      </c>
      <c r="B252" s="103">
        <v>25.37</v>
      </c>
      <c r="C252" s="103">
        <v>63.43</v>
      </c>
      <c r="D252" s="103">
        <v>31.62</v>
      </c>
      <c r="E252" s="104">
        <f>'soust.uk.JMK př.č.2'!$M$64+'soust.uk.JMK př.č.2'!$N$64</f>
        <v>23096</v>
      </c>
      <c r="F252" s="104">
        <f>'soust.uk.JMK př.č.2'!$O$64+'soust.uk.JMK př.č.2'!$P$64</f>
        <v>13234</v>
      </c>
      <c r="G252" s="104">
        <f>'soust.uk.JMK př.č.2'!$L$64</f>
        <v>385</v>
      </c>
      <c r="H252" s="40">
        <f t="shared" si="18"/>
        <v>21913</v>
      </c>
      <c r="I252" s="40">
        <f t="shared" si="20"/>
        <v>15947</v>
      </c>
      <c r="J252" s="40">
        <f t="shared" si="19"/>
        <v>13064</v>
      </c>
      <c r="K252" s="40">
        <f t="shared" si="21"/>
        <v>9392</v>
      </c>
      <c r="L252" s="40">
        <f t="shared" si="22"/>
        <v>5581</v>
      </c>
      <c r="M252" s="40">
        <f t="shared" si="23"/>
        <v>3287</v>
      </c>
      <c r="Q252" s="111"/>
    </row>
    <row r="253" spans="1:17" x14ac:dyDescent="0.2">
      <c r="A253" s="105">
        <v>557</v>
      </c>
      <c r="B253" s="103">
        <v>25.37</v>
      </c>
      <c r="C253" s="103">
        <v>63.43</v>
      </c>
      <c r="D253" s="103">
        <v>31.62</v>
      </c>
      <c r="E253" s="104">
        <f>'soust.uk.JMK př.č.2'!$M$64+'soust.uk.JMK př.č.2'!$N$64</f>
        <v>23096</v>
      </c>
      <c r="F253" s="104">
        <f>'soust.uk.JMK př.č.2'!$O$64+'soust.uk.JMK př.č.2'!$P$64</f>
        <v>13234</v>
      </c>
      <c r="G253" s="104">
        <f>'soust.uk.JMK př.č.2'!$L$64</f>
        <v>385</v>
      </c>
      <c r="H253" s="40">
        <f t="shared" si="18"/>
        <v>21913</v>
      </c>
      <c r="I253" s="40">
        <f t="shared" si="20"/>
        <v>15947</v>
      </c>
      <c r="J253" s="40">
        <f t="shared" si="19"/>
        <v>13064</v>
      </c>
      <c r="K253" s="40">
        <f t="shared" si="21"/>
        <v>9392</v>
      </c>
      <c r="L253" s="40">
        <f t="shared" si="22"/>
        <v>5581</v>
      </c>
      <c r="M253" s="40">
        <f t="shared" si="23"/>
        <v>3287</v>
      </c>
      <c r="Q253" s="111"/>
    </row>
    <row r="254" spans="1:17" x14ac:dyDescent="0.2">
      <c r="A254" s="105">
        <v>558</v>
      </c>
      <c r="B254" s="103">
        <v>25.37</v>
      </c>
      <c r="C254" s="103">
        <v>63.44</v>
      </c>
      <c r="D254" s="103">
        <v>31.62</v>
      </c>
      <c r="E254" s="104">
        <f>'soust.uk.JMK př.č.2'!$M$64+'soust.uk.JMK př.č.2'!$N$64</f>
        <v>23096</v>
      </c>
      <c r="F254" s="104">
        <f>'soust.uk.JMK př.č.2'!$O$64+'soust.uk.JMK př.č.2'!$P$64</f>
        <v>13234</v>
      </c>
      <c r="G254" s="104">
        <f>'soust.uk.JMK př.č.2'!$L$64</f>
        <v>385</v>
      </c>
      <c r="H254" s="40">
        <f t="shared" si="18"/>
        <v>21913</v>
      </c>
      <c r="I254" s="40">
        <f t="shared" si="20"/>
        <v>15947</v>
      </c>
      <c r="J254" s="40">
        <f t="shared" si="19"/>
        <v>13063</v>
      </c>
      <c r="K254" s="40">
        <f t="shared" si="21"/>
        <v>9391</v>
      </c>
      <c r="L254" s="40">
        <f t="shared" si="22"/>
        <v>5581</v>
      </c>
      <c r="M254" s="40">
        <f t="shared" si="23"/>
        <v>3287</v>
      </c>
      <c r="Q254" s="111"/>
    </row>
    <row r="255" spans="1:17" x14ac:dyDescent="0.2">
      <c r="A255" s="105">
        <v>559</v>
      </c>
      <c r="B255" s="103">
        <v>25.38</v>
      </c>
      <c r="C255" s="103">
        <v>63.44</v>
      </c>
      <c r="D255" s="103">
        <v>31.62</v>
      </c>
      <c r="E255" s="104">
        <f>'soust.uk.JMK př.č.2'!$M$64+'soust.uk.JMK př.č.2'!$N$64</f>
        <v>23096</v>
      </c>
      <c r="F255" s="104">
        <f>'soust.uk.JMK př.č.2'!$O$64+'soust.uk.JMK př.č.2'!$P$64</f>
        <v>13234</v>
      </c>
      <c r="G255" s="104">
        <f>'soust.uk.JMK př.č.2'!$L$64</f>
        <v>385</v>
      </c>
      <c r="H255" s="40">
        <f t="shared" si="18"/>
        <v>21907</v>
      </c>
      <c r="I255" s="40">
        <f t="shared" si="20"/>
        <v>15942</v>
      </c>
      <c r="J255" s="40">
        <f t="shared" si="19"/>
        <v>13063</v>
      </c>
      <c r="K255" s="40">
        <f t="shared" si="21"/>
        <v>9391</v>
      </c>
      <c r="L255" s="40">
        <f t="shared" si="22"/>
        <v>5580</v>
      </c>
      <c r="M255" s="40">
        <f t="shared" si="23"/>
        <v>3287</v>
      </c>
      <c r="Q255" s="111"/>
    </row>
    <row r="256" spans="1:17" x14ac:dyDescent="0.2">
      <c r="A256" s="105">
        <v>560</v>
      </c>
      <c r="B256" s="103">
        <v>25.38</v>
      </c>
      <c r="C256" s="103">
        <v>63.44</v>
      </c>
      <c r="D256" s="103">
        <v>31.62</v>
      </c>
      <c r="E256" s="104">
        <f>'soust.uk.JMK př.č.2'!$M$64+'soust.uk.JMK př.č.2'!$N$64</f>
        <v>23096</v>
      </c>
      <c r="F256" s="104">
        <f>'soust.uk.JMK př.č.2'!$O$64+'soust.uk.JMK př.č.2'!$P$64</f>
        <v>13234</v>
      </c>
      <c r="G256" s="104">
        <f>'soust.uk.JMK př.č.2'!$L$64</f>
        <v>385</v>
      </c>
      <c r="H256" s="40">
        <f t="shared" si="18"/>
        <v>21907</v>
      </c>
      <c r="I256" s="40">
        <f t="shared" si="20"/>
        <v>15942</v>
      </c>
      <c r="J256" s="40">
        <f t="shared" si="19"/>
        <v>13063</v>
      </c>
      <c r="K256" s="40">
        <f t="shared" si="21"/>
        <v>9391</v>
      </c>
      <c r="L256" s="40">
        <f t="shared" si="22"/>
        <v>5580</v>
      </c>
      <c r="M256" s="40">
        <f t="shared" si="23"/>
        <v>3287</v>
      </c>
      <c r="Q256" s="111"/>
    </row>
    <row r="257" spans="1:17" x14ac:dyDescent="0.2">
      <c r="A257" s="105">
        <v>561</v>
      </c>
      <c r="B257" s="103">
        <v>25.38</v>
      </c>
      <c r="C257" s="103">
        <v>63.45</v>
      </c>
      <c r="D257" s="103">
        <v>31.62</v>
      </c>
      <c r="E257" s="104">
        <f>'soust.uk.JMK př.č.2'!$M$64+'soust.uk.JMK př.č.2'!$N$64</f>
        <v>23096</v>
      </c>
      <c r="F257" s="104">
        <f>'soust.uk.JMK př.č.2'!$O$64+'soust.uk.JMK př.č.2'!$P$64</f>
        <v>13234</v>
      </c>
      <c r="G257" s="104">
        <f>'soust.uk.JMK př.č.2'!$L$64</f>
        <v>385</v>
      </c>
      <c r="H257" s="40">
        <f t="shared" si="18"/>
        <v>21907</v>
      </c>
      <c r="I257" s="40">
        <f t="shared" si="20"/>
        <v>15942</v>
      </c>
      <c r="J257" s="40">
        <f t="shared" si="19"/>
        <v>13062</v>
      </c>
      <c r="K257" s="40">
        <f t="shared" si="21"/>
        <v>9390</v>
      </c>
      <c r="L257" s="40">
        <f t="shared" si="22"/>
        <v>5580</v>
      </c>
      <c r="M257" s="40">
        <f t="shared" si="23"/>
        <v>3287</v>
      </c>
      <c r="Q257" s="111"/>
    </row>
    <row r="258" spans="1:17" x14ac:dyDescent="0.2">
      <c r="A258" s="105">
        <v>562</v>
      </c>
      <c r="B258" s="103">
        <v>25.38</v>
      </c>
      <c r="C258" s="103">
        <v>63.45</v>
      </c>
      <c r="D258" s="103">
        <v>31.62</v>
      </c>
      <c r="E258" s="104">
        <f>'soust.uk.JMK př.č.2'!$M$64+'soust.uk.JMK př.č.2'!$N$64</f>
        <v>23096</v>
      </c>
      <c r="F258" s="104">
        <f>'soust.uk.JMK př.č.2'!$O$64+'soust.uk.JMK př.č.2'!$P$64</f>
        <v>13234</v>
      </c>
      <c r="G258" s="104">
        <f>'soust.uk.JMK př.č.2'!$L$64</f>
        <v>385</v>
      </c>
      <c r="H258" s="40">
        <f t="shared" si="18"/>
        <v>21907</v>
      </c>
      <c r="I258" s="40">
        <f t="shared" si="20"/>
        <v>15942</v>
      </c>
      <c r="J258" s="40">
        <f t="shared" si="19"/>
        <v>13062</v>
      </c>
      <c r="K258" s="40">
        <f t="shared" si="21"/>
        <v>9390</v>
      </c>
      <c r="L258" s="40">
        <f t="shared" si="22"/>
        <v>5580</v>
      </c>
      <c r="M258" s="40">
        <f t="shared" si="23"/>
        <v>3287</v>
      </c>
      <c r="Q258" s="111"/>
    </row>
    <row r="259" spans="1:17" x14ac:dyDescent="0.2">
      <c r="A259" s="105">
        <v>563</v>
      </c>
      <c r="B259" s="103">
        <v>25.38</v>
      </c>
      <c r="C259" s="103">
        <v>63.46</v>
      </c>
      <c r="D259" s="103">
        <v>31.62</v>
      </c>
      <c r="E259" s="104">
        <f>'soust.uk.JMK př.č.2'!$M$64+'soust.uk.JMK př.č.2'!$N$64</f>
        <v>23096</v>
      </c>
      <c r="F259" s="104">
        <f>'soust.uk.JMK př.č.2'!$O$64+'soust.uk.JMK př.č.2'!$P$64</f>
        <v>13234</v>
      </c>
      <c r="G259" s="104">
        <f>'soust.uk.JMK př.č.2'!$L$64</f>
        <v>385</v>
      </c>
      <c r="H259" s="40">
        <f t="shared" si="18"/>
        <v>21907</v>
      </c>
      <c r="I259" s="40">
        <f t="shared" si="20"/>
        <v>15942</v>
      </c>
      <c r="J259" s="40">
        <f t="shared" si="19"/>
        <v>13062</v>
      </c>
      <c r="K259" s="40">
        <f t="shared" si="21"/>
        <v>9390</v>
      </c>
      <c r="L259" s="40">
        <f t="shared" si="22"/>
        <v>5580</v>
      </c>
      <c r="M259" s="40">
        <f t="shared" si="23"/>
        <v>3287</v>
      </c>
      <c r="Q259" s="111"/>
    </row>
    <row r="260" spans="1:17" x14ac:dyDescent="0.2">
      <c r="A260" s="105">
        <v>564</v>
      </c>
      <c r="B260" s="103">
        <v>25.39</v>
      </c>
      <c r="C260" s="103">
        <v>63.46</v>
      </c>
      <c r="D260" s="103">
        <v>31.62</v>
      </c>
      <c r="E260" s="104">
        <f>'soust.uk.JMK př.č.2'!$M$64+'soust.uk.JMK př.č.2'!$N$64</f>
        <v>23096</v>
      </c>
      <c r="F260" s="104">
        <f>'soust.uk.JMK př.č.2'!$O$64+'soust.uk.JMK př.č.2'!$P$64</f>
        <v>13234</v>
      </c>
      <c r="G260" s="104">
        <f>'soust.uk.JMK př.č.2'!$L$64</f>
        <v>385</v>
      </c>
      <c r="H260" s="40">
        <f t="shared" si="18"/>
        <v>21901</v>
      </c>
      <c r="I260" s="40">
        <f t="shared" si="20"/>
        <v>15938</v>
      </c>
      <c r="J260" s="40">
        <f t="shared" si="19"/>
        <v>13062</v>
      </c>
      <c r="K260" s="40">
        <f t="shared" si="21"/>
        <v>9390</v>
      </c>
      <c r="L260" s="40">
        <f t="shared" si="22"/>
        <v>5578</v>
      </c>
      <c r="M260" s="40">
        <f t="shared" si="23"/>
        <v>3287</v>
      </c>
      <c r="Q260" s="111"/>
    </row>
    <row r="261" spans="1:17" x14ac:dyDescent="0.2">
      <c r="A261" s="105">
        <v>565</v>
      </c>
      <c r="B261" s="103">
        <v>25.39</v>
      </c>
      <c r="C261" s="103">
        <v>63.47</v>
      </c>
      <c r="D261" s="103">
        <v>31.62</v>
      </c>
      <c r="E261" s="104">
        <f>'soust.uk.JMK př.č.2'!$M$64+'soust.uk.JMK př.č.2'!$N$64</f>
        <v>23096</v>
      </c>
      <c r="F261" s="104">
        <f>'soust.uk.JMK př.č.2'!$O$64+'soust.uk.JMK př.č.2'!$P$64</f>
        <v>13234</v>
      </c>
      <c r="G261" s="104">
        <f>'soust.uk.JMK př.č.2'!$L$64</f>
        <v>385</v>
      </c>
      <c r="H261" s="40">
        <f t="shared" si="18"/>
        <v>21901</v>
      </c>
      <c r="I261" s="40">
        <f t="shared" si="20"/>
        <v>15938</v>
      </c>
      <c r="J261" s="40">
        <f t="shared" si="19"/>
        <v>13060</v>
      </c>
      <c r="K261" s="40">
        <f t="shared" si="21"/>
        <v>9389</v>
      </c>
      <c r="L261" s="40">
        <f t="shared" si="22"/>
        <v>5578</v>
      </c>
      <c r="M261" s="40">
        <f t="shared" si="23"/>
        <v>3286</v>
      </c>
      <c r="Q261" s="111"/>
    </row>
    <row r="262" spans="1:17" x14ac:dyDescent="0.2">
      <c r="A262" s="105">
        <v>566</v>
      </c>
      <c r="B262" s="103">
        <v>25.39</v>
      </c>
      <c r="C262" s="103">
        <v>63.47</v>
      </c>
      <c r="D262" s="103">
        <v>31.62</v>
      </c>
      <c r="E262" s="104">
        <f>'soust.uk.JMK př.č.2'!$M$64+'soust.uk.JMK př.č.2'!$N$64</f>
        <v>23096</v>
      </c>
      <c r="F262" s="104">
        <f>'soust.uk.JMK př.č.2'!$O$64+'soust.uk.JMK př.č.2'!$P$64</f>
        <v>13234</v>
      </c>
      <c r="G262" s="104">
        <f>'soust.uk.JMK př.č.2'!$L$64</f>
        <v>385</v>
      </c>
      <c r="H262" s="40">
        <f t="shared" ref="H262:H325" si="24">SUM(I262,L262,G262)</f>
        <v>21901</v>
      </c>
      <c r="I262" s="40">
        <f t="shared" si="20"/>
        <v>15938</v>
      </c>
      <c r="J262" s="40">
        <f t="shared" ref="J262:J325" si="25">SUM(K262,M262,G262)</f>
        <v>13060</v>
      </c>
      <c r="K262" s="40">
        <f t="shared" si="21"/>
        <v>9389</v>
      </c>
      <c r="L262" s="40">
        <f t="shared" si="22"/>
        <v>5578</v>
      </c>
      <c r="M262" s="40">
        <f t="shared" si="23"/>
        <v>3286</v>
      </c>
      <c r="Q262" s="111"/>
    </row>
    <row r="263" spans="1:17" x14ac:dyDescent="0.2">
      <c r="A263" s="105">
        <v>567</v>
      </c>
      <c r="B263" s="103">
        <v>25.39</v>
      </c>
      <c r="C263" s="103">
        <v>63.48</v>
      </c>
      <c r="D263" s="103">
        <v>31.62</v>
      </c>
      <c r="E263" s="104">
        <f>'soust.uk.JMK př.č.2'!$M$64+'soust.uk.JMK př.č.2'!$N$64</f>
        <v>23096</v>
      </c>
      <c r="F263" s="104">
        <f>'soust.uk.JMK př.č.2'!$O$64+'soust.uk.JMK př.č.2'!$P$64</f>
        <v>13234</v>
      </c>
      <c r="G263" s="104">
        <f>'soust.uk.JMK př.č.2'!$L$64</f>
        <v>385</v>
      </c>
      <c r="H263" s="40">
        <f t="shared" si="24"/>
        <v>21901</v>
      </c>
      <c r="I263" s="40">
        <f t="shared" ref="I263:I326" si="26">ROUND(1/B263*E263*12+1/D263*F263*12,0)</f>
        <v>15938</v>
      </c>
      <c r="J263" s="40">
        <f t="shared" si="25"/>
        <v>13059</v>
      </c>
      <c r="K263" s="40">
        <f t="shared" ref="K263:K326" si="27">ROUND(1/C263*E263*12+1/D263*F263*12,0)</f>
        <v>9388</v>
      </c>
      <c r="L263" s="40">
        <f t="shared" ref="L263:L326" si="28">ROUND((I263*35%),0)</f>
        <v>5578</v>
      </c>
      <c r="M263" s="40">
        <f t="shared" ref="M263:M326" si="29">ROUND((K263*35%),0)</f>
        <v>3286</v>
      </c>
      <c r="Q263" s="111"/>
    </row>
    <row r="264" spans="1:17" x14ac:dyDescent="0.2">
      <c r="A264" s="105">
        <v>568</v>
      </c>
      <c r="B264" s="103">
        <v>25.39</v>
      </c>
      <c r="C264" s="103">
        <v>63.48</v>
      </c>
      <c r="D264" s="103">
        <v>31.62</v>
      </c>
      <c r="E264" s="104">
        <f>'soust.uk.JMK př.č.2'!$M$64+'soust.uk.JMK př.č.2'!$N$64</f>
        <v>23096</v>
      </c>
      <c r="F264" s="104">
        <f>'soust.uk.JMK př.č.2'!$O$64+'soust.uk.JMK př.č.2'!$P$64</f>
        <v>13234</v>
      </c>
      <c r="G264" s="104">
        <f>'soust.uk.JMK př.č.2'!$L$64</f>
        <v>385</v>
      </c>
      <c r="H264" s="40">
        <f t="shared" si="24"/>
        <v>21901</v>
      </c>
      <c r="I264" s="40">
        <f t="shared" si="26"/>
        <v>15938</v>
      </c>
      <c r="J264" s="40">
        <f t="shared" si="25"/>
        <v>13059</v>
      </c>
      <c r="K264" s="40">
        <f t="shared" si="27"/>
        <v>9388</v>
      </c>
      <c r="L264" s="40">
        <f t="shared" si="28"/>
        <v>5578</v>
      </c>
      <c r="M264" s="40">
        <f t="shared" si="29"/>
        <v>3286</v>
      </c>
      <c r="Q264" s="111"/>
    </row>
    <row r="265" spans="1:17" x14ac:dyDescent="0.2">
      <c r="A265" s="105">
        <v>569</v>
      </c>
      <c r="B265" s="103">
        <v>25.39</v>
      </c>
      <c r="C265" s="103">
        <v>63.48</v>
      </c>
      <c r="D265" s="103">
        <v>31.62</v>
      </c>
      <c r="E265" s="104">
        <f>'soust.uk.JMK př.č.2'!$M$64+'soust.uk.JMK př.č.2'!$N$64</f>
        <v>23096</v>
      </c>
      <c r="F265" s="104">
        <f>'soust.uk.JMK př.č.2'!$O$64+'soust.uk.JMK př.č.2'!$P$64</f>
        <v>13234</v>
      </c>
      <c r="G265" s="104">
        <f>'soust.uk.JMK př.č.2'!$L$64</f>
        <v>385</v>
      </c>
      <c r="H265" s="40">
        <f t="shared" si="24"/>
        <v>21901</v>
      </c>
      <c r="I265" s="40">
        <f t="shared" si="26"/>
        <v>15938</v>
      </c>
      <c r="J265" s="40">
        <f t="shared" si="25"/>
        <v>13059</v>
      </c>
      <c r="K265" s="40">
        <f t="shared" si="27"/>
        <v>9388</v>
      </c>
      <c r="L265" s="40">
        <f t="shared" si="28"/>
        <v>5578</v>
      </c>
      <c r="M265" s="40">
        <f t="shared" si="29"/>
        <v>3286</v>
      </c>
      <c r="Q265" s="111"/>
    </row>
    <row r="266" spans="1:17" x14ac:dyDescent="0.2">
      <c r="A266" s="105">
        <v>570</v>
      </c>
      <c r="B266" s="103">
        <v>25.4</v>
      </c>
      <c r="C266" s="103">
        <v>63.49</v>
      </c>
      <c r="D266" s="103">
        <v>31.62</v>
      </c>
      <c r="E266" s="104">
        <f>'soust.uk.JMK př.č.2'!$M$64+'soust.uk.JMK př.č.2'!$N$64</f>
        <v>23096</v>
      </c>
      <c r="F266" s="104">
        <f>'soust.uk.JMK př.č.2'!$O$64+'soust.uk.JMK př.č.2'!$P$64</f>
        <v>13234</v>
      </c>
      <c r="G266" s="104">
        <f>'soust.uk.JMK př.č.2'!$L$64</f>
        <v>385</v>
      </c>
      <c r="H266" s="40">
        <f t="shared" si="24"/>
        <v>21896</v>
      </c>
      <c r="I266" s="40">
        <f t="shared" si="26"/>
        <v>15934</v>
      </c>
      <c r="J266" s="40">
        <f t="shared" si="25"/>
        <v>13059</v>
      </c>
      <c r="K266" s="40">
        <f t="shared" si="27"/>
        <v>9388</v>
      </c>
      <c r="L266" s="40">
        <f t="shared" si="28"/>
        <v>5577</v>
      </c>
      <c r="M266" s="40">
        <f t="shared" si="29"/>
        <v>3286</v>
      </c>
      <c r="Q266" s="111"/>
    </row>
    <row r="267" spans="1:17" x14ac:dyDescent="0.2">
      <c r="A267" s="105">
        <v>571</v>
      </c>
      <c r="B267" s="103">
        <v>25.4</v>
      </c>
      <c r="C267" s="103">
        <v>63.49</v>
      </c>
      <c r="D267" s="103">
        <v>31.62</v>
      </c>
      <c r="E267" s="104">
        <f>'soust.uk.JMK př.č.2'!$M$64+'soust.uk.JMK př.č.2'!$N$64</f>
        <v>23096</v>
      </c>
      <c r="F267" s="104">
        <f>'soust.uk.JMK př.č.2'!$O$64+'soust.uk.JMK př.č.2'!$P$64</f>
        <v>13234</v>
      </c>
      <c r="G267" s="104">
        <f>'soust.uk.JMK př.č.2'!$L$64</f>
        <v>385</v>
      </c>
      <c r="H267" s="40">
        <f t="shared" si="24"/>
        <v>21896</v>
      </c>
      <c r="I267" s="40">
        <f t="shared" si="26"/>
        <v>15934</v>
      </c>
      <c r="J267" s="40">
        <f t="shared" si="25"/>
        <v>13059</v>
      </c>
      <c r="K267" s="40">
        <f t="shared" si="27"/>
        <v>9388</v>
      </c>
      <c r="L267" s="40">
        <f t="shared" si="28"/>
        <v>5577</v>
      </c>
      <c r="M267" s="40">
        <f t="shared" si="29"/>
        <v>3286</v>
      </c>
      <c r="Q267" s="111"/>
    </row>
    <row r="268" spans="1:17" x14ac:dyDescent="0.2">
      <c r="A268" s="105">
        <v>572</v>
      </c>
      <c r="B268" s="103">
        <v>25.4</v>
      </c>
      <c r="C268" s="103">
        <v>63.5</v>
      </c>
      <c r="D268" s="103">
        <v>31.62</v>
      </c>
      <c r="E268" s="104">
        <f>'soust.uk.JMK př.č.2'!$M$64+'soust.uk.JMK př.č.2'!$N$64</f>
        <v>23096</v>
      </c>
      <c r="F268" s="104">
        <f>'soust.uk.JMK př.č.2'!$O$64+'soust.uk.JMK př.č.2'!$P$64</f>
        <v>13234</v>
      </c>
      <c r="G268" s="104">
        <f>'soust.uk.JMK př.č.2'!$L$64</f>
        <v>385</v>
      </c>
      <c r="H268" s="40">
        <f t="shared" si="24"/>
        <v>21896</v>
      </c>
      <c r="I268" s="40">
        <f t="shared" si="26"/>
        <v>15934</v>
      </c>
      <c r="J268" s="40">
        <f t="shared" si="25"/>
        <v>13057</v>
      </c>
      <c r="K268" s="40">
        <f t="shared" si="27"/>
        <v>9387</v>
      </c>
      <c r="L268" s="40">
        <f t="shared" si="28"/>
        <v>5577</v>
      </c>
      <c r="M268" s="40">
        <f t="shared" si="29"/>
        <v>3285</v>
      </c>
      <c r="Q268" s="111"/>
    </row>
    <row r="269" spans="1:17" x14ac:dyDescent="0.2">
      <c r="A269" s="105">
        <v>573</v>
      </c>
      <c r="B269" s="103">
        <v>25.4</v>
      </c>
      <c r="C269" s="103">
        <v>63.5</v>
      </c>
      <c r="D269" s="103">
        <v>31.62</v>
      </c>
      <c r="E269" s="104">
        <f>'soust.uk.JMK př.č.2'!$M$64+'soust.uk.JMK př.č.2'!$N$64</f>
        <v>23096</v>
      </c>
      <c r="F269" s="104">
        <f>'soust.uk.JMK př.č.2'!$O$64+'soust.uk.JMK př.č.2'!$P$64</f>
        <v>13234</v>
      </c>
      <c r="G269" s="104">
        <f>'soust.uk.JMK př.č.2'!$L$64</f>
        <v>385</v>
      </c>
      <c r="H269" s="40">
        <f t="shared" si="24"/>
        <v>21896</v>
      </c>
      <c r="I269" s="40">
        <f t="shared" si="26"/>
        <v>15934</v>
      </c>
      <c r="J269" s="40">
        <f t="shared" si="25"/>
        <v>13057</v>
      </c>
      <c r="K269" s="40">
        <f t="shared" si="27"/>
        <v>9387</v>
      </c>
      <c r="L269" s="40">
        <f t="shared" si="28"/>
        <v>5577</v>
      </c>
      <c r="M269" s="40">
        <f t="shared" si="29"/>
        <v>3285</v>
      </c>
      <c r="Q269" s="111"/>
    </row>
    <row r="270" spans="1:17" x14ac:dyDescent="0.2">
      <c r="A270" s="105">
        <v>574</v>
      </c>
      <c r="B270" s="103">
        <v>25.4</v>
      </c>
      <c r="C270" s="103">
        <v>63.51</v>
      </c>
      <c r="D270" s="103">
        <v>31.62</v>
      </c>
      <c r="E270" s="104">
        <f>'soust.uk.JMK př.č.2'!$M$64+'soust.uk.JMK př.č.2'!$N$64</f>
        <v>23096</v>
      </c>
      <c r="F270" s="104">
        <f>'soust.uk.JMK př.č.2'!$O$64+'soust.uk.JMK př.č.2'!$P$64</f>
        <v>13234</v>
      </c>
      <c r="G270" s="104">
        <f>'soust.uk.JMK př.č.2'!$L$64</f>
        <v>385</v>
      </c>
      <c r="H270" s="40">
        <f t="shared" si="24"/>
        <v>21896</v>
      </c>
      <c r="I270" s="40">
        <f t="shared" si="26"/>
        <v>15934</v>
      </c>
      <c r="J270" s="40">
        <f t="shared" si="25"/>
        <v>13056</v>
      </c>
      <c r="K270" s="40">
        <f t="shared" si="27"/>
        <v>9386</v>
      </c>
      <c r="L270" s="40">
        <f t="shared" si="28"/>
        <v>5577</v>
      </c>
      <c r="M270" s="40">
        <f t="shared" si="29"/>
        <v>3285</v>
      </c>
      <c r="Q270" s="111"/>
    </row>
    <row r="271" spans="1:17" x14ac:dyDescent="0.2">
      <c r="A271" s="105">
        <v>575</v>
      </c>
      <c r="B271" s="103">
        <v>25.4</v>
      </c>
      <c r="C271" s="103">
        <v>63.51</v>
      </c>
      <c r="D271" s="103">
        <v>31.62</v>
      </c>
      <c r="E271" s="104">
        <f>'soust.uk.JMK př.č.2'!$M$64+'soust.uk.JMK př.č.2'!$N$64</f>
        <v>23096</v>
      </c>
      <c r="F271" s="104">
        <f>'soust.uk.JMK př.č.2'!$O$64+'soust.uk.JMK př.č.2'!$P$64</f>
        <v>13234</v>
      </c>
      <c r="G271" s="104">
        <f>'soust.uk.JMK př.č.2'!$L$64</f>
        <v>385</v>
      </c>
      <c r="H271" s="40">
        <f t="shared" si="24"/>
        <v>21896</v>
      </c>
      <c r="I271" s="40">
        <f t="shared" si="26"/>
        <v>15934</v>
      </c>
      <c r="J271" s="40">
        <f t="shared" si="25"/>
        <v>13056</v>
      </c>
      <c r="K271" s="40">
        <f t="shared" si="27"/>
        <v>9386</v>
      </c>
      <c r="L271" s="40">
        <f t="shared" si="28"/>
        <v>5577</v>
      </c>
      <c r="M271" s="40">
        <f t="shared" si="29"/>
        <v>3285</v>
      </c>
      <c r="Q271" s="111"/>
    </row>
    <row r="272" spans="1:17" x14ac:dyDescent="0.2">
      <c r="A272" s="105">
        <v>576</v>
      </c>
      <c r="B272" s="103">
        <v>25.41</v>
      </c>
      <c r="C272" s="103">
        <v>63.52</v>
      </c>
      <c r="D272" s="103">
        <v>31.62</v>
      </c>
      <c r="E272" s="104">
        <f>'soust.uk.JMK př.č.2'!$M$64+'soust.uk.JMK př.č.2'!$N$64</f>
        <v>23096</v>
      </c>
      <c r="F272" s="104">
        <f>'soust.uk.JMK př.č.2'!$O$64+'soust.uk.JMK př.č.2'!$P$64</f>
        <v>13234</v>
      </c>
      <c r="G272" s="104">
        <f>'soust.uk.JMK př.č.2'!$L$64</f>
        <v>385</v>
      </c>
      <c r="H272" s="40">
        <f t="shared" si="24"/>
        <v>21891</v>
      </c>
      <c r="I272" s="40">
        <f t="shared" si="26"/>
        <v>15930</v>
      </c>
      <c r="J272" s="40">
        <f t="shared" si="25"/>
        <v>13056</v>
      </c>
      <c r="K272" s="40">
        <f t="shared" si="27"/>
        <v>9386</v>
      </c>
      <c r="L272" s="40">
        <f t="shared" si="28"/>
        <v>5576</v>
      </c>
      <c r="M272" s="40">
        <f t="shared" si="29"/>
        <v>3285</v>
      </c>
      <c r="Q272" s="111"/>
    </row>
    <row r="273" spans="1:17" x14ac:dyDescent="0.2">
      <c r="A273" s="105">
        <v>577</v>
      </c>
      <c r="B273" s="103">
        <v>25.41</v>
      </c>
      <c r="C273" s="103">
        <v>63.52</v>
      </c>
      <c r="D273" s="103">
        <v>31.62</v>
      </c>
      <c r="E273" s="104">
        <f>'soust.uk.JMK př.č.2'!$M$64+'soust.uk.JMK př.č.2'!$N$64</f>
        <v>23096</v>
      </c>
      <c r="F273" s="104">
        <f>'soust.uk.JMK př.č.2'!$O$64+'soust.uk.JMK př.č.2'!$P$64</f>
        <v>13234</v>
      </c>
      <c r="G273" s="104">
        <f>'soust.uk.JMK př.č.2'!$L$64</f>
        <v>385</v>
      </c>
      <c r="H273" s="40">
        <f t="shared" si="24"/>
        <v>21891</v>
      </c>
      <c r="I273" s="40">
        <f t="shared" si="26"/>
        <v>15930</v>
      </c>
      <c r="J273" s="40">
        <f t="shared" si="25"/>
        <v>13056</v>
      </c>
      <c r="K273" s="40">
        <f t="shared" si="27"/>
        <v>9386</v>
      </c>
      <c r="L273" s="40">
        <f t="shared" si="28"/>
        <v>5576</v>
      </c>
      <c r="M273" s="40">
        <f t="shared" si="29"/>
        <v>3285</v>
      </c>
      <c r="Q273" s="111"/>
    </row>
    <row r="274" spans="1:17" x14ac:dyDescent="0.2">
      <c r="A274" s="105">
        <v>578</v>
      </c>
      <c r="B274" s="103">
        <v>25.41</v>
      </c>
      <c r="C274" s="103">
        <v>63.52</v>
      </c>
      <c r="D274" s="103">
        <v>31.62</v>
      </c>
      <c r="E274" s="104">
        <f>'soust.uk.JMK př.č.2'!$M$64+'soust.uk.JMK př.č.2'!$N$64</f>
        <v>23096</v>
      </c>
      <c r="F274" s="104">
        <f>'soust.uk.JMK př.č.2'!$O$64+'soust.uk.JMK př.č.2'!$P$64</f>
        <v>13234</v>
      </c>
      <c r="G274" s="104">
        <f>'soust.uk.JMK př.č.2'!$L$64</f>
        <v>385</v>
      </c>
      <c r="H274" s="40">
        <f t="shared" si="24"/>
        <v>21891</v>
      </c>
      <c r="I274" s="40">
        <f t="shared" si="26"/>
        <v>15930</v>
      </c>
      <c r="J274" s="40">
        <f t="shared" si="25"/>
        <v>13056</v>
      </c>
      <c r="K274" s="40">
        <f t="shared" si="27"/>
        <v>9386</v>
      </c>
      <c r="L274" s="40">
        <f t="shared" si="28"/>
        <v>5576</v>
      </c>
      <c r="M274" s="40">
        <f t="shared" si="29"/>
        <v>3285</v>
      </c>
      <c r="Q274" s="111"/>
    </row>
    <row r="275" spans="1:17" x14ac:dyDescent="0.2">
      <c r="A275" s="105">
        <v>579</v>
      </c>
      <c r="B275" s="103">
        <v>25.41</v>
      </c>
      <c r="C275" s="103">
        <v>63.53</v>
      </c>
      <c r="D275" s="103">
        <v>31.62</v>
      </c>
      <c r="E275" s="104">
        <f>'soust.uk.JMK př.č.2'!$M$64+'soust.uk.JMK př.č.2'!$N$64</f>
        <v>23096</v>
      </c>
      <c r="F275" s="104">
        <f>'soust.uk.JMK př.č.2'!$O$64+'soust.uk.JMK př.č.2'!$P$64</f>
        <v>13234</v>
      </c>
      <c r="G275" s="104">
        <f>'soust.uk.JMK př.č.2'!$L$64</f>
        <v>385</v>
      </c>
      <c r="H275" s="40">
        <f t="shared" si="24"/>
        <v>21891</v>
      </c>
      <c r="I275" s="40">
        <f t="shared" si="26"/>
        <v>15930</v>
      </c>
      <c r="J275" s="40">
        <f t="shared" si="25"/>
        <v>13055</v>
      </c>
      <c r="K275" s="40">
        <f t="shared" si="27"/>
        <v>9385</v>
      </c>
      <c r="L275" s="40">
        <f t="shared" si="28"/>
        <v>5576</v>
      </c>
      <c r="M275" s="40">
        <f t="shared" si="29"/>
        <v>3285</v>
      </c>
      <c r="Q275" s="111"/>
    </row>
    <row r="276" spans="1:17" x14ac:dyDescent="0.2">
      <c r="A276" s="105">
        <v>580</v>
      </c>
      <c r="B276" s="103">
        <v>25.41</v>
      </c>
      <c r="C276" s="103">
        <v>63.53</v>
      </c>
      <c r="D276" s="103">
        <v>31.62</v>
      </c>
      <c r="E276" s="104">
        <f>'soust.uk.JMK př.č.2'!$M$64+'soust.uk.JMK př.č.2'!$N$64</f>
        <v>23096</v>
      </c>
      <c r="F276" s="104">
        <f>'soust.uk.JMK př.č.2'!$O$64+'soust.uk.JMK př.č.2'!$P$64</f>
        <v>13234</v>
      </c>
      <c r="G276" s="104">
        <f>'soust.uk.JMK př.č.2'!$L$64</f>
        <v>385</v>
      </c>
      <c r="H276" s="40">
        <f t="shared" si="24"/>
        <v>21891</v>
      </c>
      <c r="I276" s="40">
        <f t="shared" si="26"/>
        <v>15930</v>
      </c>
      <c r="J276" s="40">
        <f t="shared" si="25"/>
        <v>13055</v>
      </c>
      <c r="K276" s="40">
        <f t="shared" si="27"/>
        <v>9385</v>
      </c>
      <c r="L276" s="40">
        <f t="shared" si="28"/>
        <v>5576</v>
      </c>
      <c r="M276" s="40">
        <f t="shared" si="29"/>
        <v>3285</v>
      </c>
      <c r="Q276" s="111"/>
    </row>
    <row r="277" spans="1:17" x14ac:dyDescent="0.2">
      <c r="A277" s="105">
        <v>581</v>
      </c>
      <c r="B277" s="103">
        <v>25.41</v>
      </c>
      <c r="C277" s="103">
        <v>63.54</v>
      </c>
      <c r="D277" s="103">
        <v>31.62</v>
      </c>
      <c r="E277" s="104">
        <f>'soust.uk.JMK př.č.2'!$M$64+'soust.uk.JMK př.č.2'!$N$64</f>
        <v>23096</v>
      </c>
      <c r="F277" s="104">
        <f>'soust.uk.JMK př.č.2'!$O$64+'soust.uk.JMK př.č.2'!$P$64</f>
        <v>13234</v>
      </c>
      <c r="G277" s="104">
        <f>'soust.uk.JMK př.č.2'!$L$64</f>
        <v>385</v>
      </c>
      <c r="H277" s="40">
        <f t="shared" si="24"/>
        <v>21891</v>
      </c>
      <c r="I277" s="40">
        <f t="shared" si="26"/>
        <v>15930</v>
      </c>
      <c r="J277" s="40">
        <f t="shared" si="25"/>
        <v>13053</v>
      </c>
      <c r="K277" s="40">
        <f t="shared" si="27"/>
        <v>9384</v>
      </c>
      <c r="L277" s="40">
        <f t="shared" si="28"/>
        <v>5576</v>
      </c>
      <c r="M277" s="40">
        <f t="shared" si="29"/>
        <v>3284</v>
      </c>
      <c r="Q277" s="111"/>
    </row>
    <row r="278" spans="1:17" x14ac:dyDescent="0.2">
      <c r="A278" s="105">
        <v>582</v>
      </c>
      <c r="B278" s="103">
        <v>25.42</v>
      </c>
      <c r="C278" s="103">
        <v>63.54</v>
      </c>
      <c r="D278" s="103">
        <v>31.62</v>
      </c>
      <c r="E278" s="104">
        <f>'soust.uk.JMK př.č.2'!$M$64+'soust.uk.JMK př.č.2'!$N$64</f>
        <v>23096</v>
      </c>
      <c r="F278" s="104">
        <f>'soust.uk.JMK př.č.2'!$O$64+'soust.uk.JMK př.č.2'!$P$64</f>
        <v>13234</v>
      </c>
      <c r="G278" s="104">
        <f>'soust.uk.JMK př.č.2'!$L$64</f>
        <v>385</v>
      </c>
      <c r="H278" s="40">
        <f t="shared" si="24"/>
        <v>21884</v>
      </c>
      <c r="I278" s="40">
        <f t="shared" si="26"/>
        <v>15925</v>
      </c>
      <c r="J278" s="40">
        <f t="shared" si="25"/>
        <v>13053</v>
      </c>
      <c r="K278" s="40">
        <f t="shared" si="27"/>
        <v>9384</v>
      </c>
      <c r="L278" s="40">
        <f t="shared" si="28"/>
        <v>5574</v>
      </c>
      <c r="M278" s="40">
        <f t="shared" si="29"/>
        <v>3284</v>
      </c>
      <c r="Q278" s="111"/>
    </row>
    <row r="279" spans="1:17" x14ac:dyDescent="0.2">
      <c r="A279" s="105">
        <v>583</v>
      </c>
      <c r="B279" s="103">
        <v>25.42</v>
      </c>
      <c r="C279" s="103">
        <v>63.55</v>
      </c>
      <c r="D279" s="103">
        <v>31.62</v>
      </c>
      <c r="E279" s="104">
        <f>'soust.uk.JMK př.č.2'!$M$64+'soust.uk.JMK př.č.2'!$N$64</f>
        <v>23096</v>
      </c>
      <c r="F279" s="104">
        <f>'soust.uk.JMK př.č.2'!$O$64+'soust.uk.JMK př.č.2'!$P$64</f>
        <v>13234</v>
      </c>
      <c r="G279" s="104">
        <f>'soust.uk.JMK př.č.2'!$L$64</f>
        <v>385</v>
      </c>
      <c r="H279" s="40">
        <f t="shared" si="24"/>
        <v>21884</v>
      </c>
      <c r="I279" s="40">
        <f t="shared" si="26"/>
        <v>15925</v>
      </c>
      <c r="J279" s="40">
        <f t="shared" si="25"/>
        <v>13053</v>
      </c>
      <c r="K279" s="40">
        <f t="shared" si="27"/>
        <v>9384</v>
      </c>
      <c r="L279" s="40">
        <f t="shared" si="28"/>
        <v>5574</v>
      </c>
      <c r="M279" s="40">
        <f t="shared" si="29"/>
        <v>3284</v>
      </c>
      <c r="Q279" s="111"/>
    </row>
    <row r="280" spans="1:17" x14ac:dyDescent="0.2">
      <c r="A280" s="105">
        <v>584</v>
      </c>
      <c r="B280" s="103">
        <v>25.42</v>
      </c>
      <c r="C280" s="103">
        <v>63.55</v>
      </c>
      <c r="D280" s="103">
        <v>31.62</v>
      </c>
      <c r="E280" s="104">
        <f>'soust.uk.JMK př.č.2'!$M$64+'soust.uk.JMK př.č.2'!$N$64</f>
        <v>23096</v>
      </c>
      <c r="F280" s="104">
        <f>'soust.uk.JMK př.č.2'!$O$64+'soust.uk.JMK př.č.2'!$P$64</f>
        <v>13234</v>
      </c>
      <c r="G280" s="104">
        <f>'soust.uk.JMK př.č.2'!$L$64</f>
        <v>385</v>
      </c>
      <c r="H280" s="40">
        <f t="shared" si="24"/>
        <v>21884</v>
      </c>
      <c r="I280" s="40">
        <f t="shared" si="26"/>
        <v>15925</v>
      </c>
      <c r="J280" s="40">
        <f t="shared" si="25"/>
        <v>13053</v>
      </c>
      <c r="K280" s="40">
        <f t="shared" si="27"/>
        <v>9384</v>
      </c>
      <c r="L280" s="40">
        <f t="shared" si="28"/>
        <v>5574</v>
      </c>
      <c r="M280" s="40">
        <f t="shared" si="29"/>
        <v>3284</v>
      </c>
      <c r="Q280" s="111"/>
    </row>
    <row r="281" spans="1:17" x14ac:dyDescent="0.2">
      <c r="A281" s="105">
        <v>585</v>
      </c>
      <c r="B281" s="103">
        <v>25.42</v>
      </c>
      <c r="C281" s="103">
        <v>63.55</v>
      </c>
      <c r="D281" s="103">
        <v>31.62</v>
      </c>
      <c r="E281" s="104">
        <f>'soust.uk.JMK př.č.2'!$M$64+'soust.uk.JMK př.č.2'!$N$64</f>
        <v>23096</v>
      </c>
      <c r="F281" s="104">
        <f>'soust.uk.JMK př.č.2'!$O$64+'soust.uk.JMK př.č.2'!$P$64</f>
        <v>13234</v>
      </c>
      <c r="G281" s="104">
        <f>'soust.uk.JMK př.č.2'!$L$64</f>
        <v>385</v>
      </c>
      <c r="H281" s="40">
        <f t="shared" si="24"/>
        <v>21884</v>
      </c>
      <c r="I281" s="40">
        <f t="shared" si="26"/>
        <v>15925</v>
      </c>
      <c r="J281" s="40">
        <f t="shared" si="25"/>
        <v>13053</v>
      </c>
      <c r="K281" s="40">
        <f t="shared" si="27"/>
        <v>9384</v>
      </c>
      <c r="L281" s="40">
        <f t="shared" si="28"/>
        <v>5574</v>
      </c>
      <c r="M281" s="40">
        <f t="shared" si="29"/>
        <v>3284</v>
      </c>
      <c r="Q281" s="111"/>
    </row>
    <row r="282" spans="1:17" x14ac:dyDescent="0.2">
      <c r="A282" s="105">
        <v>586</v>
      </c>
      <c r="B282" s="103">
        <v>25.42</v>
      </c>
      <c r="C282" s="103">
        <v>63.56</v>
      </c>
      <c r="D282" s="103">
        <v>31.62</v>
      </c>
      <c r="E282" s="104">
        <f>'soust.uk.JMK př.č.2'!$M$64+'soust.uk.JMK př.č.2'!$N$64</f>
        <v>23096</v>
      </c>
      <c r="F282" s="104">
        <f>'soust.uk.JMK př.č.2'!$O$64+'soust.uk.JMK př.č.2'!$P$64</f>
        <v>13234</v>
      </c>
      <c r="G282" s="104">
        <f>'soust.uk.JMK př.č.2'!$L$64</f>
        <v>385</v>
      </c>
      <c r="H282" s="40">
        <f t="shared" si="24"/>
        <v>21884</v>
      </c>
      <c r="I282" s="40">
        <f t="shared" si="26"/>
        <v>15925</v>
      </c>
      <c r="J282" s="40">
        <f t="shared" si="25"/>
        <v>13052</v>
      </c>
      <c r="K282" s="40">
        <f t="shared" si="27"/>
        <v>9383</v>
      </c>
      <c r="L282" s="40">
        <f t="shared" si="28"/>
        <v>5574</v>
      </c>
      <c r="M282" s="40">
        <f t="shared" si="29"/>
        <v>3284</v>
      </c>
      <c r="Q282" s="111"/>
    </row>
    <row r="283" spans="1:17" x14ac:dyDescent="0.2">
      <c r="A283" s="105">
        <v>587</v>
      </c>
      <c r="B283" s="103">
        <v>25.43</v>
      </c>
      <c r="C283" s="103">
        <v>63.56</v>
      </c>
      <c r="D283" s="103">
        <v>31.62</v>
      </c>
      <c r="E283" s="104">
        <f>'soust.uk.JMK př.č.2'!$M$64+'soust.uk.JMK př.č.2'!$N$64</f>
        <v>23096</v>
      </c>
      <c r="F283" s="104">
        <f>'soust.uk.JMK př.č.2'!$O$64+'soust.uk.JMK př.č.2'!$P$64</f>
        <v>13234</v>
      </c>
      <c r="G283" s="104">
        <f>'soust.uk.JMK př.č.2'!$L$64</f>
        <v>385</v>
      </c>
      <c r="H283" s="40">
        <f t="shared" si="24"/>
        <v>21878</v>
      </c>
      <c r="I283" s="40">
        <f t="shared" si="26"/>
        <v>15921</v>
      </c>
      <c r="J283" s="40">
        <f t="shared" si="25"/>
        <v>13052</v>
      </c>
      <c r="K283" s="40">
        <f t="shared" si="27"/>
        <v>9383</v>
      </c>
      <c r="L283" s="40">
        <f t="shared" si="28"/>
        <v>5572</v>
      </c>
      <c r="M283" s="40">
        <f t="shared" si="29"/>
        <v>3284</v>
      </c>
      <c r="Q283" s="111"/>
    </row>
    <row r="284" spans="1:17" x14ac:dyDescent="0.2">
      <c r="A284" s="105">
        <v>588</v>
      </c>
      <c r="B284" s="103">
        <v>25.43</v>
      </c>
      <c r="C284" s="103">
        <v>63.57</v>
      </c>
      <c r="D284" s="103">
        <v>31.62</v>
      </c>
      <c r="E284" s="104">
        <f>'soust.uk.JMK př.č.2'!$M$64+'soust.uk.JMK př.č.2'!$N$64</f>
        <v>23096</v>
      </c>
      <c r="F284" s="104">
        <f>'soust.uk.JMK př.č.2'!$O$64+'soust.uk.JMK př.č.2'!$P$64</f>
        <v>13234</v>
      </c>
      <c r="G284" s="104">
        <f>'soust.uk.JMK př.č.2'!$L$64</f>
        <v>385</v>
      </c>
      <c r="H284" s="40">
        <f t="shared" si="24"/>
        <v>21878</v>
      </c>
      <c r="I284" s="40">
        <f t="shared" si="26"/>
        <v>15921</v>
      </c>
      <c r="J284" s="40">
        <f t="shared" si="25"/>
        <v>13051</v>
      </c>
      <c r="K284" s="40">
        <f t="shared" si="27"/>
        <v>9382</v>
      </c>
      <c r="L284" s="40">
        <f t="shared" si="28"/>
        <v>5572</v>
      </c>
      <c r="M284" s="40">
        <f t="shared" si="29"/>
        <v>3284</v>
      </c>
      <c r="Q284" s="111"/>
    </row>
    <row r="285" spans="1:17" x14ac:dyDescent="0.2">
      <c r="A285" s="105">
        <v>589</v>
      </c>
      <c r="B285" s="103">
        <v>25.43</v>
      </c>
      <c r="C285" s="103">
        <v>63.57</v>
      </c>
      <c r="D285" s="103">
        <v>31.62</v>
      </c>
      <c r="E285" s="104">
        <f>'soust.uk.JMK př.č.2'!$M$64+'soust.uk.JMK př.č.2'!$N$64</f>
        <v>23096</v>
      </c>
      <c r="F285" s="104">
        <f>'soust.uk.JMK př.č.2'!$O$64+'soust.uk.JMK př.č.2'!$P$64</f>
        <v>13234</v>
      </c>
      <c r="G285" s="104">
        <f>'soust.uk.JMK př.č.2'!$L$64</f>
        <v>385</v>
      </c>
      <c r="H285" s="40">
        <f t="shared" si="24"/>
        <v>21878</v>
      </c>
      <c r="I285" s="40">
        <f t="shared" si="26"/>
        <v>15921</v>
      </c>
      <c r="J285" s="40">
        <f t="shared" si="25"/>
        <v>13051</v>
      </c>
      <c r="K285" s="40">
        <f t="shared" si="27"/>
        <v>9382</v>
      </c>
      <c r="L285" s="40">
        <f t="shared" si="28"/>
        <v>5572</v>
      </c>
      <c r="M285" s="40">
        <f t="shared" si="29"/>
        <v>3284</v>
      </c>
      <c r="Q285" s="111"/>
    </row>
    <row r="286" spans="1:17" x14ac:dyDescent="0.2">
      <c r="A286" s="105">
        <v>590</v>
      </c>
      <c r="B286" s="103">
        <v>25.43</v>
      </c>
      <c r="C286" s="103">
        <v>63.58</v>
      </c>
      <c r="D286" s="103">
        <v>31.62</v>
      </c>
      <c r="E286" s="104">
        <f>'soust.uk.JMK př.č.2'!$M$64+'soust.uk.JMK př.č.2'!$N$64</f>
        <v>23096</v>
      </c>
      <c r="F286" s="104">
        <f>'soust.uk.JMK př.č.2'!$O$64+'soust.uk.JMK př.č.2'!$P$64</f>
        <v>13234</v>
      </c>
      <c r="G286" s="104">
        <f>'soust.uk.JMK př.č.2'!$L$64</f>
        <v>385</v>
      </c>
      <c r="H286" s="40">
        <f t="shared" si="24"/>
        <v>21878</v>
      </c>
      <c r="I286" s="40">
        <f t="shared" si="26"/>
        <v>15921</v>
      </c>
      <c r="J286" s="40">
        <f t="shared" si="25"/>
        <v>13049</v>
      </c>
      <c r="K286" s="40">
        <f t="shared" si="27"/>
        <v>9381</v>
      </c>
      <c r="L286" s="40">
        <f t="shared" si="28"/>
        <v>5572</v>
      </c>
      <c r="M286" s="40">
        <f t="shared" si="29"/>
        <v>3283</v>
      </c>
      <c r="Q286" s="111"/>
    </row>
    <row r="287" spans="1:17" x14ac:dyDescent="0.2">
      <c r="A287" s="105">
        <v>591</v>
      </c>
      <c r="B287" s="103">
        <v>25.43</v>
      </c>
      <c r="C287" s="103">
        <v>63.58</v>
      </c>
      <c r="D287" s="103">
        <v>31.62</v>
      </c>
      <c r="E287" s="104">
        <f>'soust.uk.JMK př.č.2'!$M$64+'soust.uk.JMK př.č.2'!$N$64</f>
        <v>23096</v>
      </c>
      <c r="F287" s="104">
        <f>'soust.uk.JMK př.č.2'!$O$64+'soust.uk.JMK př.č.2'!$P$64</f>
        <v>13234</v>
      </c>
      <c r="G287" s="104">
        <f>'soust.uk.JMK př.č.2'!$L$64</f>
        <v>385</v>
      </c>
      <c r="H287" s="40">
        <f t="shared" si="24"/>
        <v>21878</v>
      </c>
      <c r="I287" s="40">
        <f t="shared" si="26"/>
        <v>15921</v>
      </c>
      <c r="J287" s="40">
        <f t="shared" si="25"/>
        <v>13049</v>
      </c>
      <c r="K287" s="40">
        <f t="shared" si="27"/>
        <v>9381</v>
      </c>
      <c r="L287" s="40">
        <f t="shared" si="28"/>
        <v>5572</v>
      </c>
      <c r="M287" s="40">
        <f t="shared" si="29"/>
        <v>3283</v>
      </c>
      <c r="Q287" s="111"/>
    </row>
    <row r="288" spans="1:17" x14ac:dyDescent="0.2">
      <c r="A288" s="105">
        <v>592</v>
      </c>
      <c r="B288" s="103">
        <v>25.43</v>
      </c>
      <c r="C288" s="103">
        <v>63.58</v>
      </c>
      <c r="D288" s="103">
        <v>31.62</v>
      </c>
      <c r="E288" s="104">
        <f>'soust.uk.JMK př.č.2'!$M$64+'soust.uk.JMK př.č.2'!$N$64</f>
        <v>23096</v>
      </c>
      <c r="F288" s="104">
        <f>'soust.uk.JMK př.č.2'!$O$64+'soust.uk.JMK př.č.2'!$P$64</f>
        <v>13234</v>
      </c>
      <c r="G288" s="104">
        <f>'soust.uk.JMK př.č.2'!$L$64</f>
        <v>385</v>
      </c>
      <c r="H288" s="40">
        <f t="shared" si="24"/>
        <v>21878</v>
      </c>
      <c r="I288" s="40">
        <f t="shared" si="26"/>
        <v>15921</v>
      </c>
      <c r="J288" s="40">
        <f t="shared" si="25"/>
        <v>13049</v>
      </c>
      <c r="K288" s="40">
        <f t="shared" si="27"/>
        <v>9381</v>
      </c>
      <c r="L288" s="40">
        <f t="shared" si="28"/>
        <v>5572</v>
      </c>
      <c r="M288" s="40">
        <f t="shared" si="29"/>
        <v>3283</v>
      </c>
      <c r="Q288" s="111"/>
    </row>
    <row r="289" spans="1:17" x14ac:dyDescent="0.2">
      <c r="A289" s="105">
        <v>593</v>
      </c>
      <c r="B289" s="103">
        <v>25.44</v>
      </c>
      <c r="C289" s="103">
        <v>63.59</v>
      </c>
      <c r="D289" s="103">
        <v>31.62</v>
      </c>
      <c r="E289" s="104">
        <f>'soust.uk.JMK př.č.2'!$M$64+'soust.uk.JMK př.č.2'!$N$64</f>
        <v>23096</v>
      </c>
      <c r="F289" s="104">
        <f>'soust.uk.JMK př.č.2'!$O$64+'soust.uk.JMK př.č.2'!$P$64</f>
        <v>13234</v>
      </c>
      <c r="G289" s="104">
        <f>'soust.uk.JMK př.č.2'!$L$64</f>
        <v>385</v>
      </c>
      <c r="H289" s="40">
        <f t="shared" si="24"/>
        <v>21873</v>
      </c>
      <c r="I289" s="40">
        <f t="shared" si="26"/>
        <v>15917</v>
      </c>
      <c r="J289" s="40">
        <f t="shared" si="25"/>
        <v>13049</v>
      </c>
      <c r="K289" s="40">
        <f t="shared" si="27"/>
        <v>9381</v>
      </c>
      <c r="L289" s="40">
        <f t="shared" si="28"/>
        <v>5571</v>
      </c>
      <c r="M289" s="40">
        <f t="shared" si="29"/>
        <v>3283</v>
      </c>
      <c r="Q289" s="111"/>
    </row>
    <row r="290" spans="1:17" x14ac:dyDescent="0.2">
      <c r="A290" s="105">
        <v>594</v>
      </c>
      <c r="B290" s="103">
        <v>25.44</v>
      </c>
      <c r="C290" s="103">
        <v>63.59</v>
      </c>
      <c r="D290" s="103">
        <v>31.62</v>
      </c>
      <c r="E290" s="104">
        <f>'soust.uk.JMK př.č.2'!$M$64+'soust.uk.JMK př.č.2'!$N$64</f>
        <v>23096</v>
      </c>
      <c r="F290" s="104">
        <f>'soust.uk.JMK př.č.2'!$O$64+'soust.uk.JMK př.č.2'!$P$64</f>
        <v>13234</v>
      </c>
      <c r="G290" s="104">
        <f>'soust.uk.JMK př.č.2'!$L$64</f>
        <v>385</v>
      </c>
      <c r="H290" s="40">
        <f t="shared" si="24"/>
        <v>21873</v>
      </c>
      <c r="I290" s="40">
        <f t="shared" si="26"/>
        <v>15917</v>
      </c>
      <c r="J290" s="40">
        <f t="shared" si="25"/>
        <v>13049</v>
      </c>
      <c r="K290" s="40">
        <f t="shared" si="27"/>
        <v>9381</v>
      </c>
      <c r="L290" s="40">
        <f t="shared" si="28"/>
        <v>5571</v>
      </c>
      <c r="M290" s="40">
        <f t="shared" si="29"/>
        <v>3283</v>
      </c>
      <c r="Q290" s="111"/>
    </row>
    <row r="291" spans="1:17" x14ac:dyDescent="0.2">
      <c r="A291" s="105">
        <v>595</v>
      </c>
      <c r="B291" s="103">
        <v>25.44</v>
      </c>
      <c r="C291" s="103">
        <v>63.6</v>
      </c>
      <c r="D291" s="103">
        <v>31.62</v>
      </c>
      <c r="E291" s="104">
        <f>'soust.uk.JMK př.č.2'!$M$64+'soust.uk.JMK př.č.2'!$N$64</f>
        <v>23096</v>
      </c>
      <c r="F291" s="104">
        <f>'soust.uk.JMK př.č.2'!$O$64+'soust.uk.JMK př.č.2'!$P$64</f>
        <v>13234</v>
      </c>
      <c r="G291" s="104">
        <f>'soust.uk.JMK př.č.2'!$L$64</f>
        <v>385</v>
      </c>
      <c r="H291" s="40">
        <f t="shared" si="24"/>
        <v>21873</v>
      </c>
      <c r="I291" s="40">
        <f t="shared" si="26"/>
        <v>15917</v>
      </c>
      <c r="J291" s="40">
        <f t="shared" si="25"/>
        <v>13048</v>
      </c>
      <c r="K291" s="40">
        <f t="shared" si="27"/>
        <v>9380</v>
      </c>
      <c r="L291" s="40">
        <f t="shared" si="28"/>
        <v>5571</v>
      </c>
      <c r="M291" s="40">
        <f t="shared" si="29"/>
        <v>3283</v>
      </c>
      <c r="Q291" s="111"/>
    </row>
    <row r="292" spans="1:17" x14ac:dyDescent="0.2">
      <c r="A292" s="105">
        <v>596</v>
      </c>
      <c r="B292" s="103">
        <v>25.44</v>
      </c>
      <c r="C292" s="103">
        <v>63.6</v>
      </c>
      <c r="D292" s="103">
        <v>31.62</v>
      </c>
      <c r="E292" s="104">
        <f>'soust.uk.JMK př.č.2'!$M$64+'soust.uk.JMK př.č.2'!$N$64</f>
        <v>23096</v>
      </c>
      <c r="F292" s="104">
        <f>'soust.uk.JMK př.č.2'!$O$64+'soust.uk.JMK př.č.2'!$P$64</f>
        <v>13234</v>
      </c>
      <c r="G292" s="104">
        <f>'soust.uk.JMK př.č.2'!$L$64</f>
        <v>385</v>
      </c>
      <c r="H292" s="40">
        <f t="shared" si="24"/>
        <v>21873</v>
      </c>
      <c r="I292" s="40">
        <f t="shared" si="26"/>
        <v>15917</v>
      </c>
      <c r="J292" s="40">
        <f t="shared" si="25"/>
        <v>13048</v>
      </c>
      <c r="K292" s="40">
        <f t="shared" si="27"/>
        <v>9380</v>
      </c>
      <c r="L292" s="40">
        <f t="shared" si="28"/>
        <v>5571</v>
      </c>
      <c r="M292" s="40">
        <f t="shared" si="29"/>
        <v>3283</v>
      </c>
      <c r="Q292" s="111"/>
    </row>
    <row r="293" spans="1:17" x14ac:dyDescent="0.2">
      <c r="A293" s="105">
        <v>597</v>
      </c>
      <c r="B293" s="103">
        <v>25.44</v>
      </c>
      <c r="C293" s="103">
        <v>63.6</v>
      </c>
      <c r="D293" s="103">
        <v>31.62</v>
      </c>
      <c r="E293" s="104">
        <f>'soust.uk.JMK př.č.2'!$M$64+'soust.uk.JMK př.č.2'!$N$64</f>
        <v>23096</v>
      </c>
      <c r="F293" s="104">
        <f>'soust.uk.JMK př.č.2'!$O$64+'soust.uk.JMK př.č.2'!$P$64</f>
        <v>13234</v>
      </c>
      <c r="G293" s="104">
        <f>'soust.uk.JMK př.č.2'!$L$64</f>
        <v>385</v>
      </c>
      <c r="H293" s="40">
        <f t="shared" si="24"/>
        <v>21873</v>
      </c>
      <c r="I293" s="40">
        <f t="shared" si="26"/>
        <v>15917</v>
      </c>
      <c r="J293" s="40">
        <f t="shared" si="25"/>
        <v>13048</v>
      </c>
      <c r="K293" s="40">
        <f t="shared" si="27"/>
        <v>9380</v>
      </c>
      <c r="L293" s="40">
        <f t="shared" si="28"/>
        <v>5571</v>
      </c>
      <c r="M293" s="40">
        <f t="shared" si="29"/>
        <v>3283</v>
      </c>
      <c r="Q293" s="111"/>
    </row>
    <row r="294" spans="1:17" x14ac:dyDescent="0.2">
      <c r="A294" s="105">
        <v>598</v>
      </c>
      <c r="B294" s="103">
        <v>25.44</v>
      </c>
      <c r="C294" s="103">
        <v>63.61</v>
      </c>
      <c r="D294" s="103">
        <v>31.62</v>
      </c>
      <c r="E294" s="104">
        <f>'soust.uk.JMK př.č.2'!$M$64+'soust.uk.JMK př.č.2'!$N$64</f>
        <v>23096</v>
      </c>
      <c r="F294" s="104">
        <f>'soust.uk.JMK př.č.2'!$O$64+'soust.uk.JMK př.č.2'!$P$64</f>
        <v>13234</v>
      </c>
      <c r="G294" s="104">
        <f>'soust.uk.JMK př.č.2'!$L$64</f>
        <v>385</v>
      </c>
      <c r="H294" s="40">
        <f t="shared" si="24"/>
        <v>21873</v>
      </c>
      <c r="I294" s="40">
        <f t="shared" si="26"/>
        <v>15917</v>
      </c>
      <c r="J294" s="40">
        <f t="shared" si="25"/>
        <v>13047</v>
      </c>
      <c r="K294" s="40">
        <f t="shared" si="27"/>
        <v>9379</v>
      </c>
      <c r="L294" s="40">
        <f t="shared" si="28"/>
        <v>5571</v>
      </c>
      <c r="M294" s="40">
        <f t="shared" si="29"/>
        <v>3283</v>
      </c>
      <c r="Q294" s="111"/>
    </row>
    <row r="295" spans="1:17" x14ac:dyDescent="0.2">
      <c r="A295" s="105">
        <v>599</v>
      </c>
      <c r="B295" s="103">
        <v>25.45</v>
      </c>
      <c r="C295" s="103">
        <v>63.61</v>
      </c>
      <c r="D295" s="103">
        <v>31.62</v>
      </c>
      <c r="E295" s="104">
        <f>'soust.uk.JMK př.č.2'!$M$64+'soust.uk.JMK př.č.2'!$N$64</f>
        <v>23096</v>
      </c>
      <c r="F295" s="104">
        <f>'soust.uk.JMK př.č.2'!$O$64+'soust.uk.JMK př.č.2'!$P$64</f>
        <v>13234</v>
      </c>
      <c r="G295" s="104">
        <f>'soust.uk.JMK př.č.2'!$L$64</f>
        <v>385</v>
      </c>
      <c r="H295" s="40">
        <f t="shared" si="24"/>
        <v>21866</v>
      </c>
      <c r="I295" s="40">
        <f t="shared" si="26"/>
        <v>15912</v>
      </c>
      <c r="J295" s="40">
        <f t="shared" si="25"/>
        <v>13047</v>
      </c>
      <c r="K295" s="40">
        <f t="shared" si="27"/>
        <v>9379</v>
      </c>
      <c r="L295" s="40">
        <f t="shared" si="28"/>
        <v>5569</v>
      </c>
      <c r="M295" s="40">
        <f t="shared" si="29"/>
        <v>3283</v>
      </c>
      <c r="Q295" s="111"/>
    </row>
    <row r="296" spans="1:17" x14ac:dyDescent="0.2">
      <c r="A296" s="105">
        <v>600</v>
      </c>
      <c r="B296" s="103">
        <v>25.45</v>
      </c>
      <c r="C296" s="103">
        <v>63.62</v>
      </c>
      <c r="D296" s="103">
        <v>31.62</v>
      </c>
      <c r="E296" s="104">
        <f>'soust.uk.JMK př.č.2'!$M$64+'soust.uk.JMK př.č.2'!$N$64</f>
        <v>23096</v>
      </c>
      <c r="F296" s="104">
        <f>'soust.uk.JMK př.č.2'!$O$64+'soust.uk.JMK př.č.2'!$P$64</f>
        <v>13234</v>
      </c>
      <c r="G296" s="104">
        <f>'soust.uk.JMK př.č.2'!$L$64</f>
        <v>385</v>
      </c>
      <c r="H296" s="40">
        <f t="shared" si="24"/>
        <v>21866</v>
      </c>
      <c r="I296" s="40">
        <f t="shared" si="26"/>
        <v>15912</v>
      </c>
      <c r="J296" s="40">
        <f t="shared" si="25"/>
        <v>13047</v>
      </c>
      <c r="K296" s="40">
        <f t="shared" si="27"/>
        <v>9379</v>
      </c>
      <c r="L296" s="40">
        <f t="shared" si="28"/>
        <v>5569</v>
      </c>
      <c r="M296" s="40">
        <f t="shared" si="29"/>
        <v>3283</v>
      </c>
      <c r="Q296" s="111"/>
    </row>
    <row r="297" spans="1:17" x14ac:dyDescent="0.2">
      <c r="A297" s="105">
        <v>601</v>
      </c>
      <c r="B297" s="103">
        <v>25.45</v>
      </c>
      <c r="C297" s="103">
        <v>63.62</v>
      </c>
      <c r="D297" s="103">
        <v>31.62</v>
      </c>
      <c r="E297" s="104">
        <f>'soust.uk.JMK př.č.2'!$M$64+'soust.uk.JMK př.č.2'!$N$64</f>
        <v>23096</v>
      </c>
      <c r="F297" s="104">
        <f>'soust.uk.JMK př.č.2'!$O$64+'soust.uk.JMK př.č.2'!$P$64</f>
        <v>13234</v>
      </c>
      <c r="G297" s="104">
        <f>'soust.uk.JMK př.č.2'!$L$64</f>
        <v>385</v>
      </c>
      <c r="H297" s="40">
        <f t="shared" si="24"/>
        <v>21866</v>
      </c>
      <c r="I297" s="40">
        <f t="shared" si="26"/>
        <v>15912</v>
      </c>
      <c r="J297" s="40">
        <f t="shared" si="25"/>
        <v>13047</v>
      </c>
      <c r="K297" s="40">
        <f t="shared" si="27"/>
        <v>9379</v>
      </c>
      <c r="L297" s="40">
        <f t="shared" si="28"/>
        <v>5569</v>
      </c>
      <c r="M297" s="40">
        <f t="shared" si="29"/>
        <v>3283</v>
      </c>
      <c r="Q297" s="111"/>
    </row>
    <row r="298" spans="1:17" x14ac:dyDescent="0.2">
      <c r="A298" s="105">
        <v>602</v>
      </c>
      <c r="B298" s="103">
        <v>25.45</v>
      </c>
      <c r="C298" s="103">
        <v>63.63</v>
      </c>
      <c r="D298" s="103">
        <v>31.62</v>
      </c>
      <c r="E298" s="104">
        <f>'soust.uk.JMK př.č.2'!$M$64+'soust.uk.JMK př.č.2'!$N$64</f>
        <v>23096</v>
      </c>
      <c r="F298" s="104">
        <f>'soust.uk.JMK př.č.2'!$O$64+'soust.uk.JMK př.č.2'!$P$64</f>
        <v>13234</v>
      </c>
      <c r="G298" s="104">
        <f>'soust.uk.JMK př.č.2'!$L$64</f>
        <v>385</v>
      </c>
      <c r="H298" s="40">
        <f t="shared" si="24"/>
        <v>21866</v>
      </c>
      <c r="I298" s="40">
        <f t="shared" si="26"/>
        <v>15912</v>
      </c>
      <c r="J298" s="40">
        <f t="shared" si="25"/>
        <v>13045</v>
      </c>
      <c r="K298" s="40">
        <f t="shared" si="27"/>
        <v>9378</v>
      </c>
      <c r="L298" s="40">
        <f t="shared" si="28"/>
        <v>5569</v>
      </c>
      <c r="M298" s="40">
        <f t="shared" si="29"/>
        <v>3282</v>
      </c>
      <c r="Q298" s="111"/>
    </row>
    <row r="299" spans="1:17" x14ac:dyDescent="0.2">
      <c r="A299" s="105">
        <v>603</v>
      </c>
      <c r="B299" s="103">
        <v>25.45</v>
      </c>
      <c r="C299" s="103">
        <v>63.63</v>
      </c>
      <c r="D299" s="103">
        <v>31.62</v>
      </c>
      <c r="E299" s="104">
        <f>'soust.uk.JMK př.č.2'!$M$64+'soust.uk.JMK př.č.2'!$N$64</f>
        <v>23096</v>
      </c>
      <c r="F299" s="104">
        <f>'soust.uk.JMK př.č.2'!$O$64+'soust.uk.JMK př.č.2'!$P$64</f>
        <v>13234</v>
      </c>
      <c r="G299" s="104">
        <f>'soust.uk.JMK př.č.2'!$L$64</f>
        <v>385</v>
      </c>
      <c r="H299" s="40">
        <f t="shared" si="24"/>
        <v>21866</v>
      </c>
      <c r="I299" s="40">
        <f t="shared" si="26"/>
        <v>15912</v>
      </c>
      <c r="J299" s="40">
        <f t="shared" si="25"/>
        <v>13045</v>
      </c>
      <c r="K299" s="40">
        <f t="shared" si="27"/>
        <v>9378</v>
      </c>
      <c r="L299" s="40">
        <f t="shared" si="28"/>
        <v>5569</v>
      </c>
      <c r="M299" s="40">
        <f t="shared" si="29"/>
        <v>3282</v>
      </c>
      <c r="Q299" s="111"/>
    </row>
    <row r="300" spans="1:17" x14ac:dyDescent="0.2">
      <c r="A300" s="105">
        <v>604</v>
      </c>
      <c r="B300" s="103">
        <v>25.45</v>
      </c>
      <c r="C300" s="103">
        <v>63.63</v>
      </c>
      <c r="D300" s="103">
        <v>31.62</v>
      </c>
      <c r="E300" s="104">
        <f>'soust.uk.JMK př.č.2'!$M$64+'soust.uk.JMK př.č.2'!$N$64</f>
        <v>23096</v>
      </c>
      <c r="F300" s="104">
        <f>'soust.uk.JMK př.č.2'!$O$64+'soust.uk.JMK př.č.2'!$P$64</f>
        <v>13234</v>
      </c>
      <c r="G300" s="104">
        <f>'soust.uk.JMK př.č.2'!$L$64</f>
        <v>385</v>
      </c>
      <c r="H300" s="40">
        <f t="shared" si="24"/>
        <v>21866</v>
      </c>
      <c r="I300" s="40">
        <f t="shared" si="26"/>
        <v>15912</v>
      </c>
      <c r="J300" s="40">
        <f t="shared" si="25"/>
        <v>13045</v>
      </c>
      <c r="K300" s="40">
        <f t="shared" si="27"/>
        <v>9378</v>
      </c>
      <c r="L300" s="40">
        <f t="shared" si="28"/>
        <v>5569</v>
      </c>
      <c r="M300" s="40">
        <f t="shared" si="29"/>
        <v>3282</v>
      </c>
      <c r="Q300" s="111"/>
    </row>
    <row r="301" spans="1:17" x14ac:dyDescent="0.2">
      <c r="A301" s="105">
        <v>605</v>
      </c>
      <c r="B301" s="103">
        <v>25.46</v>
      </c>
      <c r="C301" s="103">
        <v>63.64</v>
      </c>
      <c r="D301" s="103">
        <v>31.62</v>
      </c>
      <c r="E301" s="104">
        <f>'soust.uk.JMK př.č.2'!$M$64+'soust.uk.JMK př.č.2'!$N$64</f>
        <v>23096</v>
      </c>
      <c r="F301" s="104">
        <f>'soust.uk.JMK př.č.2'!$O$64+'soust.uk.JMK př.č.2'!$P$64</f>
        <v>13234</v>
      </c>
      <c r="G301" s="104">
        <f>'soust.uk.JMK př.č.2'!$L$64</f>
        <v>385</v>
      </c>
      <c r="H301" s="40">
        <f t="shared" si="24"/>
        <v>21861</v>
      </c>
      <c r="I301" s="40">
        <f t="shared" si="26"/>
        <v>15908</v>
      </c>
      <c r="J301" s="40">
        <f t="shared" si="25"/>
        <v>13044</v>
      </c>
      <c r="K301" s="40">
        <f t="shared" si="27"/>
        <v>9377</v>
      </c>
      <c r="L301" s="40">
        <f t="shared" si="28"/>
        <v>5568</v>
      </c>
      <c r="M301" s="40">
        <f t="shared" si="29"/>
        <v>3282</v>
      </c>
      <c r="Q301" s="111"/>
    </row>
    <row r="302" spans="1:17" x14ac:dyDescent="0.2">
      <c r="A302" s="105">
        <v>606</v>
      </c>
      <c r="B302" s="103">
        <v>25.46</v>
      </c>
      <c r="C302" s="103">
        <v>63.64</v>
      </c>
      <c r="D302" s="103">
        <v>31.62</v>
      </c>
      <c r="E302" s="104">
        <f>'soust.uk.JMK př.č.2'!$M$64+'soust.uk.JMK př.č.2'!$N$64</f>
        <v>23096</v>
      </c>
      <c r="F302" s="104">
        <f>'soust.uk.JMK př.č.2'!$O$64+'soust.uk.JMK př.č.2'!$P$64</f>
        <v>13234</v>
      </c>
      <c r="G302" s="104">
        <f>'soust.uk.JMK př.č.2'!$L$64</f>
        <v>385</v>
      </c>
      <c r="H302" s="40">
        <f t="shared" si="24"/>
        <v>21861</v>
      </c>
      <c r="I302" s="40">
        <f t="shared" si="26"/>
        <v>15908</v>
      </c>
      <c r="J302" s="40">
        <f t="shared" si="25"/>
        <v>13044</v>
      </c>
      <c r="K302" s="40">
        <f t="shared" si="27"/>
        <v>9377</v>
      </c>
      <c r="L302" s="40">
        <f t="shared" si="28"/>
        <v>5568</v>
      </c>
      <c r="M302" s="40">
        <f t="shared" si="29"/>
        <v>3282</v>
      </c>
      <c r="Q302" s="111"/>
    </row>
    <row r="303" spans="1:17" x14ac:dyDescent="0.2">
      <c r="A303" s="105">
        <v>607</v>
      </c>
      <c r="B303" s="103">
        <v>25.46</v>
      </c>
      <c r="C303" s="103">
        <v>63.65</v>
      </c>
      <c r="D303" s="103">
        <v>31.62</v>
      </c>
      <c r="E303" s="104">
        <f>'soust.uk.JMK př.č.2'!$M$64+'soust.uk.JMK př.č.2'!$N$64</f>
        <v>23096</v>
      </c>
      <c r="F303" s="104">
        <f>'soust.uk.JMK př.č.2'!$O$64+'soust.uk.JMK př.č.2'!$P$64</f>
        <v>13234</v>
      </c>
      <c r="G303" s="104">
        <f>'soust.uk.JMK př.č.2'!$L$64</f>
        <v>385</v>
      </c>
      <c r="H303" s="40">
        <f t="shared" si="24"/>
        <v>21861</v>
      </c>
      <c r="I303" s="40">
        <f t="shared" si="26"/>
        <v>15908</v>
      </c>
      <c r="J303" s="40">
        <f t="shared" si="25"/>
        <v>13044</v>
      </c>
      <c r="K303" s="40">
        <f t="shared" si="27"/>
        <v>9377</v>
      </c>
      <c r="L303" s="40">
        <f t="shared" si="28"/>
        <v>5568</v>
      </c>
      <c r="M303" s="40">
        <f t="shared" si="29"/>
        <v>3282</v>
      </c>
      <c r="Q303" s="111"/>
    </row>
    <row r="304" spans="1:17" x14ac:dyDescent="0.2">
      <c r="A304" s="105">
        <v>608</v>
      </c>
      <c r="B304" s="103">
        <v>25.46</v>
      </c>
      <c r="C304" s="103">
        <v>63.65</v>
      </c>
      <c r="D304" s="103">
        <v>31.62</v>
      </c>
      <c r="E304" s="104">
        <f>'soust.uk.JMK př.č.2'!$M$64+'soust.uk.JMK př.č.2'!$N$64</f>
        <v>23096</v>
      </c>
      <c r="F304" s="104">
        <f>'soust.uk.JMK př.č.2'!$O$64+'soust.uk.JMK př.č.2'!$P$64</f>
        <v>13234</v>
      </c>
      <c r="G304" s="104">
        <f>'soust.uk.JMK př.č.2'!$L$64</f>
        <v>385</v>
      </c>
      <c r="H304" s="40">
        <f t="shared" si="24"/>
        <v>21861</v>
      </c>
      <c r="I304" s="40">
        <f t="shared" si="26"/>
        <v>15908</v>
      </c>
      <c r="J304" s="40">
        <f t="shared" si="25"/>
        <v>13044</v>
      </c>
      <c r="K304" s="40">
        <f t="shared" si="27"/>
        <v>9377</v>
      </c>
      <c r="L304" s="40">
        <f t="shared" si="28"/>
        <v>5568</v>
      </c>
      <c r="M304" s="40">
        <f t="shared" si="29"/>
        <v>3282</v>
      </c>
      <c r="Q304" s="111"/>
    </row>
    <row r="305" spans="1:17" x14ac:dyDescent="0.2">
      <c r="A305" s="105">
        <v>609</v>
      </c>
      <c r="B305" s="103">
        <v>25.46</v>
      </c>
      <c r="C305" s="103">
        <v>63.65</v>
      </c>
      <c r="D305" s="103">
        <v>31.62</v>
      </c>
      <c r="E305" s="104">
        <f>'soust.uk.JMK př.č.2'!$M$64+'soust.uk.JMK př.č.2'!$N$64</f>
        <v>23096</v>
      </c>
      <c r="F305" s="104">
        <f>'soust.uk.JMK př.č.2'!$O$64+'soust.uk.JMK př.č.2'!$P$64</f>
        <v>13234</v>
      </c>
      <c r="G305" s="104">
        <f>'soust.uk.JMK př.č.2'!$L$64</f>
        <v>385</v>
      </c>
      <c r="H305" s="40">
        <f t="shared" si="24"/>
        <v>21861</v>
      </c>
      <c r="I305" s="40">
        <f t="shared" si="26"/>
        <v>15908</v>
      </c>
      <c r="J305" s="40">
        <f t="shared" si="25"/>
        <v>13044</v>
      </c>
      <c r="K305" s="40">
        <f t="shared" si="27"/>
        <v>9377</v>
      </c>
      <c r="L305" s="40">
        <f t="shared" si="28"/>
        <v>5568</v>
      </c>
      <c r="M305" s="40">
        <f t="shared" si="29"/>
        <v>3282</v>
      </c>
      <c r="Q305" s="111"/>
    </row>
    <row r="306" spans="1:17" x14ac:dyDescent="0.2">
      <c r="A306" s="105">
        <v>610</v>
      </c>
      <c r="B306" s="103">
        <v>25.46</v>
      </c>
      <c r="C306" s="103">
        <v>63.66</v>
      </c>
      <c r="D306" s="103">
        <v>31.62</v>
      </c>
      <c r="E306" s="104">
        <f>'soust.uk.JMK př.č.2'!$M$64+'soust.uk.JMK př.č.2'!$N$64</f>
        <v>23096</v>
      </c>
      <c r="F306" s="104">
        <f>'soust.uk.JMK př.č.2'!$O$64+'soust.uk.JMK př.č.2'!$P$64</f>
        <v>13234</v>
      </c>
      <c r="G306" s="104">
        <f>'soust.uk.JMK př.č.2'!$L$64</f>
        <v>385</v>
      </c>
      <c r="H306" s="40">
        <f t="shared" si="24"/>
        <v>21861</v>
      </c>
      <c r="I306" s="40">
        <f t="shared" si="26"/>
        <v>15908</v>
      </c>
      <c r="J306" s="40">
        <f t="shared" si="25"/>
        <v>13043</v>
      </c>
      <c r="K306" s="40">
        <f t="shared" si="27"/>
        <v>9376</v>
      </c>
      <c r="L306" s="40">
        <f t="shared" si="28"/>
        <v>5568</v>
      </c>
      <c r="M306" s="40">
        <f t="shared" si="29"/>
        <v>3282</v>
      </c>
      <c r="Q306" s="111"/>
    </row>
    <row r="307" spans="1:17" x14ac:dyDescent="0.2">
      <c r="A307" s="105">
        <v>611</v>
      </c>
      <c r="B307" s="103">
        <v>25.47</v>
      </c>
      <c r="C307" s="103">
        <v>63.66</v>
      </c>
      <c r="D307" s="103">
        <v>31.62</v>
      </c>
      <c r="E307" s="104">
        <f>'soust.uk.JMK př.č.2'!$M$64+'soust.uk.JMK př.č.2'!$N$64</f>
        <v>23096</v>
      </c>
      <c r="F307" s="104">
        <f>'soust.uk.JMK př.č.2'!$O$64+'soust.uk.JMK př.č.2'!$P$64</f>
        <v>13234</v>
      </c>
      <c r="G307" s="104">
        <f>'soust.uk.JMK př.č.2'!$L$64</f>
        <v>385</v>
      </c>
      <c r="H307" s="40">
        <f t="shared" si="24"/>
        <v>21855</v>
      </c>
      <c r="I307" s="40">
        <f t="shared" si="26"/>
        <v>15904</v>
      </c>
      <c r="J307" s="40">
        <f t="shared" si="25"/>
        <v>13043</v>
      </c>
      <c r="K307" s="40">
        <f t="shared" si="27"/>
        <v>9376</v>
      </c>
      <c r="L307" s="40">
        <f t="shared" si="28"/>
        <v>5566</v>
      </c>
      <c r="M307" s="40">
        <f t="shared" si="29"/>
        <v>3282</v>
      </c>
      <c r="Q307" s="111"/>
    </row>
    <row r="308" spans="1:17" x14ac:dyDescent="0.2">
      <c r="A308" s="105">
        <v>612</v>
      </c>
      <c r="B308" s="103">
        <v>25.47</v>
      </c>
      <c r="C308" s="103">
        <v>63.67</v>
      </c>
      <c r="D308" s="103">
        <v>31.62</v>
      </c>
      <c r="E308" s="104">
        <f>'soust.uk.JMK př.č.2'!$M$64+'soust.uk.JMK př.č.2'!$N$64</f>
        <v>23096</v>
      </c>
      <c r="F308" s="104">
        <f>'soust.uk.JMK př.č.2'!$O$64+'soust.uk.JMK př.č.2'!$P$64</f>
        <v>13234</v>
      </c>
      <c r="G308" s="104">
        <f>'soust.uk.JMK př.č.2'!$L$64</f>
        <v>385</v>
      </c>
      <c r="H308" s="40">
        <f t="shared" si="24"/>
        <v>21855</v>
      </c>
      <c r="I308" s="40">
        <f t="shared" si="26"/>
        <v>15904</v>
      </c>
      <c r="J308" s="40">
        <f t="shared" si="25"/>
        <v>13041</v>
      </c>
      <c r="K308" s="40">
        <f t="shared" si="27"/>
        <v>9375</v>
      </c>
      <c r="L308" s="40">
        <f t="shared" si="28"/>
        <v>5566</v>
      </c>
      <c r="M308" s="40">
        <f t="shared" si="29"/>
        <v>3281</v>
      </c>
      <c r="Q308" s="111"/>
    </row>
    <row r="309" spans="1:17" x14ac:dyDescent="0.2">
      <c r="A309" s="105">
        <v>613</v>
      </c>
      <c r="B309" s="103">
        <v>25.47</v>
      </c>
      <c r="C309" s="103">
        <v>63.67</v>
      </c>
      <c r="D309" s="103">
        <v>31.62</v>
      </c>
      <c r="E309" s="104">
        <f>'soust.uk.JMK př.č.2'!$M$64+'soust.uk.JMK př.č.2'!$N$64</f>
        <v>23096</v>
      </c>
      <c r="F309" s="104">
        <f>'soust.uk.JMK př.č.2'!$O$64+'soust.uk.JMK př.č.2'!$P$64</f>
        <v>13234</v>
      </c>
      <c r="G309" s="104">
        <f>'soust.uk.JMK př.č.2'!$L$64</f>
        <v>385</v>
      </c>
      <c r="H309" s="40">
        <f t="shared" si="24"/>
        <v>21855</v>
      </c>
      <c r="I309" s="40">
        <f t="shared" si="26"/>
        <v>15904</v>
      </c>
      <c r="J309" s="40">
        <f t="shared" si="25"/>
        <v>13041</v>
      </c>
      <c r="K309" s="40">
        <f t="shared" si="27"/>
        <v>9375</v>
      </c>
      <c r="L309" s="40">
        <f t="shared" si="28"/>
        <v>5566</v>
      </c>
      <c r="M309" s="40">
        <f t="shared" si="29"/>
        <v>3281</v>
      </c>
      <c r="Q309" s="111"/>
    </row>
    <row r="310" spans="1:17" x14ac:dyDescent="0.2">
      <c r="A310" s="105">
        <v>614</v>
      </c>
      <c r="B310" s="103">
        <v>25.47</v>
      </c>
      <c r="C310" s="103">
        <v>63.67</v>
      </c>
      <c r="D310" s="103">
        <v>31.62</v>
      </c>
      <c r="E310" s="104">
        <f>'soust.uk.JMK př.č.2'!$M$64+'soust.uk.JMK př.č.2'!$N$64</f>
        <v>23096</v>
      </c>
      <c r="F310" s="104">
        <f>'soust.uk.JMK př.č.2'!$O$64+'soust.uk.JMK př.č.2'!$P$64</f>
        <v>13234</v>
      </c>
      <c r="G310" s="104">
        <f>'soust.uk.JMK př.č.2'!$L$64</f>
        <v>385</v>
      </c>
      <c r="H310" s="40">
        <f t="shared" si="24"/>
        <v>21855</v>
      </c>
      <c r="I310" s="40">
        <f t="shared" si="26"/>
        <v>15904</v>
      </c>
      <c r="J310" s="40">
        <f t="shared" si="25"/>
        <v>13041</v>
      </c>
      <c r="K310" s="40">
        <f t="shared" si="27"/>
        <v>9375</v>
      </c>
      <c r="L310" s="40">
        <f t="shared" si="28"/>
        <v>5566</v>
      </c>
      <c r="M310" s="40">
        <f t="shared" si="29"/>
        <v>3281</v>
      </c>
      <c r="Q310" s="111"/>
    </row>
    <row r="311" spans="1:17" x14ac:dyDescent="0.2">
      <c r="A311" s="105">
        <v>615</v>
      </c>
      <c r="B311" s="103">
        <v>25.47</v>
      </c>
      <c r="C311" s="103">
        <v>63.68</v>
      </c>
      <c r="D311" s="103">
        <v>31.62</v>
      </c>
      <c r="E311" s="104">
        <f>'soust.uk.JMK př.č.2'!$M$64+'soust.uk.JMK př.č.2'!$N$64</f>
        <v>23096</v>
      </c>
      <c r="F311" s="104">
        <f>'soust.uk.JMK př.č.2'!$O$64+'soust.uk.JMK př.č.2'!$P$64</f>
        <v>13234</v>
      </c>
      <c r="G311" s="104">
        <f>'soust.uk.JMK př.č.2'!$L$64</f>
        <v>385</v>
      </c>
      <c r="H311" s="40">
        <f t="shared" si="24"/>
        <v>21855</v>
      </c>
      <c r="I311" s="40">
        <f t="shared" si="26"/>
        <v>15904</v>
      </c>
      <c r="J311" s="40">
        <f t="shared" si="25"/>
        <v>13041</v>
      </c>
      <c r="K311" s="40">
        <f t="shared" si="27"/>
        <v>9375</v>
      </c>
      <c r="L311" s="40">
        <f t="shared" si="28"/>
        <v>5566</v>
      </c>
      <c r="M311" s="40">
        <f t="shared" si="29"/>
        <v>3281</v>
      </c>
      <c r="Q311" s="111"/>
    </row>
    <row r="312" spans="1:17" x14ac:dyDescent="0.2">
      <c r="A312" s="105">
        <v>616</v>
      </c>
      <c r="B312" s="103">
        <v>25.47</v>
      </c>
      <c r="C312" s="103">
        <v>63.68</v>
      </c>
      <c r="D312" s="103">
        <v>31.62</v>
      </c>
      <c r="E312" s="104">
        <f>'soust.uk.JMK př.č.2'!$M$64+'soust.uk.JMK př.č.2'!$N$64</f>
        <v>23096</v>
      </c>
      <c r="F312" s="104">
        <f>'soust.uk.JMK př.č.2'!$O$64+'soust.uk.JMK př.č.2'!$P$64</f>
        <v>13234</v>
      </c>
      <c r="G312" s="104">
        <f>'soust.uk.JMK př.č.2'!$L$64</f>
        <v>385</v>
      </c>
      <c r="H312" s="40">
        <f t="shared" si="24"/>
        <v>21855</v>
      </c>
      <c r="I312" s="40">
        <f t="shared" si="26"/>
        <v>15904</v>
      </c>
      <c r="J312" s="40">
        <f t="shared" si="25"/>
        <v>13041</v>
      </c>
      <c r="K312" s="40">
        <f t="shared" si="27"/>
        <v>9375</v>
      </c>
      <c r="L312" s="40">
        <f t="shared" si="28"/>
        <v>5566</v>
      </c>
      <c r="M312" s="40">
        <f t="shared" si="29"/>
        <v>3281</v>
      </c>
      <c r="Q312" s="111"/>
    </row>
    <row r="313" spans="1:17" x14ac:dyDescent="0.2">
      <c r="A313" s="105">
        <v>617</v>
      </c>
      <c r="B313" s="103">
        <v>25.47</v>
      </c>
      <c r="C313" s="103">
        <v>63.69</v>
      </c>
      <c r="D313" s="103">
        <v>31.62</v>
      </c>
      <c r="E313" s="104">
        <f>'soust.uk.JMK př.č.2'!$M$64+'soust.uk.JMK př.č.2'!$N$64</f>
        <v>23096</v>
      </c>
      <c r="F313" s="104">
        <f>'soust.uk.JMK př.č.2'!$O$64+'soust.uk.JMK př.č.2'!$P$64</f>
        <v>13234</v>
      </c>
      <c r="G313" s="104">
        <f>'soust.uk.JMK př.č.2'!$L$64</f>
        <v>385</v>
      </c>
      <c r="H313" s="40">
        <f t="shared" si="24"/>
        <v>21855</v>
      </c>
      <c r="I313" s="40">
        <f t="shared" si="26"/>
        <v>15904</v>
      </c>
      <c r="J313" s="40">
        <f t="shared" si="25"/>
        <v>13040</v>
      </c>
      <c r="K313" s="40">
        <f t="shared" si="27"/>
        <v>9374</v>
      </c>
      <c r="L313" s="40">
        <f t="shared" si="28"/>
        <v>5566</v>
      </c>
      <c r="M313" s="40">
        <f t="shared" si="29"/>
        <v>3281</v>
      </c>
      <c r="Q313" s="111"/>
    </row>
    <row r="314" spans="1:17" x14ac:dyDescent="0.2">
      <c r="A314" s="105">
        <v>618</v>
      </c>
      <c r="B314" s="103">
        <v>25.48</v>
      </c>
      <c r="C314" s="103">
        <v>63.69</v>
      </c>
      <c r="D314" s="103">
        <v>31.62</v>
      </c>
      <c r="E314" s="104">
        <f>'soust.uk.JMK př.č.2'!$M$64+'soust.uk.JMK př.č.2'!$N$64</f>
        <v>23096</v>
      </c>
      <c r="F314" s="104">
        <f>'soust.uk.JMK př.č.2'!$O$64+'soust.uk.JMK př.č.2'!$P$64</f>
        <v>13234</v>
      </c>
      <c r="G314" s="104">
        <f>'soust.uk.JMK př.č.2'!$L$64</f>
        <v>385</v>
      </c>
      <c r="H314" s="40">
        <f t="shared" si="24"/>
        <v>21850</v>
      </c>
      <c r="I314" s="40">
        <f t="shared" si="26"/>
        <v>15900</v>
      </c>
      <c r="J314" s="40">
        <f t="shared" si="25"/>
        <v>13040</v>
      </c>
      <c r="K314" s="40">
        <f t="shared" si="27"/>
        <v>9374</v>
      </c>
      <c r="L314" s="40">
        <f t="shared" si="28"/>
        <v>5565</v>
      </c>
      <c r="M314" s="40">
        <f t="shared" si="29"/>
        <v>3281</v>
      </c>
      <c r="Q314" s="111"/>
    </row>
    <row r="315" spans="1:17" x14ac:dyDescent="0.2">
      <c r="A315" s="105">
        <v>619</v>
      </c>
      <c r="B315" s="103">
        <v>25.48</v>
      </c>
      <c r="C315" s="103">
        <v>63.7</v>
      </c>
      <c r="D315" s="103">
        <v>31.62</v>
      </c>
      <c r="E315" s="104">
        <f>'soust.uk.JMK př.č.2'!$M$64+'soust.uk.JMK př.č.2'!$N$64</f>
        <v>23096</v>
      </c>
      <c r="F315" s="104">
        <f>'soust.uk.JMK př.č.2'!$O$64+'soust.uk.JMK př.č.2'!$P$64</f>
        <v>13234</v>
      </c>
      <c r="G315" s="104">
        <f>'soust.uk.JMK př.č.2'!$L$64</f>
        <v>385</v>
      </c>
      <c r="H315" s="40">
        <f t="shared" si="24"/>
        <v>21850</v>
      </c>
      <c r="I315" s="40">
        <f t="shared" si="26"/>
        <v>15900</v>
      </c>
      <c r="J315" s="40">
        <f t="shared" si="25"/>
        <v>13039</v>
      </c>
      <c r="K315" s="40">
        <f t="shared" si="27"/>
        <v>9373</v>
      </c>
      <c r="L315" s="40">
        <f t="shared" si="28"/>
        <v>5565</v>
      </c>
      <c r="M315" s="40">
        <f t="shared" si="29"/>
        <v>3281</v>
      </c>
      <c r="Q315" s="111"/>
    </row>
    <row r="316" spans="1:17" x14ac:dyDescent="0.2">
      <c r="A316" s="105">
        <v>620</v>
      </c>
      <c r="B316" s="103">
        <v>25.48</v>
      </c>
      <c r="C316" s="103">
        <v>63.7</v>
      </c>
      <c r="D316" s="103">
        <v>31.62</v>
      </c>
      <c r="E316" s="104">
        <f>'soust.uk.JMK př.č.2'!$M$64+'soust.uk.JMK př.č.2'!$N$64</f>
        <v>23096</v>
      </c>
      <c r="F316" s="104">
        <f>'soust.uk.JMK př.č.2'!$O$64+'soust.uk.JMK př.č.2'!$P$64</f>
        <v>13234</v>
      </c>
      <c r="G316" s="104">
        <f>'soust.uk.JMK př.č.2'!$L$64</f>
        <v>385</v>
      </c>
      <c r="H316" s="40">
        <f t="shared" si="24"/>
        <v>21850</v>
      </c>
      <c r="I316" s="40">
        <f t="shared" si="26"/>
        <v>15900</v>
      </c>
      <c r="J316" s="40">
        <f t="shared" si="25"/>
        <v>13039</v>
      </c>
      <c r="K316" s="40">
        <f t="shared" si="27"/>
        <v>9373</v>
      </c>
      <c r="L316" s="40">
        <f t="shared" si="28"/>
        <v>5565</v>
      </c>
      <c r="M316" s="40">
        <f t="shared" si="29"/>
        <v>3281</v>
      </c>
      <c r="Q316" s="111"/>
    </row>
    <row r="317" spans="1:17" x14ac:dyDescent="0.2">
      <c r="A317" s="105">
        <v>621</v>
      </c>
      <c r="B317" s="103">
        <v>25.48</v>
      </c>
      <c r="C317" s="103">
        <v>63.7</v>
      </c>
      <c r="D317" s="103">
        <v>31.62</v>
      </c>
      <c r="E317" s="104">
        <f>'soust.uk.JMK př.č.2'!$M$64+'soust.uk.JMK př.č.2'!$N$64</f>
        <v>23096</v>
      </c>
      <c r="F317" s="104">
        <f>'soust.uk.JMK př.č.2'!$O$64+'soust.uk.JMK př.č.2'!$P$64</f>
        <v>13234</v>
      </c>
      <c r="G317" s="104">
        <f>'soust.uk.JMK př.č.2'!$L$64</f>
        <v>385</v>
      </c>
      <c r="H317" s="40">
        <f t="shared" si="24"/>
        <v>21850</v>
      </c>
      <c r="I317" s="40">
        <f t="shared" si="26"/>
        <v>15900</v>
      </c>
      <c r="J317" s="40">
        <f t="shared" si="25"/>
        <v>13039</v>
      </c>
      <c r="K317" s="40">
        <f t="shared" si="27"/>
        <v>9373</v>
      </c>
      <c r="L317" s="40">
        <f t="shared" si="28"/>
        <v>5565</v>
      </c>
      <c r="M317" s="40">
        <f t="shared" si="29"/>
        <v>3281</v>
      </c>
      <c r="Q317" s="111"/>
    </row>
    <row r="318" spans="1:17" x14ac:dyDescent="0.2">
      <c r="A318" s="105">
        <v>622</v>
      </c>
      <c r="B318" s="103">
        <v>25.48</v>
      </c>
      <c r="C318" s="103">
        <v>63.71</v>
      </c>
      <c r="D318" s="103">
        <v>31.62</v>
      </c>
      <c r="E318" s="104">
        <f>'soust.uk.JMK př.č.2'!$M$64+'soust.uk.JMK př.č.2'!$N$64</f>
        <v>23096</v>
      </c>
      <c r="F318" s="104">
        <f>'soust.uk.JMK př.č.2'!$O$64+'soust.uk.JMK př.č.2'!$P$64</f>
        <v>13234</v>
      </c>
      <c r="G318" s="104">
        <f>'soust.uk.JMK př.č.2'!$L$64</f>
        <v>385</v>
      </c>
      <c r="H318" s="40">
        <f t="shared" si="24"/>
        <v>21850</v>
      </c>
      <c r="I318" s="40">
        <f t="shared" si="26"/>
        <v>15900</v>
      </c>
      <c r="J318" s="40">
        <f t="shared" si="25"/>
        <v>13039</v>
      </c>
      <c r="K318" s="40">
        <f t="shared" si="27"/>
        <v>9373</v>
      </c>
      <c r="L318" s="40">
        <f t="shared" si="28"/>
        <v>5565</v>
      </c>
      <c r="M318" s="40">
        <f t="shared" si="29"/>
        <v>3281</v>
      </c>
      <c r="Q318" s="111"/>
    </row>
    <row r="319" spans="1:17" x14ac:dyDescent="0.2">
      <c r="A319" s="105">
        <v>623</v>
      </c>
      <c r="B319" s="103">
        <v>25.48</v>
      </c>
      <c r="C319" s="103">
        <v>63.71</v>
      </c>
      <c r="D319" s="103">
        <v>31.62</v>
      </c>
      <c r="E319" s="104">
        <f>'soust.uk.JMK př.č.2'!$M$64+'soust.uk.JMK př.č.2'!$N$64</f>
        <v>23096</v>
      </c>
      <c r="F319" s="104">
        <f>'soust.uk.JMK př.č.2'!$O$64+'soust.uk.JMK př.č.2'!$P$64</f>
        <v>13234</v>
      </c>
      <c r="G319" s="104">
        <f>'soust.uk.JMK př.č.2'!$L$64</f>
        <v>385</v>
      </c>
      <c r="H319" s="40">
        <f t="shared" si="24"/>
        <v>21850</v>
      </c>
      <c r="I319" s="40">
        <f t="shared" si="26"/>
        <v>15900</v>
      </c>
      <c r="J319" s="40">
        <f t="shared" si="25"/>
        <v>13039</v>
      </c>
      <c r="K319" s="40">
        <f t="shared" si="27"/>
        <v>9373</v>
      </c>
      <c r="L319" s="40">
        <f t="shared" si="28"/>
        <v>5565</v>
      </c>
      <c r="M319" s="40">
        <f t="shared" si="29"/>
        <v>3281</v>
      </c>
      <c r="Q319" s="111"/>
    </row>
    <row r="320" spans="1:17" x14ac:dyDescent="0.2">
      <c r="A320" s="105">
        <v>624</v>
      </c>
      <c r="B320" s="103">
        <v>25.49</v>
      </c>
      <c r="C320" s="103">
        <v>63.72</v>
      </c>
      <c r="D320" s="103">
        <v>31.62</v>
      </c>
      <c r="E320" s="104">
        <f>'soust.uk.JMK př.č.2'!$M$64+'soust.uk.JMK př.č.2'!$N$64</f>
        <v>23096</v>
      </c>
      <c r="F320" s="104">
        <f>'soust.uk.JMK př.č.2'!$O$64+'soust.uk.JMK př.č.2'!$P$64</f>
        <v>13234</v>
      </c>
      <c r="G320" s="104">
        <f>'soust.uk.JMK př.č.2'!$L$64</f>
        <v>385</v>
      </c>
      <c r="H320" s="40">
        <f t="shared" si="24"/>
        <v>21843</v>
      </c>
      <c r="I320" s="40">
        <f t="shared" si="26"/>
        <v>15895</v>
      </c>
      <c r="J320" s="40">
        <f t="shared" si="25"/>
        <v>13037</v>
      </c>
      <c r="K320" s="40">
        <f t="shared" si="27"/>
        <v>9372</v>
      </c>
      <c r="L320" s="40">
        <f t="shared" si="28"/>
        <v>5563</v>
      </c>
      <c r="M320" s="40">
        <f t="shared" si="29"/>
        <v>3280</v>
      </c>
      <c r="Q320" s="111"/>
    </row>
    <row r="321" spans="1:17" x14ac:dyDescent="0.2">
      <c r="A321" s="105">
        <v>625</v>
      </c>
      <c r="B321" s="103">
        <v>25.49</v>
      </c>
      <c r="C321" s="103">
        <v>63.72</v>
      </c>
      <c r="D321" s="103">
        <v>31.62</v>
      </c>
      <c r="E321" s="104">
        <f>'soust.uk.JMK př.č.2'!$M$64+'soust.uk.JMK př.č.2'!$N$64</f>
        <v>23096</v>
      </c>
      <c r="F321" s="104">
        <f>'soust.uk.JMK př.č.2'!$O$64+'soust.uk.JMK př.č.2'!$P$64</f>
        <v>13234</v>
      </c>
      <c r="G321" s="104">
        <f>'soust.uk.JMK př.č.2'!$L$64</f>
        <v>385</v>
      </c>
      <c r="H321" s="40">
        <f t="shared" si="24"/>
        <v>21843</v>
      </c>
      <c r="I321" s="40">
        <f t="shared" si="26"/>
        <v>15895</v>
      </c>
      <c r="J321" s="40">
        <f t="shared" si="25"/>
        <v>13037</v>
      </c>
      <c r="K321" s="40">
        <f t="shared" si="27"/>
        <v>9372</v>
      </c>
      <c r="L321" s="40">
        <f t="shared" si="28"/>
        <v>5563</v>
      </c>
      <c r="M321" s="40">
        <f t="shared" si="29"/>
        <v>3280</v>
      </c>
      <c r="Q321" s="111"/>
    </row>
    <row r="322" spans="1:17" x14ac:dyDescent="0.2">
      <c r="A322" s="105">
        <v>626</v>
      </c>
      <c r="B322" s="103">
        <v>25.49</v>
      </c>
      <c r="C322" s="103">
        <v>63.72</v>
      </c>
      <c r="D322" s="103">
        <v>31.62</v>
      </c>
      <c r="E322" s="104">
        <f>'soust.uk.JMK př.č.2'!$M$64+'soust.uk.JMK př.č.2'!$N$64</f>
        <v>23096</v>
      </c>
      <c r="F322" s="104">
        <f>'soust.uk.JMK př.č.2'!$O$64+'soust.uk.JMK př.č.2'!$P$64</f>
        <v>13234</v>
      </c>
      <c r="G322" s="104">
        <f>'soust.uk.JMK př.č.2'!$L$64</f>
        <v>385</v>
      </c>
      <c r="H322" s="40">
        <f t="shared" si="24"/>
        <v>21843</v>
      </c>
      <c r="I322" s="40">
        <f t="shared" si="26"/>
        <v>15895</v>
      </c>
      <c r="J322" s="40">
        <f t="shared" si="25"/>
        <v>13037</v>
      </c>
      <c r="K322" s="40">
        <f t="shared" si="27"/>
        <v>9372</v>
      </c>
      <c r="L322" s="40">
        <f t="shared" si="28"/>
        <v>5563</v>
      </c>
      <c r="M322" s="40">
        <f t="shared" si="29"/>
        <v>3280</v>
      </c>
      <c r="Q322" s="111"/>
    </row>
    <row r="323" spans="1:17" x14ac:dyDescent="0.2">
      <c r="A323" s="105">
        <v>627</v>
      </c>
      <c r="B323" s="103">
        <v>25.49</v>
      </c>
      <c r="C323" s="103">
        <v>63.73</v>
      </c>
      <c r="D323" s="103">
        <v>31.62</v>
      </c>
      <c r="E323" s="104">
        <f>'soust.uk.JMK př.č.2'!$M$64+'soust.uk.JMK př.č.2'!$N$64</f>
        <v>23096</v>
      </c>
      <c r="F323" s="104">
        <f>'soust.uk.JMK př.č.2'!$O$64+'soust.uk.JMK př.č.2'!$P$64</f>
        <v>13234</v>
      </c>
      <c r="G323" s="104">
        <f>'soust.uk.JMK př.č.2'!$L$64</f>
        <v>385</v>
      </c>
      <c r="H323" s="40">
        <f t="shared" si="24"/>
        <v>21843</v>
      </c>
      <c r="I323" s="40">
        <f t="shared" si="26"/>
        <v>15895</v>
      </c>
      <c r="J323" s="40">
        <f t="shared" si="25"/>
        <v>13036</v>
      </c>
      <c r="K323" s="40">
        <f t="shared" si="27"/>
        <v>9371</v>
      </c>
      <c r="L323" s="40">
        <f t="shared" si="28"/>
        <v>5563</v>
      </c>
      <c r="M323" s="40">
        <f t="shared" si="29"/>
        <v>3280</v>
      </c>
      <c r="Q323" s="111"/>
    </row>
    <row r="324" spans="1:17" x14ac:dyDescent="0.2">
      <c r="A324" s="105">
        <v>628</v>
      </c>
      <c r="B324" s="103">
        <v>25.49</v>
      </c>
      <c r="C324" s="103">
        <v>63.73</v>
      </c>
      <c r="D324" s="103">
        <v>31.62</v>
      </c>
      <c r="E324" s="104">
        <f>'soust.uk.JMK př.č.2'!$M$64+'soust.uk.JMK př.č.2'!$N$64</f>
        <v>23096</v>
      </c>
      <c r="F324" s="104">
        <f>'soust.uk.JMK př.č.2'!$O$64+'soust.uk.JMK př.č.2'!$P$64</f>
        <v>13234</v>
      </c>
      <c r="G324" s="104">
        <f>'soust.uk.JMK př.č.2'!$L$64</f>
        <v>385</v>
      </c>
      <c r="H324" s="40">
        <f t="shared" si="24"/>
        <v>21843</v>
      </c>
      <c r="I324" s="40">
        <f t="shared" si="26"/>
        <v>15895</v>
      </c>
      <c r="J324" s="40">
        <f t="shared" si="25"/>
        <v>13036</v>
      </c>
      <c r="K324" s="40">
        <f t="shared" si="27"/>
        <v>9371</v>
      </c>
      <c r="L324" s="40">
        <f t="shared" si="28"/>
        <v>5563</v>
      </c>
      <c r="M324" s="40">
        <f t="shared" si="29"/>
        <v>3280</v>
      </c>
      <c r="Q324" s="111"/>
    </row>
    <row r="325" spans="1:17" x14ac:dyDescent="0.2">
      <c r="A325" s="105">
        <v>629</v>
      </c>
      <c r="B325" s="103">
        <v>25.49</v>
      </c>
      <c r="C325" s="103">
        <v>63.74</v>
      </c>
      <c r="D325" s="103">
        <v>31.62</v>
      </c>
      <c r="E325" s="104">
        <f>'soust.uk.JMK př.č.2'!$M$64+'soust.uk.JMK př.č.2'!$N$64</f>
        <v>23096</v>
      </c>
      <c r="F325" s="104">
        <f>'soust.uk.JMK př.č.2'!$O$64+'soust.uk.JMK př.č.2'!$P$64</f>
        <v>13234</v>
      </c>
      <c r="G325" s="104">
        <f>'soust.uk.JMK př.č.2'!$L$64</f>
        <v>385</v>
      </c>
      <c r="H325" s="40">
        <f t="shared" si="24"/>
        <v>21843</v>
      </c>
      <c r="I325" s="40">
        <f t="shared" si="26"/>
        <v>15895</v>
      </c>
      <c r="J325" s="40">
        <f t="shared" si="25"/>
        <v>13036</v>
      </c>
      <c r="K325" s="40">
        <f t="shared" si="27"/>
        <v>9371</v>
      </c>
      <c r="L325" s="40">
        <f t="shared" si="28"/>
        <v>5563</v>
      </c>
      <c r="M325" s="40">
        <f t="shared" si="29"/>
        <v>3280</v>
      </c>
      <c r="Q325" s="111"/>
    </row>
    <row r="326" spans="1:17" x14ac:dyDescent="0.2">
      <c r="A326" s="105">
        <v>630</v>
      </c>
      <c r="B326" s="103">
        <v>25.5</v>
      </c>
      <c r="C326" s="103">
        <v>63.74</v>
      </c>
      <c r="D326" s="103">
        <v>31.62</v>
      </c>
      <c r="E326" s="104">
        <f>'soust.uk.JMK př.č.2'!$M$64+'soust.uk.JMK př.č.2'!$N$64</f>
        <v>23096</v>
      </c>
      <c r="F326" s="104">
        <f>'soust.uk.JMK př.č.2'!$O$64+'soust.uk.JMK př.č.2'!$P$64</f>
        <v>13234</v>
      </c>
      <c r="G326" s="104">
        <f>'soust.uk.JMK př.č.2'!$L$64</f>
        <v>385</v>
      </c>
      <c r="H326" s="40">
        <f t="shared" ref="H326:H389" si="30">SUM(I326,L326,G326)</f>
        <v>21838</v>
      </c>
      <c r="I326" s="40">
        <f t="shared" si="26"/>
        <v>15891</v>
      </c>
      <c r="J326" s="40">
        <f t="shared" ref="J326:J389" si="31">SUM(K326,M326,G326)</f>
        <v>13036</v>
      </c>
      <c r="K326" s="40">
        <f t="shared" si="27"/>
        <v>9371</v>
      </c>
      <c r="L326" s="40">
        <f t="shared" si="28"/>
        <v>5562</v>
      </c>
      <c r="M326" s="40">
        <f t="shared" si="29"/>
        <v>3280</v>
      </c>
      <c r="Q326" s="111"/>
    </row>
    <row r="327" spans="1:17" x14ac:dyDescent="0.2">
      <c r="A327" s="105">
        <v>631</v>
      </c>
      <c r="B327" s="103">
        <v>25.5</v>
      </c>
      <c r="C327" s="103">
        <v>63.74</v>
      </c>
      <c r="D327" s="103">
        <v>31.62</v>
      </c>
      <c r="E327" s="104">
        <f>'soust.uk.JMK př.č.2'!$M$64+'soust.uk.JMK př.č.2'!$N$64</f>
        <v>23096</v>
      </c>
      <c r="F327" s="104">
        <f>'soust.uk.JMK př.č.2'!$O$64+'soust.uk.JMK př.č.2'!$P$64</f>
        <v>13234</v>
      </c>
      <c r="G327" s="104">
        <f>'soust.uk.JMK př.č.2'!$L$64</f>
        <v>385</v>
      </c>
      <c r="H327" s="40">
        <f t="shared" si="30"/>
        <v>21838</v>
      </c>
      <c r="I327" s="40">
        <f t="shared" ref="I327:I390" si="32">ROUND(1/B327*E327*12+1/D327*F327*12,0)</f>
        <v>15891</v>
      </c>
      <c r="J327" s="40">
        <f t="shared" si="31"/>
        <v>13036</v>
      </c>
      <c r="K327" s="40">
        <f t="shared" ref="K327:K390" si="33">ROUND(1/C327*E327*12+1/D327*F327*12,0)</f>
        <v>9371</v>
      </c>
      <c r="L327" s="40">
        <f t="shared" ref="L327:L390" si="34">ROUND((I327*35%),0)</f>
        <v>5562</v>
      </c>
      <c r="M327" s="40">
        <f t="shared" ref="M327:M390" si="35">ROUND((K327*35%),0)</f>
        <v>3280</v>
      </c>
      <c r="Q327" s="111"/>
    </row>
    <row r="328" spans="1:17" x14ac:dyDescent="0.2">
      <c r="A328" s="105">
        <v>632</v>
      </c>
      <c r="B328" s="103">
        <v>25.5</v>
      </c>
      <c r="C328" s="103">
        <v>63.75</v>
      </c>
      <c r="D328" s="103">
        <v>31.62</v>
      </c>
      <c r="E328" s="104">
        <f>'soust.uk.JMK př.č.2'!$M$64+'soust.uk.JMK př.č.2'!$N$64</f>
        <v>23096</v>
      </c>
      <c r="F328" s="104">
        <f>'soust.uk.JMK př.č.2'!$O$64+'soust.uk.JMK př.č.2'!$P$64</f>
        <v>13234</v>
      </c>
      <c r="G328" s="104">
        <f>'soust.uk.JMK př.č.2'!$L$64</f>
        <v>385</v>
      </c>
      <c r="H328" s="40">
        <f t="shared" si="30"/>
        <v>21838</v>
      </c>
      <c r="I328" s="40">
        <f t="shared" si="32"/>
        <v>15891</v>
      </c>
      <c r="J328" s="40">
        <f t="shared" si="31"/>
        <v>13035</v>
      </c>
      <c r="K328" s="40">
        <f t="shared" si="33"/>
        <v>9370</v>
      </c>
      <c r="L328" s="40">
        <f t="shared" si="34"/>
        <v>5562</v>
      </c>
      <c r="M328" s="40">
        <f t="shared" si="35"/>
        <v>3280</v>
      </c>
      <c r="Q328" s="111"/>
    </row>
    <row r="329" spans="1:17" x14ac:dyDescent="0.2">
      <c r="A329" s="105">
        <v>633</v>
      </c>
      <c r="B329" s="103">
        <v>25.5</v>
      </c>
      <c r="C329" s="103">
        <v>63.75</v>
      </c>
      <c r="D329" s="103">
        <v>31.62</v>
      </c>
      <c r="E329" s="104">
        <f>'soust.uk.JMK př.č.2'!$M$64+'soust.uk.JMK př.č.2'!$N$64</f>
        <v>23096</v>
      </c>
      <c r="F329" s="104">
        <f>'soust.uk.JMK př.č.2'!$O$64+'soust.uk.JMK př.č.2'!$P$64</f>
        <v>13234</v>
      </c>
      <c r="G329" s="104">
        <f>'soust.uk.JMK př.č.2'!$L$64</f>
        <v>385</v>
      </c>
      <c r="H329" s="40">
        <f t="shared" si="30"/>
        <v>21838</v>
      </c>
      <c r="I329" s="40">
        <f t="shared" si="32"/>
        <v>15891</v>
      </c>
      <c r="J329" s="40">
        <f t="shared" si="31"/>
        <v>13035</v>
      </c>
      <c r="K329" s="40">
        <f t="shared" si="33"/>
        <v>9370</v>
      </c>
      <c r="L329" s="40">
        <f t="shared" si="34"/>
        <v>5562</v>
      </c>
      <c r="M329" s="40">
        <f t="shared" si="35"/>
        <v>3280</v>
      </c>
      <c r="Q329" s="111"/>
    </row>
    <row r="330" spans="1:17" x14ac:dyDescent="0.2">
      <c r="A330" s="105">
        <v>634</v>
      </c>
      <c r="B330" s="103">
        <v>25.5</v>
      </c>
      <c r="C330" s="103">
        <v>63.76</v>
      </c>
      <c r="D330" s="103">
        <v>31.62</v>
      </c>
      <c r="E330" s="104">
        <f>'soust.uk.JMK př.č.2'!$M$64+'soust.uk.JMK př.č.2'!$N$64</f>
        <v>23096</v>
      </c>
      <c r="F330" s="104">
        <f>'soust.uk.JMK př.č.2'!$O$64+'soust.uk.JMK př.č.2'!$P$64</f>
        <v>13234</v>
      </c>
      <c r="G330" s="104">
        <f>'soust.uk.JMK př.č.2'!$L$64</f>
        <v>385</v>
      </c>
      <c r="H330" s="40">
        <f t="shared" si="30"/>
        <v>21838</v>
      </c>
      <c r="I330" s="40">
        <f t="shared" si="32"/>
        <v>15891</v>
      </c>
      <c r="J330" s="40">
        <f t="shared" si="31"/>
        <v>13033</v>
      </c>
      <c r="K330" s="40">
        <f t="shared" si="33"/>
        <v>9369</v>
      </c>
      <c r="L330" s="40">
        <f t="shared" si="34"/>
        <v>5562</v>
      </c>
      <c r="M330" s="40">
        <f t="shared" si="35"/>
        <v>3279</v>
      </c>
      <c r="Q330" s="111"/>
    </row>
    <row r="331" spans="1:17" x14ac:dyDescent="0.2">
      <c r="A331" s="105">
        <v>635</v>
      </c>
      <c r="B331" s="103">
        <v>25.5</v>
      </c>
      <c r="C331" s="103">
        <v>63.76</v>
      </c>
      <c r="D331" s="103">
        <v>31.62</v>
      </c>
      <c r="E331" s="104">
        <f>'soust.uk.JMK př.č.2'!$M$64+'soust.uk.JMK př.č.2'!$N$64</f>
        <v>23096</v>
      </c>
      <c r="F331" s="104">
        <f>'soust.uk.JMK př.č.2'!$O$64+'soust.uk.JMK př.č.2'!$P$64</f>
        <v>13234</v>
      </c>
      <c r="G331" s="104">
        <f>'soust.uk.JMK př.č.2'!$L$64</f>
        <v>385</v>
      </c>
      <c r="H331" s="40">
        <f t="shared" si="30"/>
        <v>21838</v>
      </c>
      <c r="I331" s="40">
        <f t="shared" si="32"/>
        <v>15891</v>
      </c>
      <c r="J331" s="40">
        <f t="shared" si="31"/>
        <v>13033</v>
      </c>
      <c r="K331" s="40">
        <f t="shared" si="33"/>
        <v>9369</v>
      </c>
      <c r="L331" s="40">
        <f t="shared" si="34"/>
        <v>5562</v>
      </c>
      <c r="M331" s="40">
        <f t="shared" si="35"/>
        <v>3279</v>
      </c>
      <c r="Q331" s="111"/>
    </row>
    <row r="332" spans="1:17" x14ac:dyDescent="0.2">
      <c r="A332" s="105">
        <v>636</v>
      </c>
      <c r="B332" s="103">
        <v>25.51</v>
      </c>
      <c r="C332" s="103">
        <v>63.76</v>
      </c>
      <c r="D332" s="103">
        <v>31.62</v>
      </c>
      <c r="E332" s="104">
        <f>'soust.uk.JMK př.č.2'!$M$64+'soust.uk.JMK př.č.2'!$N$64</f>
        <v>23096</v>
      </c>
      <c r="F332" s="104">
        <f>'soust.uk.JMK př.č.2'!$O$64+'soust.uk.JMK př.č.2'!$P$64</f>
        <v>13234</v>
      </c>
      <c r="G332" s="104">
        <f>'soust.uk.JMK př.č.2'!$L$64</f>
        <v>385</v>
      </c>
      <c r="H332" s="40">
        <f t="shared" si="30"/>
        <v>21832</v>
      </c>
      <c r="I332" s="40">
        <f t="shared" si="32"/>
        <v>15887</v>
      </c>
      <c r="J332" s="40">
        <f t="shared" si="31"/>
        <v>13033</v>
      </c>
      <c r="K332" s="40">
        <f t="shared" si="33"/>
        <v>9369</v>
      </c>
      <c r="L332" s="40">
        <f t="shared" si="34"/>
        <v>5560</v>
      </c>
      <c r="M332" s="40">
        <f t="shared" si="35"/>
        <v>3279</v>
      </c>
      <c r="Q332" s="111"/>
    </row>
    <row r="333" spans="1:17" x14ac:dyDescent="0.2">
      <c r="A333" s="105">
        <v>637</v>
      </c>
      <c r="B333" s="103">
        <v>25.51</v>
      </c>
      <c r="C333" s="103">
        <v>63.77</v>
      </c>
      <c r="D333" s="103">
        <v>31.62</v>
      </c>
      <c r="E333" s="104">
        <f>'soust.uk.JMK př.č.2'!$M$64+'soust.uk.JMK př.č.2'!$N$64</f>
        <v>23096</v>
      </c>
      <c r="F333" s="104">
        <f>'soust.uk.JMK př.č.2'!$O$64+'soust.uk.JMK př.č.2'!$P$64</f>
        <v>13234</v>
      </c>
      <c r="G333" s="104">
        <f>'soust.uk.JMK př.č.2'!$L$64</f>
        <v>385</v>
      </c>
      <c r="H333" s="40">
        <f t="shared" si="30"/>
        <v>21832</v>
      </c>
      <c r="I333" s="40">
        <f t="shared" si="32"/>
        <v>15887</v>
      </c>
      <c r="J333" s="40">
        <f t="shared" si="31"/>
        <v>13033</v>
      </c>
      <c r="K333" s="40">
        <f t="shared" si="33"/>
        <v>9369</v>
      </c>
      <c r="L333" s="40">
        <f t="shared" si="34"/>
        <v>5560</v>
      </c>
      <c r="M333" s="40">
        <f t="shared" si="35"/>
        <v>3279</v>
      </c>
      <c r="Q333" s="111"/>
    </row>
    <row r="334" spans="1:17" x14ac:dyDescent="0.2">
      <c r="A334" s="105">
        <v>638</v>
      </c>
      <c r="B334" s="103">
        <v>25.51</v>
      </c>
      <c r="C334" s="103">
        <v>63.77</v>
      </c>
      <c r="D334" s="103">
        <v>31.62</v>
      </c>
      <c r="E334" s="104">
        <f>'soust.uk.JMK př.č.2'!$M$64+'soust.uk.JMK př.č.2'!$N$64</f>
        <v>23096</v>
      </c>
      <c r="F334" s="104">
        <f>'soust.uk.JMK př.č.2'!$O$64+'soust.uk.JMK př.č.2'!$P$64</f>
        <v>13234</v>
      </c>
      <c r="G334" s="104">
        <f>'soust.uk.JMK př.č.2'!$L$64</f>
        <v>385</v>
      </c>
      <c r="H334" s="40">
        <f t="shared" si="30"/>
        <v>21832</v>
      </c>
      <c r="I334" s="40">
        <f t="shared" si="32"/>
        <v>15887</v>
      </c>
      <c r="J334" s="40">
        <f t="shared" si="31"/>
        <v>13033</v>
      </c>
      <c r="K334" s="40">
        <f t="shared" si="33"/>
        <v>9369</v>
      </c>
      <c r="L334" s="40">
        <f t="shared" si="34"/>
        <v>5560</v>
      </c>
      <c r="M334" s="40">
        <f t="shared" si="35"/>
        <v>3279</v>
      </c>
      <c r="Q334" s="111"/>
    </row>
    <row r="335" spans="1:17" x14ac:dyDescent="0.2">
      <c r="A335" s="105">
        <v>639</v>
      </c>
      <c r="B335" s="103">
        <v>25.51</v>
      </c>
      <c r="C335" s="103">
        <v>63.77</v>
      </c>
      <c r="D335" s="103">
        <v>31.62</v>
      </c>
      <c r="E335" s="104">
        <f>'soust.uk.JMK př.č.2'!$M$64+'soust.uk.JMK př.č.2'!$N$64</f>
        <v>23096</v>
      </c>
      <c r="F335" s="104">
        <f>'soust.uk.JMK př.č.2'!$O$64+'soust.uk.JMK př.č.2'!$P$64</f>
        <v>13234</v>
      </c>
      <c r="G335" s="104">
        <f>'soust.uk.JMK př.č.2'!$L$64</f>
        <v>385</v>
      </c>
      <c r="H335" s="40">
        <f t="shared" si="30"/>
        <v>21832</v>
      </c>
      <c r="I335" s="40">
        <f t="shared" si="32"/>
        <v>15887</v>
      </c>
      <c r="J335" s="40">
        <f t="shared" si="31"/>
        <v>13033</v>
      </c>
      <c r="K335" s="40">
        <f t="shared" si="33"/>
        <v>9369</v>
      </c>
      <c r="L335" s="40">
        <f t="shared" si="34"/>
        <v>5560</v>
      </c>
      <c r="M335" s="40">
        <f t="shared" si="35"/>
        <v>3279</v>
      </c>
      <c r="Q335" s="111"/>
    </row>
    <row r="336" spans="1:17" x14ac:dyDescent="0.2">
      <c r="A336" s="105">
        <v>640</v>
      </c>
      <c r="B336" s="103">
        <v>25.51</v>
      </c>
      <c r="C336" s="103">
        <v>63.78</v>
      </c>
      <c r="D336" s="103">
        <v>31.62</v>
      </c>
      <c r="E336" s="104">
        <f>'soust.uk.JMK př.č.2'!$M$64+'soust.uk.JMK př.č.2'!$N$64</f>
        <v>23096</v>
      </c>
      <c r="F336" s="104">
        <f>'soust.uk.JMK př.č.2'!$O$64+'soust.uk.JMK př.č.2'!$P$64</f>
        <v>13234</v>
      </c>
      <c r="G336" s="104">
        <f>'soust.uk.JMK př.č.2'!$L$64</f>
        <v>385</v>
      </c>
      <c r="H336" s="40">
        <f t="shared" si="30"/>
        <v>21832</v>
      </c>
      <c r="I336" s="40">
        <f t="shared" si="32"/>
        <v>15887</v>
      </c>
      <c r="J336" s="40">
        <f t="shared" si="31"/>
        <v>13032</v>
      </c>
      <c r="K336" s="40">
        <f t="shared" si="33"/>
        <v>9368</v>
      </c>
      <c r="L336" s="40">
        <f t="shared" si="34"/>
        <v>5560</v>
      </c>
      <c r="M336" s="40">
        <f t="shared" si="35"/>
        <v>3279</v>
      </c>
      <c r="Q336" s="111"/>
    </row>
    <row r="337" spans="1:17" x14ac:dyDescent="0.2">
      <c r="A337" s="105">
        <v>641</v>
      </c>
      <c r="B337" s="103">
        <v>25.51</v>
      </c>
      <c r="C337" s="103">
        <v>63.78</v>
      </c>
      <c r="D337" s="103">
        <v>31.62</v>
      </c>
      <c r="E337" s="104">
        <f>'soust.uk.JMK př.č.2'!$M$64+'soust.uk.JMK př.č.2'!$N$64</f>
        <v>23096</v>
      </c>
      <c r="F337" s="104">
        <f>'soust.uk.JMK př.č.2'!$O$64+'soust.uk.JMK př.č.2'!$P$64</f>
        <v>13234</v>
      </c>
      <c r="G337" s="104">
        <f>'soust.uk.JMK př.č.2'!$L$64</f>
        <v>385</v>
      </c>
      <c r="H337" s="40">
        <f t="shared" si="30"/>
        <v>21832</v>
      </c>
      <c r="I337" s="40">
        <f t="shared" si="32"/>
        <v>15887</v>
      </c>
      <c r="J337" s="40">
        <f t="shared" si="31"/>
        <v>13032</v>
      </c>
      <c r="K337" s="40">
        <f t="shared" si="33"/>
        <v>9368</v>
      </c>
      <c r="L337" s="40">
        <f t="shared" si="34"/>
        <v>5560</v>
      </c>
      <c r="M337" s="40">
        <f t="shared" si="35"/>
        <v>3279</v>
      </c>
      <c r="Q337" s="111"/>
    </row>
    <row r="338" spans="1:17" x14ac:dyDescent="0.2">
      <c r="A338" s="105">
        <v>642</v>
      </c>
      <c r="B338" s="103">
        <v>25.51</v>
      </c>
      <c r="C338" s="103">
        <v>63.79</v>
      </c>
      <c r="D338" s="103">
        <v>31.62</v>
      </c>
      <c r="E338" s="104">
        <f>'soust.uk.JMK př.č.2'!$M$64+'soust.uk.JMK př.č.2'!$N$64</f>
        <v>23096</v>
      </c>
      <c r="F338" s="104">
        <f>'soust.uk.JMK př.č.2'!$O$64+'soust.uk.JMK př.č.2'!$P$64</f>
        <v>13234</v>
      </c>
      <c r="G338" s="104">
        <f>'soust.uk.JMK př.č.2'!$L$64</f>
        <v>385</v>
      </c>
      <c r="H338" s="40">
        <f t="shared" si="30"/>
        <v>21832</v>
      </c>
      <c r="I338" s="40">
        <f t="shared" si="32"/>
        <v>15887</v>
      </c>
      <c r="J338" s="40">
        <f t="shared" si="31"/>
        <v>13030</v>
      </c>
      <c r="K338" s="40">
        <f t="shared" si="33"/>
        <v>9367</v>
      </c>
      <c r="L338" s="40">
        <f t="shared" si="34"/>
        <v>5560</v>
      </c>
      <c r="M338" s="40">
        <f t="shared" si="35"/>
        <v>3278</v>
      </c>
      <c r="Q338" s="111"/>
    </row>
    <row r="339" spans="1:17" x14ac:dyDescent="0.2">
      <c r="A339" s="105">
        <v>643</v>
      </c>
      <c r="B339" s="103">
        <v>25.52</v>
      </c>
      <c r="C339" s="103">
        <v>63.79</v>
      </c>
      <c r="D339" s="103">
        <v>31.62</v>
      </c>
      <c r="E339" s="104">
        <f>'soust.uk.JMK př.č.2'!$M$64+'soust.uk.JMK př.č.2'!$N$64</f>
        <v>23096</v>
      </c>
      <c r="F339" s="104">
        <f>'soust.uk.JMK př.č.2'!$O$64+'soust.uk.JMK př.č.2'!$P$64</f>
        <v>13234</v>
      </c>
      <c r="G339" s="104">
        <f>'soust.uk.JMK př.č.2'!$L$64</f>
        <v>385</v>
      </c>
      <c r="H339" s="40">
        <f t="shared" si="30"/>
        <v>21827</v>
      </c>
      <c r="I339" s="40">
        <f t="shared" si="32"/>
        <v>15883</v>
      </c>
      <c r="J339" s="40">
        <f t="shared" si="31"/>
        <v>13030</v>
      </c>
      <c r="K339" s="40">
        <f t="shared" si="33"/>
        <v>9367</v>
      </c>
      <c r="L339" s="40">
        <f t="shared" si="34"/>
        <v>5559</v>
      </c>
      <c r="M339" s="40">
        <f t="shared" si="35"/>
        <v>3278</v>
      </c>
      <c r="Q339" s="111"/>
    </row>
    <row r="340" spans="1:17" x14ac:dyDescent="0.2">
      <c r="A340" s="105">
        <v>644</v>
      </c>
      <c r="B340" s="103">
        <v>25.52</v>
      </c>
      <c r="C340" s="103">
        <v>63.79</v>
      </c>
      <c r="D340" s="103">
        <v>31.62</v>
      </c>
      <c r="E340" s="104">
        <f>'soust.uk.JMK př.č.2'!$M$64+'soust.uk.JMK př.č.2'!$N$64</f>
        <v>23096</v>
      </c>
      <c r="F340" s="104">
        <f>'soust.uk.JMK př.č.2'!$O$64+'soust.uk.JMK př.č.2'!$P$64</f>
        <v>13234</v>
      </c>
      <c r="G340" s="104">
        <f>'soust.uk.JMK př.č.2'!$L$64</f>
        <v>385</v>
      </c>
      <c r="H340" s="40">
        <f t="shared" si="30"/>
        <v>21827</v>
      </c>
      <c r="I340" s="40">
        <f t="shared" si="32"/>
        <v>15883</v>
      </c>
      <c r="J340" s="40">
        <f t="shared" si="31"/>
        <v>13030</v>
      </c>
      <c r="K340" s="40">
        <f t="shared" si="33"/>
        <v>9367</v>
      </c>
      <c r="L340" s="40">
        <f t="shared" si="34"/>
        <v>5559</v>
      </c>
      <c r="M340" s="40">
        <f t="shared" si="35"/>
        <v>3278</v>
      </c>
      <c r="Q340" s="111"/>
    </row>
    <row r="341" spans="1:17" x14ac:dyDescent="0.2">
      <c r="A341" s="105">
        <v>645</v>
      </c>
      <c r="B341" s="103">
        <v>25.52</v>
      </c>
      <c r="C341" s="103">
        <v>63.8</v>
      </c>
      <c r="D341" s="103">
        <v>31.62</v>
      </c>
      <c r="E341" s="104">
        <f>'soust.uk.JMK př.č.2'!$M$64+'soust.uk.JMK př.č.2'!$N$64</f>
        <v>23096</v>
      </c>
      <c r="F341" s="104">
        <f>'soust.uk.JMK př.č.2'!$O$64+'soust.uk.JMK př.č.2'!$P$64</f>
        <v>13234</v>
      </c>
      <c r="G341" s="104">
        <f>'soust.uk.JMK př.č.2'!$L$64</f>
        <v>385</v>
      </c>
      <c r="H341" s="40">
        <f t="shared" si="30"/>
        <v>21827</v>
      </c>
      <c r="I341" s="40">
        <f t="shared" si="32"/>
        <v>15883</v>
      </c>
      <c r="J341" s="40">
        <f t="shared" si="31"/>
        <v>13029</v>
      </c>
      <c r="K341" s="40">
        <f t="shared" si="33"/>
        <v>9366</v>
      </c>
      <c r="L341" s="40">
        <f t="shared" si="34"/>
        <v>5559</v>
      </c>
      <c r="M341" s="40">
        <f t="shared" si="35"/>
        <v>3278</v>
      </c>
      <c r="Q341" s="111"/>
    </row>
    <row r="342" spans="1:17" x14ac:dyDescent="0.2">
      <c r="A342" s="105">
        <v>646</v>
      </c>
      <c r="B342" s="103">
        <v>25.52</v>
      </c>
      <c r="C342" s="103">
        <v>63.8</v>
      </c>
      <c r="D342" s="103">
        <v>31.62</v>
      </c>
      <c r="E342" s="104">
        <f>'soust.uk.JMK př.č.2'!$M$64+'soust.uk.JMK př.č.2'!$N$64</f>
        <v>23096</v>
      </c>
      <c r="F342" s="104">
        <f>'soust.uk.JMK př.č.2'!$O$64+'soust.uk.JMK př.č.2'!$P$64</f>
        <v>13234</v>
      </c>
      <c r="G342" s="104">
        <f>'soust.uk.JMK př.č.2'!$L$64</f>
        <v>385</v>
      </c>
      <c r="H342" s="40">
        <f t="shared" si="30"/>
        <v>21827</v>
      </c>
      <c r="I342" s="40">
        <f t="shared" si="32"/>
        <v>15883</v>
      </c>
      <c r="J342" s="40">
        <f t="shared" si="31"/>
        <v>13029</v>
      </c>
      <c r="K342" s="40">
        <f t="shared" si="33"/>
        <v>9366</v>
      </c>
      <c r="L342" s="40">
        <f t="shared" si="34"/>
        <v>5559</v>
      </c>
      <c r="M342" s="40">
        <f t="shared" si="35"/>
        <v>3278</v>
      </c>
      <c r="Q342" s="111"/>
    </row>
    <row r="343" spans="1:17" x14ac:dyDescent="0.2">
      <c r="A343" s="105">
        <v>647</v>
      </c>
      <c r="B343" s="103">
        <v>25.52</v>
      </c>
      <c r="C343" s="103">
        <v>63.81</v>
      </c>
      <c r="D343" s="103">
        <v>31.62</v>
      </c>
      <c r="E343" s="104">
        <f>'soust.uk.JMK př.č.2'!$M$64+'soust.uk.JMK př.č.2'!$N$64</f>
        <v>23096</v>
      </c>
      <c r="F343" s="104">
        <f>'soust.uk.JMK př.č.2'!$O$64+'soust.uk.JMK př.č.2'!$P$64</f>
        <v>13234</v>
      </c>
      <c r="G343" s="104">
        <f>'soust.uk.JMK př.č.2'!$L$64</f>
        <v>385</v>
      </c>
      <c r="H343" s="40">
        <f t="shared" si="30"/>
        <v>21827</v>
      </c>
      <c r="I343" s="40">
        <f t="shared" si="32"/>
        <v>15883</v>
      </c>
      <c r="J343" s="40">
        <f t="shared" si="31"/>
        <v>13029</v>
      </c>
      <c r="K343" s="40">
        <f t="shared" si="33"/>
        <v>9366</v>
      </c>
      <c r="L343" s="40">
        <f t="shared" si="34"/>
        <v>5559</v>
      </c>
      <c r="M343" s="40">
        <f t="shared" si="35"/>
        <v>3278</v>
      </c>
      <c r="Q343" s="111"/>
    </row>
    <row r="344" spans="1:17" x14ac:dyDescent="0.2">
      <c r="A344" s="105">
        <v>648</v>
      </c>
      <c r="B344" s="103">
        <v>25.52</v>
      </c>
      <c r="C344" s="103">
        <v>63.81</v>
      </c>
      <c r="D344" s="103">
        <v>31.62</v>
      </c>
      <c r="E344" s="104">
        <f>'soust.uk.JMK př.č.2'!$M$64+'soust.uk.JMK př.č.2'!$N$64</f>
        <v>23096</v>
      </c>
      <c r="F344" s="104">
        <f>'soust.uk.JMK př.č.2'!$O$64+'soust.uk.JMK př.č.2'!$P$64</f>
        <v>13234</v>
      </c>
      <c r="G344" s="104">
        <f>'soust.uk.JMK př.č.2'!$L$64</f>
        <v>385</v>
      </c>
      <c r="H344" s="40">
        <f t="shared" si="30"/>
        <v>21827</v>
      </c>
      <c r="I344" s="40">
        <f t="shared" si="32"/>
        <v>15883</v>
      </c>
      <c r="J344" s="40">
        <f t="shared" si="31"/>
        <v>13029</v>
      </c>
      <c r="K344" s="40">
        <f t="shared" si="33"/>
        <v>9366</v>
      </c>
      <c r="L344" s="40">
        <f t="shared" si="34"/>
        <v>5559</v>
      </c>
      <c r="M344" s="40">
        <f t="shared" si="35"/>
        <v>3278</v>
      </c>
      <c r="Q344" s="111"/>
    </row>
    <row r="345" spans="1:17" x14ac:dyDescent="0.2">
      <c r="A345" s="105">
        <v>649</v>
      </c>
      <c r="B345" s="103">
        <v>25.53</v>
      </c>
      <c r="C345" s="103">
        <v>63.81</v>
      </c>
      <c r="D345" s="103">
        <v>31.62</v>
      </c>
      <c r="E345" s="104">
        <f>'soust.uk.JMK př.č.2'!$M$64+'soust.uk.JMK př.č.2'!$N$64</f>
        <v>23096</v>
      </c>
      <c r="F345" s="104">
        <f>'soust.uk.JMK př.č.2'!$O$64+'soust.uk.JMK př.č.2'!$P$64</f>
        <v>13234</v>
      </c>
      <c r="G345" s="104">
        <f>'soust.uk.JMK př.č.2'!$L$64</f>
        <v>385</v>
      </c>
      <c r="H345" s="40">
        <f t="shared" si="30"/>
        <v>21820</v>
      </c>
      <c r="I345" s="40">
        <f t="shared" si="32"/>
        <v>15878</v>
      </c>
      <c r="J345" s="40">
        <f t="shared" si="31"/>
        <v>13029</v>
      </c>
      <c r="K345" s="40">
        <f t="shared" si="33"/>
        <v>9366</v>
      </c>
      <c r="L345" s="40">
        <f t="shared" si="34"/>
        <v>5557</v>
      </c>
      <c r="M345" s="40">
        <f t="shared" si="35"/>
        <v>3278</v>
      </c>
      <c r="Q345" s="111"/>
    </row>
    <row r="346" spans="1:17" x14ac:dyDescent="0.2">
      <c r="A346" s="105">
        <v>650</v>
      </c>
      <c r="B346" s="103">
        <v>25.53</v>
      </c>
      <c r="C346" s="103">
        <v>63.82</v>
      </c>
      <c r="D346" s="103">
        <v>31.62</v>
      </c>
      <c r="E346" s="104">
        <f>'soust.uk.JMK př.č.2'!$M$64+'soust.uk.JMK př.č.2'!$N$64</f>
        <v>23096</v>
      </c>
      <c r="F346" s="104">
        <f>'soust.uk.JMK př.č.2'!$O$64+'soust.uk.JMK př.č.2'!$P$64</f>
        <v>13234</v>
      </c>
      <c r="G346" s="104">
        <f>'soust.uk.JMK př.č.2'!$L$64</f>
        <v>385</v>
      </c>
      <c r="H346" s="40">
        <f t="shared" si="30"/>
        <v>21820</v>
      </c>
      <c r="I346" s="40">
        <f t="shared" si="32"/>
        <v>15878</v>
      </c>
      <c r="J346" s="40">
        <f t="shared" si="31"/>
        <v>13028</v>
      </c>
      <c r="K346" s="40">
        <f t="shared" si="33"/>
        <v>9365</v>
      </c>
      <c r="L346" s="40">
        <f t="shared" si="34"/>
        <v>5557</v>
      </c>
      <c r="M346" s="40">
        <f t="shared" si="35"/>
        <v>3278</v>
      </c>
      <c r="Q346" s="111"/>
    </row>
    <row r="347" spans="1:17" x14ac:dyDescent="0.2">
      <c r="A347" s="105">
        <v>651</v>
      </c>
      <c r="B347" s="103">
        <v>25.53</v>
      </c>
      <c r="C347" s="103">
        <v>63.82</v>
      </c>
      <c r="D347" s="103">
        <v>31.62</v>
      </c>
      <c r="E347" s="104">
        <f>'soust.uk.JMK př.č.2'!$M$64+'soust.uk.JMK př.č.2'!$N$64</f>
        <v>23096</v>
      </c>
      <c r="F347" s="104">
        <f>'soust.uk.JMK př.č.2'!$O$64+'soust.uk.JMK př.č.2'!$P$64</f>
        <v>13234</v>
      </c>
      <c r="G347" s="104">
        <f>'soust.uk.JMK př.č.2'!$L$64</f>
        <v>385</v>
      </c>
      <c r="H347" s="40">
        <f t="shared" si="30"/>
        <v>21820</v>
      </c>
      <c r="I347" s="40">
        <f t="shared" si="32"/>
        <v>15878</v>
      </c>
      <c r="J347" s="40">
        <f t="shared" si="31"/>
        <v>13028</v>
      </c>
      <c r="K347" s="40">
        <f t="shared" si="33"/>
        <v>9365</v>
      </c>
      <c r="L347" s="40">
        <f t="shared" si="34"/>
        <v>5557</v>
      </c>
      <c r="M347" s="40">
        <f t="shared" si="35"/>
        <v>3278</v>
      </c>
      <c r="Q347" s="111"/>
    </row>
    <row r="348" spans="1:17" x14ac:dyDescent="0.2">
      <c r="A348" s="105">
        <v>652</v>
      </c>
      <c r="B348" s="103">
        <v>25.53</v>
      </c>
      <c r="C348" s="103">
        <v>63.83</v>
      </c>
      <c r="D348" s="103">
        <v>31.62</v>
      </c>
      <c r="E348" s="104">
        <f>'soust.uk.JMK př.č.2'!$M$64+'soust.uk.JMK př.č.2'!$N$64</f>
        <v>23096</v>
      </c>
      <c r="F348" s="104">
        <f>'soust.uk.JMK př.č.2'!$O$64+'soust.uk.JMK př.č.2'!$P$64</f>
        <v>13234</v>
      </c>
      <c r="G348" s="104">
        <f>'soust.uk.JMK př.č.2'!$L$64</f>
        <v>385</v>
      </c>
      <c r="H348" s="40">
        <f t="shared" si="30"/>
        <v>21820</v>
      </c>
      <c r="I348" s="40">
        <f t="shared" si="32"/>
        <v>15878</v>
      </c>
      <c r="J348" s="40">
        <f t="shared" si="31"/>
        <v>13026</v>
      </c>
      <c r="K348" s="40">
        <f t="shared" si="33"/>
        <v>9364</v>
      </c>
      <c r="L348" s="40">
        <f t="shared" si="34"/>
        <v>5557</v>
      </c>
      <c r="M348" s="40">
        <f t="shared" si="35"/>
        <v>3277</v>
      </c>
      <c r="Q348" s="111"/>
    </row>
    <row r="349" spans="1:17" x14ac:dyDescent="0.2">
      <c r="A349" s="105">
        <v>653</v>
      </c>
      <c r="B349" s="103">
        <v>25.53</v>
      </c>
      <c r="C349" s="103">
        <v>63.83</v>
      </c>
      <c r="D349" s="103">
        <v>31.62</v>
      </c>
      <c r="E349" s="104">
        <f>'soust.uk.JMK př.č.2'!$M$64+'soust.uk.JMK př.č.2'!$N$64</f>
        <v>23096</v>
      </c>
      <c r="F349" s="104">
        <f>'soust.uk.JMK př.č.2'!$O$64+'soust.uk.JMK př.č.2'!$P$64</f>
        <v>13234</v>
      </c>
      <c r="G349" s="104">
        <f>'soust.uk.JMK př.č.2'!$L$64</f>
        <v>385</v>
      </c>
      <c r="H349" s="40">
        <f t="shared" si="30"/>
        <v>21820</v>
      </c>
      <c r="I349" s="40">
        <f t="shared" si="32"/>
        <v>15878</v>
      </c>
      <c r="J349" s="40">
        <f t="shared" si="31"/>
        <v>13026</v>
      </c>
      <c r="K349" s="40">
        <f t="shared" si="33"/>
        <v>9364</v>
      </c>
      <c r="L349" s="40">
        <f t="shared" si="34"/>
        <v>5557</v>
      </c>
      <c r="M349" s="40">
        <f t="shared" si="35"/>
        <v>3277</v>
      </c>
      <c r="Q349" s="111"/>
    </row>
    <row r="350" spans="1:17" x14ac:dyDescent="0.2">
      <c r="A350" s="105">
        <v>654</v>
      </c>
      <c r="B350" s="103">
        <v>25.53</v>
      </c>
      <c r="C350" s="103">
        <v>63.83</v>
      </c>
      <c r="D350" s="103">
        <v>31.62</v>
      </c>
      <c r="E350" s="104">
        <f>'soust.uk.JMK př.č.2'!$M$64+'soust.uk.JMK př.č.2'!$N$64</f>
        <v>23096</v>
      </c>
      <c r="F350" s="104">
        <f>'soust.uk.JMK př.č.2'!$O$64+'soust.uk.JMK př.č.2'!$P$64</f>
        <v>13234</v>
      </c>
      <c r="G350" s="104">
        <f>'soust.uk.JMK př.č.2'!$L$64</f>
        <v>385</v>
      </c>
      <c r="H350" s="40">
        <f t="shared" si="30"/>
        <v>21820</v>
      </c>
      <c r="I350" s="40">
        <f t="shared" si="32"/>
        <v>15878</v>
      </c>
      <c r="J350" s="40">
        <f t="shared" si="31"/>
        <v>13026</v>
      </c>
      <c r="K350" s="40">
        <f t="shared" si="33"/>
        <v>9364</v>
      </c>
      <c r="L350" s="40">
        <f t="shared" si="34"/>
        <v>5557</v>
      </c>
      <c r="M350" s="40">
        <f t="shared" si="35"/>
        <v>3277</v>
      </c>
      <c r="Q350" s="111"/>
    </row>
    <row r="351" spans="1:17" x14ac:dyDescent="0.2">
      <c r="A351" s="105">
        <v>655</v>
      </c>
      <c r="B351" s="103">
        <v>25.53</v>
      </c>
      <c r="C351" s="103">
        <v>63.84</v>
      </c>
      <c r="D351" s="103">
        <v>31.62</v>
      </c>
      <c r="E351" s="104">
        <f>'soust.uk.JMK př.č.2'!$M$64+'soust.uk.JMK př.č.2'!$N$64</f>
        <v>23096</v>
      </c>
      <c r="F351" s="104">
        <f>'soust.uk.JMK př.č.2'!$O$64+'soust.uk.JMK př.č.2'!$P$64</f>
        <v>13234</v>
      </c>
      <c r="G351" s="104">
        <f>'soust.uk.JMK př.č.2'!$L$64</f>
        <v>385</v>
      </c>
      <c r="H351" s="40">
        <f t="shared" si="30"/>
        <v>21820</v>
      </c>
      <c r="I351" s="40">
        <f t="shared" si="32"/>
        <v>15878</v>
      </c>
      <c r="J351" s="40">
        <f t="shared" si="31"/>
        <v>13026</v>
      </c>
      <c r="K351" s="40">
        <f t="shared" si="33"/>
        <v>9364</v>
      </c>
      <c r="L351" s="40">
        <f t="shared" si="34"/>
        <v>5557</v>
      </c>
      <c r="M351" s="40">
        <f t="shared" si="35"/>
        <v>3277</v>
      </c>
      <c r="Q351" s="111"/>
    </row>
    <row r="352" spans="1:17" x14ac:dyDescent="0.2">
      <c r="A352" s="105">
        <v>656</v>
      </c>
      <c r="B352" s="103">
        <v>25.54</v>
      </c>
      <c r="C352" s="103">
        <v>63.84</v>
      </c>
      <c r="D352" s="103">
        <v>31.62</v>
      </c>
      <c r="E352" s="104">
        <f>'soust.uk.JMK př.č.2'!$M$64+'soust.uk.JMK př.č.2'!$N$64</f>
        <v>23096</v>
      </c>
      <c r="F352" s="104">
        <f>'soust.uk.JMK př.č.2'!$O$64+'soust.uk.JMK př.č.2'!$P$64</f>
        <v>13234</v>
      </c>
      <c r="G352" s="104">
        <f>'soust.uk.JMK př.č.2'!$L$64</f>
        <v>385</v>
      </c>
      <c r="H352" s="40">
        <f t="shared" si="30"/>
        <v>21815</v>
      </c>
      <c r="I352" s="40">
        <f t="shared" si="32"/>
        <v>15874</v>
      </c>
      <c r="J352" s="40">
        <f t="shared" si="31"/>
        <v>13026</v>
      </c>
      <c r="K352" s="40">
        <f t="shared" si="33"/>
        <v>9364</v>
      </c>
      <c r="L352" s="40">
        <f t="shared" si="34"/>
        <v>5556</v>
      </c>
      <c r="M352" s="40">
        <f t="shared" si="35"/>
        <v>3277</v>
      </c>
      <c r="Q352" s="111"/>
    </row>
    <row r="353" spans="1:17" x14ac:dyDescent="0.2">
      <c r="A353" s="105">
        <v>657</v>
      </c>
      <c r="B353" s="103">
        <v>25.54</v>
      </c>
      <c r="C353" s="103">
        <v>63.84</v>
      </c>
      <c r="D353" s="103">
        <v>31.62</v>
      </c>
      <c r="E353" s="104">
        <f>'soust.uk.JMK př.č.2'!$M$64+'soust.uk.JMK př.č.2'!$N$64</f>
        <v>23096</v>
      </c>
      <c r="F353" s="104">
        <f>'soust.uk.JMK př.č.2'!$O$64+'soust.uk.JMK př.č.2'!$P$64</f>
        <v>13234</v>
      </c>
      <c r="G353" s="104">
        <f>'soust.uk.JMK př.č.2'!$L$64</f>
        <v>385</v>
      </c>
      <c r="H353" s="40">
        <f t="shared" si="30"/>
        <v>21815</v>
      </c>
      <c r="I353" s="40">
        <f t="shared" si="32"/>
        <v>15874</v>
      </c>
      <c r="J353" s="40">
        <f t="shared" si="31"/>
        <v>13026</v>
      </c>
      <c r="K353" s="40">
        <f t="shared" si="33"/>
        <v>9364</v>
      </c>
      <c r="L353" s="40">
        <f t="shared" si="34"/>
        <v>5556</v>
      </c>
      <c r="M353" s="40">
        <f t="shared" si="35"/>
        <v>3277</v>
      </c>
      <c r="Q353" s="111"/>
    </row>
    <row r="354" spans="1:17" x14ac:dyDescent="0.2">
      <c r="A354" s="105">
        <v>658</v>
      </c>
      <c r="B354" s="103">
        <v>25.54</v>
      </c>
      <c r="C354" s="103">
        <v>63.85</v>
      </c>
      <c r="D354" s="103">
        <v>31.62</v>
      </c>
      <c r="E354" s="104">
        <f>'soust.uk.JMK př.č.2'!$M$64+'soust.uk.JMK př.č.2'!$N$64</f>
        <v>23096</v>
      </c>
      <c r="F354" s="104">
        <f>'soust.uk.JMK př.č.2'!$O$64+'soust.uk.JMK př.č.2'!$P$64</f>
        <v>13234</v>
      </c>
      <c r="G354" s="104">
        <f>'soust.uk.JMK př.č.2'!$L$64</f>
        <v>385</v>
      </c>
      <c r="H354" s="40">
        <f t="shared" si="30"/>
        <v>21815</v>
      </c>
      <c r="I354" s="40">
        <f t="shared" si="32"/>
        <v>15874</v>
      </c>
      <c r="J354" s="40">
        <f t="shared" si="31"/>
        <v>13025</v>
      </c>
      <c r="K354" s="40">
        <f t="shared" si="33"/>
        <v>9363</v>
      </c>
      <c r="L354" s="40">
        <f t="shared" si="34"/>
        <v>5556</v>
      </c>
      <c r="M354" s="40">
        <f t="shared" si="35"/>
        <v>3277</v>
      </c>
      <c r="Q354" s="111"/>
    </row>
    <row r="355" spans="1:17" x14ac:dyDescent="0.2">
      <c r="A355" s="105">
        <v>659</v>
      </c>
      <c r="B355" s="103">
        <v>25.54</v>
      </c>
      <c r="C355" s="103">
        <v>63.85</v>
      </c>
      <c r="D355" s="103">
        <v>31.62</v>
      </c>
      <c r="E355" s="104">
        <f>'soust.uk.JMK př.č.2'!$M$64+'soust.uk.JMK př.č.2'!$N$64</f>
        <v>23096</v>
      </c>
      <c r="F355" s="104">
        <f>'soust.uk.JMK př.č.2'!$O$64+'soust.uk.JMK př.č.2'!$P$64</f>
        <v>13234</v>
      </c>
      <c r="G355" s="104">
        <f>'soust.uk.JMK př.č.2'!$L$64</f>
        <v>385</v>
      </c>
      <c r="H355" s="40">
        <f t="shared" si="30"/>
        <v>21815</v>
      </c>
      <c r="I355" s="40">
        <f t="shared" si="32"/>
        <v>15874</v>
      </c>
      <c r="J355" s="40">
        <f t="shared" si="31"/>
        <v>13025</v>
      </c>
      <c r="K355" s="40">
        <f t="shared" si="33"/>
        <v>9363</v>
      </c>
      <c r="L355" s="40">
        <f t="shared" si="34"/>
        <v>5556</v>
      </c>
      <c r="M355" s="40">
        <f t="shared" si="35"/>
        <v>3277</v>
      </c>
      <c r="Q355" s="111"/>
    </row>
    <row r="356" spans="1:17" x14ac:dyDescent="0.2">
      <c r="A356" s="105">
        <v>660</v>
      </c>
      <c r="B356" s="103">
        <v>25.54</v>
      </c>
      <c r="C356" s="103">
        <v>63.86</v>
      </c>
      <c r="D356" s="103">
        <v>31.62</v>
      </c>
      <c r="E356" s="104">
        <f>'soust.uk.JMK př.č.2'!$M$64+'soust.uk.JMK př.č.2'!$N$64</f>
        <v>23096</v>
      </c>
      <c r="F356" s="104">
        <f>'soust.uk.JMK př.č.2'!$O$64+'soust.uk.JMK př.č.2'!$P$64</f>
        <v>13234</v>
      </c>
      <c r="G356" s="104">
        <f>'soust.uk.JMK př.č.2'!$L$64</f>
        <v>385</v>
      </c>
      <c r="H356" s="40">
        <f t="shared" si="30"/>
        <v>21815</v>
      </c>
      <c r="I356" s="40">
        <f t="shared" si="32"/>
        <v>15874</v>
      </c>
      <c r="J356" s="40">
        <f t="shared" si="31"/>
        <v>13024</v>
      </c>
      <c r="K356" s="40">
        <f t="shared" si="33"/>
        <v>9362</v>
      </c>
      <c r="L356" s="40">
        <f t="shared" si="34"/>
        <v>5556</v>
      </c>
      <c r="M356" s="40">
        <f t="shared" si="35"/>
        <v>3277</v>
      </c>
      <c r="Q356" s="111"/>
    </row>
    <row r="357" spans="1:17" x14ac:dyDescent="0.2">
      <c r="A357" s="105">
        <v>661</v>
      </c>
      <c r="B357" s="103">
        <v>25.54</v>
      </c>
      <c r="C357" s="103">
        <v>63.86</v>
      </c>
      <c r="D357" s="103">
        <v>31.62</v>
      </c>
      <c r="E357" s="104">
        <f>'soust.uk.JMK př.č.2'!$M$64+'soust.uk.JMK př.č.2'!$N$64</f>
        <v>23096</v>
      </c>
      <c r="F357" s="104">
        <f>'soust.uk.JMK př.č.2'!$O$64+'soust.uk.JMK př.č.2'!$P$64</f>
        <v>13234</v>
      </c>
      <c r="G357" s="104">
        <f>'soust.uk.JMK př.č.2'!$L$64</f>
        <v>385</v>
      </c>
      <c r="H357" s="40">
        <f t="shared" si="30"/>
        <v>21815</v>
      </c>
      <c r="I357" s="40">
        <f t="shared" si="32"/>
        <v>15874</v>
      </c>
      <c r="J357" s="40">
        <f t="shared" si="31"/>
        <v>13024</v>
      </c>
      <c r="K357" s="40">
        <f t="shared" si="33"/>
        <v>9362</v>
      </c>
      <c r="L357" s="40">
        <f t="shared" si="34"/>
        <v>5556</v>
      </c>
      <c r="M357" s="40">
        <f t="shared" si="35"/>
        <v>3277</v>
      </c>
      <c r="Q357" s="111"/>
    </row>
    <row r="358" spans="1:17" x14ac:dyDescent="0.2">
      <c r="A358" s="105">
        <v>662</v>
      </c>
      <c r="B358" s="103">
        <v>25.55</v>
      </c>
      <c r="C358" s="103">
        <v>63.86</v>
      </c>
      <c r="D358" s="103">
        <v>31.62</v>
      </c>
      <c r="E358" s="104">
        <f>'soust.uk.JMK př.č.2'!$M$64+'soust.uk.JMK př.č.2'!$N$64</f>
        <v>23096</v>
      </c>
      <c r="F358" s="104">
        <f>'soust.uk.JMK př.č.2'!$O$64+'soust.uk.JMK př.č.2'!$P$64</f>
        <v>13234</v>
      </c>
      <c r="G358" s="104">
        <f>'soust.uk.JMK př.č.2'!$L$64</f>
        <v>385</v>
      </c>
      <c r="H358" s="40">
        <f t="shared" si="30"/>
        <v>21810</v>
      </c>
      <c r="I358" s="40">
        <f t="shared" si="32"/>
        <v>15870</v>
      </c>
      <c r="J358" s="40">
        <f t="shared" si="31"/>
        <v>13024</v>
      </c>
      <c r="K358" s="40">
        <f t="shared" si="33"/>
        <v>9362</v>
      </c>
      <c r="L358" s="40">
        <f t="shared" si="34"/>
        <v>5555</v>
      </c>
      <c r="M358" s="40">
        <f t="shared" si="35"/>
        <v>3277</v>
      </c>
      <c r="Q358" s="111"/>
    </row>
    <row r="359" spans="1:17" x14ac:dyDescent="0.2">
      <c r="A359" s="105">
        <v>663</v>
      </c>
      <c r="B359" s="103">
        <v>25.55</v>
      </c>
      <c r="C359" s="103">
        <v>63.87</v>
      </c>
      <c r="D359" s="103">
        <v>31.62</v>
      </c>
      <c r="E359" s="104">
        <f>'soust.uk.JMK př.č.2'!$M$64+'soust.uk.JMK př.č.2'!$N$64</f>
        <v>23096</v>
      </c>
      <c r="F359" s="104">
        <f>'soust.uk.JMK př.č.2'!$O$64+'soust.uk.JMK př.č.2'!$P$64</f>
        <v>13234</v>
      </c>
      <c r="G359" s="104">
        <f>'soust.uk.JMK př.č.2'!$L$64</f>
        <v>385</v>
      </c>
      <c r="H359" s="40">
        <f t="shared" si="30"/>
        <v>21810</v>
      </c>
      <c r="I359" s="40">
        <f t="shared" si="32"/>
        <v>15870</v>
      </c>
      <c r="J359" s="40">
        <f t="shared" si="31"/>
        <v>13024</v>
      </c>
      <c r="K359" s="40">
        <f t="shared" si="33"/>
        <v>9362</v>
      </c>
      <c r="L359" s="40">
        <f t="shared" si="34"/>
        <v>5555</v>
      </c>
      <c r="M359" s="40">
        <f t="shared" si="35"/>
        <v>3277</v>
      </c>
      <c r="Q359" s="111"/>
    </row>
    <row r="360" spans="1:17" x14ac:dyDescent="0.2">
      <c r="A360" s="105">
        <v>664</v>
      </c>
      <c r="B360" s="103">
        <v>25.55</v>
      </c>
      <c r="C360" s="103">
        <v>63.87</v>
      </c>
      <c r="D360" s="103">
        <v>31.62</v>
      </c>
      <c r="E360" s="104">
        <f>'soust.uk.JMK př.č.2'!$M$64+'soust.uk.JMK př.č.2'!$N$64</f>
        <v>23096</v>
      </c>
      <c r="F360" s="104">
        <f>'soust.uk.JMK př.č.2'!$O$64+'soust.uk.JMK př.č.2'!$P$64</f>
        <v>13234</v>
      </c>
      <c r="G360" s="104">
        <f>'soust.uk.JMK př.č.2'!$L$64</f>
        <v>385</v>
      </c>
      <c r="H360" s="40">
        <f t="shared" si="30"/>
        <v>21810</v>
      </c>
      <c r="I360" s="40">
        <f t="shared" si="32"/>
        <v>15870</v>
      </c>
      <c r="J360" s="40">
        <f t="shared" si="31"/>
        <v>13024</v>
      </c>
      <c r="K360" s="40">
        <f t="shared" si="33"/>
        <v>9362</v>
      </c>
      <c r="L360" s="40">
        <f t="shared" si="34"/>
        <v>5555</v>
      </c>
      <c r="M360" s="40">
        <f t="shared" si="35"/>
        <v>3277</v>
      </c>
      <c r="Q360" s="111"/>
    </row>
    <row r="361" spans="1:17" x14ac:dyDescent="0.2">
      <c r="A361" s="105">
        <v>665</v>
      </c>
      <c r="B361" s="103">
        <v>25.55</v>
      </c>
      <c r="C361" s="103">
        <v>63.87</v>
      </c>
      <c r="D361" s="103">
        <v>31.62</v>
      </c>
      <c r="E361" s="104">
        <f>'soust.uk.JMK př.č.2'!$M$64+'soust.uk.JMK př.č.2'!$N$64</f>
        <v>23096</v>
      </c>
      <c r="F361" s="104">
        <f>'soust.uk.JMK př.č.2'!$O$64+'soust.uk.JMK př.č.2'!$P$64</f>
        <v>13234</v>
      </c>
      <c r="G361" s="104">
        <f>'soust.uk.JMK př.č.2'!$L$64</f>
        <v>385</v>
      </c>
      <c r="H361" s="40">
        <f t="shared" si="30"/>
        <v>21810</v>
      </c>
      <c r="I361" s="40">
        <f t="shared" si="32"/>
        <v>15870</v>
      </c>
      <c r="J361" s="40">
        <f t="shared" si="31"/>
        <v>13024</v>
      </c>
      <c r="K361" s="40">
        <f t="shared" si="33"/>
        <v>9362</v>
      </c>
      <c r="L361" s="40">
        <f t="shared" si="34"/>
        <v>5555</v>
      </c>
      <c r="M361" s="40">
        <f t="shared" si="35"/>
        <v>3277</v>
      </c>
      <c r="Q361" s="111"/>
    </row>
    <row r="362" spans="1:17" x14ac:dyDescent="0.2">
      <c r="A362" s="105">
        <v>666</v>
      </c>
      <c r="B362" s="103">
        <v>25.55</v>
      </c>
      <c r="C362" s="103">
        <v>63.88</v>
      </c>
      <c r="D362" s="103">
        <v>31.62</v>
      </c>
      <c r="E362" s="104">
        <f>'soust.uk.JMK př.č.2'!$M$64+'soust.uk.JMK př.č.2'!$N$64</f>
        <v>23096</v>
      </c>
      <c r="F362" s="104">
        <f>'soust.uk.JMK př.č.2'!$O$64+'soust.uk.JMK př.č.2'!$P$64</f>
        <v>13234</v>
      </c>
      <c r="G362" s="104">
        <f>'soust.uk.JMK př.č.2'!$L$64</f>
        <v>385</v>
      </c>
      <c r="H362" s="40">
        <f t="shared" si="30"/>
        <v>21810</v>
      </c>
      <c r="I362" s="40">
        <f t="shared" si="32"/>
        <v>15870</v>
      </c>
      <c r="J362" s="40">
        <f t="shared" si="31"/>
        <v>13022</v>
      </c>
      <c r="K362" s="40">
        <f t="shared" si="33"/>
        <v>9361</v>
      </c>
      <c r="L362" s="40">
        <f t="shared" si="34"/>
        <v>5555</v>
      </c>
      <c r="M362" s="40">
        <f t="shared" si="35"/>
        <v>3276</v>
      </c>
      <c r="Q362" s="111"/>
    </row>
    <row r="363" spans="1:17" x14ac:dyDescent="0.2">
      <c r="A363" s="105">
        <v>667</v>
      </c>
      <c r="B363" s="103">
        <v>25.55</v>
      </c>
      <c r="C363" s="103">
        <v>63.88</v>
      </c>
      <c r="D363" s="103">
        <v>31.62</v>
      </c>
      <c r="E363" s="104">
        <f>'soust.uk.JMK př.č.2'!$M$64+'soust.uk.JMK př.č.2'!$N$64</f>
        <v>23096</v>
      </c>
      <c r="F363" s="104">
        <f>'soust.uk.JMK př.č.2'!$O$64+'soust.uk.JMK př.č.2'!$P$64</f>
        <v>13234</v>
      </c>
      <c r="G363" s="104">
        <f>'soust.uk.JMK př.č.2'!$L$64</f>
        <v>385</v>
      </c>
      <c r="H363" s="40">
        <f t="shared" si="30"/>
        <v>21810</v>
      </c>
      <c r="I363" s="40">
        <f t="shared" si="32"/>
        <v>15870</v>
      </c>
      <c r="J363" s="40">
        <f t="shared" si="31"/>
        <v>13022</v>
      </c>
      <c r="K363" s="40">
        <f t="shared" si="33"/>
        <v>9361</v>
      </c>
      <c r="L363" s="40">
        <f t="shared" si="34"/>
        <v>5555</v>
      </c>
      <c r="M363" s="40">
        <f t="shared" si="35"/>
        <v>3276</v>
      </c>
      <c r="Q363" s="111"/>
    </row>
    <row r="364" spans="1:17" x14ac:dyDescent="0.2">
      <c r="A364" s="105">
        <v>668</v>
      </c>
      <c r="B364" s="103">
        <v>25.55</v>
      </c>
      <c r="C364" s="103">
        <v>63.89</v>
      </c>
      <c r="D364" s="103">
        <v>31.62</v>
      </c>
      <c r="E364" s="104">
        <f>'soust.uk.JMK př.č.2'!$M$64+'soust.uk.JMK př.č.2'!$N$64</f>
        <v>23096</v>
      </c>
      <c r="F364" s="104">
        <f>'soust.uk.JMK př.č.2'!$O$64+'soust.uk.JMK př.č.2'!$P$64</f>
        <v>13234</v>
      </c>
      <c r="G364" s="104">
        <f>'soust.uk.JMK př.č.2'!$L$64</f>
        <v>385</v>
      </c>
      <c r="H364" s="40">
        <f t="shared" si="30"/>
        <v>21810</v>
      </c>
      <c r="I364" s="40">
        <f t="shared" si="32"/>
        <v>15870</v>
      </c>
      <c r="J364" s="40">
        <f t="shared" si="31"/>
        <v>13021</v>
      </c>
      <c r="K364" s="40">
        <f t="shared" si="33"/>
        <v>9360</v>
      </c>
      <c r="L364" s="40">
        <f t="shared" si="34"/>
        <v>5555</v>
      </c>
      <c r="M364" s="40">
        <f t="shared" si="35"/>
        <v>3276</v>
      </c>
      <c r="Q364" s="111"/>
    </row>
    <row r="365" spans="1:17" x14ac:dyDescent="0.2">
      <c r="A365" s="105">
        <v>669</v>
      </c>
      <c r="B365" s="103">
        <v>25.56</v>
      </c>
      <c r="C365" s="103">
        <v>63.89</v>
      </c>
      <c r="D365" s="103">
        <v>31.62</v>
      </c>
      <c r="E365" s="104">
        <f>'soust.uk.JMK př.č.2'!$M$64+'soust.uk.JMK př.č.2'!$N$64</f>
        <v>23096</v>
      </c>
      <c r="F365" s="104">
        <f>'soust.uk.JMK př.č.2'!$O$64+'soust.uk.JMK př.č.2'!$P$64</f>
        <v>13234</v>
      </c>
      <c r="G365" s="104">
        <f>'soust.uk.JMK př.č.2'!$L$64</f>
        <v>385</v>
      </c>
      <c r="H365" s="40">
        <f t="shared" si="30"/>
        <v>21804</v>
      </c>
      <c r="I365" s="40">
        <f t="shared" si="32"/>
        <v>15866</v>
      </c>
      <c r="J365" s="40">
        <f t="shared" si="31"/>
        <v>13021</v>
      </c>
      <c r="K365" s="40">
        <f t="shared" si="33"/>
        <v>9360</v>
      </c>
      <c r="L365" s="40">
        <f t="shared" si="34"/>
        <v>5553</v>
      </c>
      <c r="M365" s="40">
        <f t="shared" si="35"/>
        <v>3276</v>
      </c>
      <c r="Q365" s="111"/>
    </row>
    <row r="366" spans="1:17" x14ac:dyDescent="0.2">
      <c r="A366" s="105">
        <v>670</v>
      </c>
      <c r="B366" s="103">
        <v>25.56</v>
      </c>
      <c r="C366" s="103">
        <v>63.89</v>
      </c>
      <c r="D366" s="103">
        <v>31.62</v>
      </c>
      <c r="E366" s="104">
        <f>'soust.uk.JMK př.č.2'!$M$64+'soust.uk.JMK př.č.2'!$N$64</f>
        <v>23096</v>
      </c>
      <c r="F366" s="104">
        <f>'soust.uk.JMK př.č.2'!$O$64+'soust.uk.JMK př.č.2'!$P$64</f>
        <v>13234</v>
      </c>
      <c r="G366" s="104">
        <f>'soust.uk.JMK př.č.2'!$L$64</f>
        <v>385</v>
      </c>
      <c r="H366" s="40">
        <f t="shared" si="30"/>
        <v>21804</v>
      </c>
      <c r="I366" s="40">
        <f t="shared" si="32"/>
        <v>15866</v>
      </c>
      <c r="J366" s="40">
        <f t="shared" si="31"/>
        <v>13021</v>
      </c>
      <c r="K366" s="40">
        <f t="shared" si="33"/>
        <v>9360</v>
      </c>
      <c r="L366" s="40">
        <f t="shared" si="34"/>
        <v>5553</v>
      </c>
      <c r="M366" s="40">
        <f t="shared" si="35"/>
        <v>3276</v>
      </c>
      <c r="Q366" s="111"/>
    </row>
    <row r="367" spans="1:17" x14ac:dyDescent="0.2">
      <c r="A367" s="105">
        <v>671</v>
      </c>
      <c r="B367" s="103">
        <v>25.56</v>
      </c>
      <c r="C367" s="103">
        <v>63.9</v>
      </c>
      <c r="D367" s="103">
        <v>31.62</v>
      </c>
      <c r="E367" s="104">
        <f>'soust.uk.JMK př.č.2'!$M$64+'soust.uk.JMK př.č.2'!$N$64</f>
        <v>23096</v>
      </c>
      <c r="F367" s="104">
        <f>'soust.uk.JMK př.č.2'!$O$64+'soust.uk.JMK př.č.2'!$P$64</f>
        <v>13234</v>
      </c>
      <c r="G367" s="104">
        <f>'soust.uk.JMK př.č.2'!$L$64</f>
        <v>385</v>
      </c>
      <c r="H367" s="40">
        <f t="shared" si="30"/>
        <v>21804</v>
      </c>
      <c r="I367" s="40">
        <f t="shared" si="32"/>
        <v>15866</v>
      </c>
      <c r="J367" s="40">
        <f t="shared" si="31"/>
        <v>13021</v>
      </c>
      <c r="K367" s="40">
        <f t="shared" si="33"/>
        <v>9360</v>
      </c>
      <c r="L367" s="40">
        <f t="shared" si="34"/>
        <v>5553</v>
      </c>
      <c r="M367" s="40">
        <f t="shared" si="35"/>
        <v>3276</v>
      </c>
      <c r="Q367" s="111"/>
    </row>
    <row r="368" spans="1:17" x14ac:dyDescent="0.2">
      <c r="A368" s="105">
        <v>672</v>
      </c>
      <c r="B368" s="103">
        <v>25.56</v>
      </c>
      <c r="C368" s="103">
        <v>63.9</v>
      </c>
      <c r="D368" s="103">
        <v>31.62</v>
      </c>
      <c r="E368" s="104">
        <f>'soust.uk.JMK př.č.2'!$M$64+'soust.uk.JMK př.č.2'!$N$64</f>
        <v>23096</v>
      </c>
      <c r="F368" s="104">
        <f>'soust.uk.JMK př.č.2'!$O$64+'soust.uk.JMK př.č.2'!$P$64</f>
        <v>13234</v>
      </c>
      <c r="G368" s="104">
        <f>'soust.uk.JMK př.č.2'!$L$64</f>
        <v>385</v>
      </c>
      <c r="H368" s="40">
        <f t="shared" si="30"/>
        <v>21804</v>
      </c>
      <c r="I368" s="40">
        <f t="shared" si="32"/>
        <v>15866</v>
      </c>
      <c r="J368" s="40">
        <f t="shared" si="31"/>
        <v>13021</v>
      </c>
      <c r="K368" s="40">
        <f t="shared" si="33"/>
        <v>9360</v>
      </c>
      <c r="L368" s="40">
        <f t="shared" si="34"/>
        <v>5553</v>
      </c>
      <c r="M368" s="40">
        <f t="shared" si="35"/>
        <v>3276</v>
      </c>
      <c r="Q368" s="111"/>
    </row>
    <row r="369" spans="1:17" x14ac:dyDescent="0.2">
      <c r="A369" s="105">
        <v>673</v>
      </c>
      <c r="B369" s="103">
        <v>25.56</v>
      </c>
      <c r="C369" s="103">
        <v>63.9</v>
      </c>
      <c r="D369" s="103">
        <v>31.62</v>
      </c>
      <c r="E369" s="104">
        <f>'soust.uk.JMK př.č.2'!$M$64+'soust.uk.JMK př.č.2'!$N$64</f>
        <v>23096</v>
      </c>
      <c r="F369" s="104">
        <f>'soust.uk.JMK př.č.2'!$O$64+'soust.uk.JMK př.č.2'!$P$64</f>
        <v>13234</v>
      </c>
      <c r="G369" s="104">
        <f>'soust.uk.JMK př.č.2'!$L$64</f>
        <v>385</v>
      </c>
      <c r="H369" s="40">
        <f t="shared" si="30"/>
        <v>21804</v>
      </c>
      <c r="I369" s="40">
        <f t="shared" si="32"/>
        <v>15866</v>
      </c>
      <c r="J369" s="40">
        <f t="shared" si="31"/>
        <v>13021</v>
      </c>
      <c r="K369" s="40">
        <f t="shared" si="33"/>
        <v>9360</v>
      </c>
      <c r="L369" s="40">
        <f t="shared" si="34"/>
        <v>5553</v>
      </c>
      <c r="M369" s="40">
        <f t="shared" si="35"/>
        <v>3276</v>
      </c>
      <c r="Q369" s="111"/>
    </row>
    <row r="370" spans="1:17" x14ac:dyDescent="0.2">
      <c r="A370" s="105">
        <v>674</v>
      </c>
      <c r="B370" s="103">
        <v>25.56</v>
      </c>
      <c r="C370" s="103">
        <v>63.91</v>
      </c>
      <c r="D370" s="103">
        <v>31.62</v>
      </c>
      <c r="E370" s="104">
        <f>'soust.uk.JMK př.č.2'!$M$64+'soust.uk.JMK př.č.2'!$N$64</f>
        <v>23096</v>
      </c>
      <c r="F370" s="104">
        <f>'soust.uk.JMK př.č.2'!$O$64+'soust.uk.JMK př.č.2'!$P$64</f>
        <v>13234</v>
      </c>
      <c r="G370" s="104">
        <f>'soust.uk.JMK př.č.2'!$L$64</f>
        <v>385</v>
      </c>
      <c r="H370" s="40">
        <f t="shared" si="30"/>
        <v>21804</v>
      </c>
      <c r="I370" s="40">
        <f t="shared" si="32"/>
        <v>15866</v>
      </c>
      <c r="J370" s="40">
        <f t="shared" si="31"/>
        <v>13020</v>
      </c>
      <c r="K370" s="40">
        <f t="shared" si="33"/>
        <v>9359</v>
      </c>
      <c r="L370" s="40">
        <f t="shared" si="34"/>
        <v>5553</v>
      </c>
      <c r="M370" s="40">
        <f t="shared" si="35"/>
        <v>3276</v>
      </c>
      <c r="Q370" s="111"/>
    </row>
    <row r="371" spans="1:17" x14ac:dyDescent="0.2">
      <c r="A371" s="105">
        <v>675</v>
      </c>
      <c r="B371" s="103">
        <v>25.56</v>
      </c>
      <c r="C371" s="103">
        <v>63.91</v>
      </c>
      <c r="D371" s="103">
        <v>31.62</v>
      </c>
      <c r="E371" s="104">
        <f>'soust.uk.JMK př.č.2'!$M$64+'soust.uk.JMK př.č.2'!$N$64</f>
        <v>23096</v>
      </c>
      <c r="F371" s="104">
        <f>'soust.uk.JMK př.č.2'!$O$64+'soust.uk.JMK př.č.2'!$P$64</f>
        <v>13234</v>
      </c>
      <c r="G371" s="104">
        <f>'soust.uk.JMK př.č.2'!$L$64</f>
        <v>385</v>
      </c>
      <c r="H371" s="40">
        <f t="shared" si="30"/>
        <v>21804</v>
      </c>
      <c r="I371" s="40">
        <f t="shared" si="32"/>
        <v>15866</v>
      </c>
      <c r="J371" s="40">
        <f t="shared" si="31"/>
        <v>13020</v>
      </c>
      <c r="K371" s="40">
        <f t="shared" si="33"/>
        <v>9359</v>
      </c>
      <c r="L371" s="40">
        <f t="shared" si="34"/>
        <v>5553</v>
      </c>
      <c r="M371" s="40">
        <f t="shared" si="35"/>
        <v>3276</v>
      </c>
      <c r="Q371" s="111"/>
    </row>
    <row r="372" spans="1:17" x14ac:dyDescent="0.2">
      <c r="A372" s="105">
        <v>676</v>
      </c>
      <c r="B372" s="103">
        <v>25.57</v>
      </c>
      <c r="C372" s="103">
        <v>63.92</v>
      </c>
      <c r="D372" s="103">
        <v>31.62</v>
      </c>
      <c r="E372" s="104">
        <f>'soust.uk.JMK př.č.2'!$M$64+'soust.uk.JMK př.č.2'!$N$64</f>
        <v>23096</v>
      </c>
      <c r="F372" s="104">
        <f>'soust.uk.JMK př.č.2'!$O$64+'soust.uk.JMK př.č.2'!$P$64</f>
        <v>13234</v>
      </c>
      <c r="G372" s="104">
        <f>'soust.uk.JMK př.č.2'!$L$64</f>
        <v>385</v>
      </c>
      <c r="H372" s="40">
        <f t="shared" si="30"/>
        <v>21797</v>
      </c>
      <c r="I372" s="40">
        <f t="shared" si="32"/>
        <v>15861</v>
      </c>
      <c r="J372" s="40">
        <f t="shared" si="31"/>
        <v>13018</v>
      </c>
      <c r="K372" s="40">
        <f t="shared" si="33"/>
        <v>9358</v>
      </c>
      <c r="L372" s="40">
        <f t="shared" si="34"/>
        <v>5551</v>
      </c>
      <c r="M372" s="40">
        <f t="shared" si="35"/>
        <v>3275</v>
      </c>
      <c r="Q372" s="111"/>
    </row>
    <row r="373" spans="1:17" x14ac:dyDescent="0.2">
      <c r="A373" s="105">
        <v>677</v>
      </c>
      <c r="B373" s="103">
        <v>25.57</v>
      </c>
      <c r="C373" s="103">
        <v>63.92</v>
      </c>
      <c r="D373" s="103">
        <v>31.62</v>
      </c>
      <c r="E373" s="104">
        <f>'soust.uk.JMK př.č.2'!$M$64+'soust.uk.JMK př.č.2'!$N$64</f>
        <v>23096</v>
      </c>
      <c r="F373" s="104">
        <f>'soust.uk.JMK př.č.2'!$O$64+'soust.uk.JMK př.č.2'!$P$64</f>
        <v>13234</v>
      </c>
      <c r="G373" s="104">
        <f>'soust.uk.JMK př.č.2'!$L$64</f>
        <v>385</v>
      </c>
      <c r="H373" s="40">
        <f t="shared" si="30"/>
        <v>21797</v>
      </c>
      <c r="I373" s="40">
        <f t="shared" si="32"/>
        <v>15861</v>
      </c>
      <c r="J373" s="40">
        <f t="shared" si="31"/>
        <v>13018</v>
      </c>
      <c r="K373" s="40">
        <f t="shared" si="33"/>
        <v>9358</v>
      </c>
      <c r="L373" s="40">
        <f t="shared" si="34"/>
        <v>5551</v>
      </c>
      <c r="M373" s="40">
        <f t="shared" si="35"/>
        <v>3275</v>
      </c>
      <c r="Q373" s="111"/>
    </row>
    <row r="374" spans="1:17" x14ac:dyDescent="0.2">
      <c r="A374" s="105">
        <v>678</v>
      </c>
      <c r="B374" s="103">
        <v>25.57</v>
      </c>
      <c r="C374" s="103">
        <v>63.92</v>
      </c>
      <c r="D374" s="103">
        <v>31.62</v>
      </c>
      <c r="E374" s="104">
        <f>'soust.uk.JMK př.č.2'!$M$64+'soust.uk.JMK př.č.2'!$N$64</f>
        <v>23096</v>
      </c>
      <c r="F374" s="104">
        <f>'soust.uk.JMK př.č.2'!$O$64+'soust.uk.JMK př.č.2'!$P$64</f>
        <v>13234</v>
      </c>
      <c r="G374" s="104">
        <f>'soust.uk.JMK př.č.2'!$L$64</f>
        <v>385</v>
      </c>
      <c r="H374" s="40">
        <f t="shared" si="30"/>
        <v>21797</v>
      </c>
      <c r="I374" s="40">
        <f t="shared" si="32"/>
        <v>15861</v>
      </c>
      <c r="J374" s="40">
        <f t="shared" si="31"/>
        <v>13018</v>
      </c>
      <c r="K374" s="40">
        <f t="shared" si="33"/>
        <v>9358</v>
      </c>
      <c r="L374" s="40">
        <f t="shared" si="34"/>
        <v>5551</v>
      </c>
      <c r="M374" s="40">
        <f t="shared" si="35"/>
        <v>3275</v>
      </c>
      <c r="Q374" s="111"/>
    </row>
    <row r="375" spans="1:17" x14ac:dyDescent="0.2">
      <c r="A375" s="105">
        <v>679</v>
      </c>
      <c r="B375" s="103">
        <v>25.57</v>
      </c>
      <c r="C375" s="103">
        <v>63.93</v>
      </c>
      <c r="D375" s="103">
        <v>31.62</v>
      </c>
      <c r="E375" s="104">
        <f>'soust.uk.JMK př.č.2'!$M$64+'soust.uk.JMK př.č.2'!$N$64</f>
        <v>23096</v>
      </c>
      <c r="F375" s="104">
        <f>'soust.uk.JMK př.č.2'!$O$64+'soust.uk.JMK př.č.2'!$P$64</f>
        <v>13234</v>
      </c>
      <c r="G375" s="104">
        <f>'soust.uk.JMK př.č.2'!$L$64</f>
        <v>385</v>
      </c>
      <c r="H375" s="40">
        <f t="shared" si="30"/>
        <v>21797</v>
      </c>
      <c r="I375" s="40">
        <f t="shared" si="32"/>
        <v>15861</v>
      </c>
      <c r="J375" s="40">
        <f t="shared" si="31"/>
        <v>13018</v>
      </c>
      <c r="K375" s="40">
        <f t="shared" si="33"/>
        <v>9358</v>
      </c>
      <c r="L375" s="40">
        <f t="shared" si="34"/>
        <v>5551</v>
      </c>
      <c r="M375" s="40">
        <f t="shared" si="35"/>
        <v>3275</v>
      </c>
      <c r="Q375" s="111"/>
    </row>
    <row r="376" spans="1:17" x14ac:dyDescent="0.2">
      <c r="A376" s="105">
        <v>680</v>
      </c>
      <c r="B376" s="103">
        <v>25.57</v>
      </c>
      <c r="C376" s="103">
        <v>63.93</v>
      </c>
      <c r="D376" s="103">
        <v>31.62</v>
      </c>
      <c r="E376" s="104">
        <f>'soust.uk.JMK př.č.2'!$M$64+'soust.uk.JMK př.č.2'!$N$64</f>
        <v>23096</v>
      </c>
      <c r="F376" s="104">
        <f>'soust.uk.JMK př.č.2'!$O$64+'soust.uk.JMK př.č.2'!$P$64</f>
        <v>13234</v>
      </c>
      <c r="G376" s="104">
        <f>'soust.uk.JMK př.č.2'!$L$64</f>
        <v>385</v>
      </c>
      <c r="H376" s="40">
        <f t="shared" si="30"/>
        <v>21797</v>
      </c>
      <c r="I376" s="40">
        <f t="shared" si="32"/>
        <v>15861</v>
      </c>
      <c r="J376" s="40">
        <f t="shared" si="31"/>
        <v>13018</v>
      </c>
      <c r="K376" s="40">
        <f t="shared" si="33"/>
        <v>9358</v>
      </c>
      <c r="L376" s="40">
        <f t="shared" si="34"/>
        <v>5551</v>
      </c>
      <c r="M376" s="40">
        <f t="shared" si="35"/>
        <v>3275</v>
      </c>
      <c r="Q376" s="111"/>
    </row>
    <row r="377" spans="1:17" x14ac:dyDescent="0.2">
      <c r="A377" s="105">
        <v>681</v>
      </c>
      <c r="B377" s="103">
        <v>25.57</v>
      </c>
      <c r="C377" s="103">
        <v>63.93</v>
      </c>
      <c r="D377" s="103">
        <v>31.62</v>
      </c>
      <c r="E377" s="104">
        <f>'soust.uk.JMK př.č.2'!$M$64+'soust.uk.JMK př.č.2'!$N$64</f>
        <v>23096</v>
      </c>
      <c r="F377" s="104">
        <f>'soust.uk.JMK př.č.2'!$O$64+'soust.uk.JMK př.č.2'!$P$64</f>
        <v>13234</v>
      </c>
      <c r="G377" s="104">
        <f>'soust.uk.JMK př.č.2'!$L$64</f>
        <v>385</v>
      </c>
      <c r="H377" s="40">
        <f t="shared" si="30"/>
        <v>21797</v>
      </c>
      <c r="I377" s="40">
        <f t="shared" si="32"/>
        <v>15861</v>
      </c>
      <c r="J377" s="40">
        <f t="shared" si="31"/>
        <v>13018</v>
      </c>
      <c r="K377" s="40">
        <f t="shared" si="33"/>
        <v>9358</v>
      </c>
      <c r="L377" s="40">
        <f t="shared" si="34"/>
        <v>5551</v>
      </c>
      <c r="M377" s="40">
        <f t="shared" si="35"/>
        <v>3275</v>
      </c>
      <c r="Q377" s="111"/>
    </row>
    <row r="378" spans="1:17" x14ac:dyDescent="0.2">
      <c r="A378" s="105">
        <v>682</v>
      </c>
      <c r="B378" s="103">
        <v>25.58</v>
      </c>
      <c r="C378" s="103">
        <v>63.94</v>
      </c>
      <c r="D378" s="103">
        <v>31.62</v>
      </c>
      <c r="E378" s="104">
        <f>'soust.uk.JMK př.č.2'!$M$64+'soust.uk.JMK př.č.2'!$N$64</f>
        <v>23096</v>
      </c>
      <c r="F378" s="104">
        <f>'soust.uk.JMK př.č.2'!$O$64+'soust.uk.JMK př.č.2'!$P$64</f>
        <v>13234</v>
      </c>
      <c r="G378" s="104">
        <f>'soust.uk.JMK př.č.2'!$L$64</f>
        <v>385</v>
      </c>
      <c r="H378" s="40">
        <f t="shared" si="30"/>
        <v>21792</v>
      </c>
      <c r="I378" s="40">
        <f t="shared" si="32"/>
        <v>15857</v>
      </c>
      <c r="J378" s="40">
        <f t="shared" si="31"/>
        <v>13017</v>
      </c>
      <c r="K378" s="40">
        <f t="shared" si="33"/>
        <v>9357</v>
      </c>
      <c r="L378" s="40">
        <f t="shared" si="34"/>
        <v>5550</v>
      </c>
      <c r="M378" s="40">
        <f t="shared" si="35"/>
        <v>3275</v>
      </c>
      <c r="Q378" s="111"/>
    </row>
    <row r="379" spans="1:17" x14ac:dyDescent="0.2">
      <c r="A379" s="105">
        <v>683</v>
      </c>
      <c r="B379" s="103">
        <v>25.58</v>
      </c>
      <c r="C379" s="103">
        <v>63.94</v>
      </c>
      <c r="D379" s="103">
        <v>31.62</v>
      </c>
      <c r="E379" s="104">
        <f>'soust.uk.JMK př.č.2'!$M$64+'soust.uk.JMK př.č.2'!$N$64</f>
        <v>23096</v>
      </c>
      <c r="F379" s="104">
        <f>'soust.uk.JMK př.č.2'!$O$64+'soust.uk.JMK př.č.2'!$P$64</f>
        <v>13234</v>
      </c>
      <c r="G379" s="104">
        <f>'soust.uk.JMK př.č.2'!$L$64</f>
        <v>385</v>
      </c>
      <c r="H379" s="40">
        <f t="shared" si="30"/>
        <v>21792</v>
      </c>
      <c r="I379" s="40">
        <f t="shared" si="32"/>
        <v>15857</v>
      </c>
      <c r="J379" s="40">
        <f t="shared" si="31"/>
        <v>13017</v>
      </c>
      <c r="K379" s="40">
        <f t="shared" si="33"/>
        <v>9357</v>
      </c>
      <c r="L379" s="40">
        <f t="shared" si="34"/>
        <v>5550</v>
      </c>
      <c r="M379" s="40">
        <f t="shared" si="35"/>
        <v>3275</v>
      </c>
      <c r="Q379" s="111"/>
    </row>
    <row r="380" spans="1:17" x14ac:dyDescent="0.2">
      <c r="A380" s="105">
        <v>684</v>
      </c>
      <c r="B380" s="103">
        <v>25.58</v>
      </c>
      <c r="C380" s="103">
        <v>63.94</v>
      </c>
      <c r="D380" s="103">
        <v>31.62</v>
      </c>
      <c r="E380" s="104">
        <f>'soust.uk.JMK př.č.2'!$M$64+'soust.uk.JMK př.č.2'!$N$64</f>
        <v>23096</v>
      </c>
      <c r="F380" s="104">
        <f>'soust.uk.JMK př.č.2'!$O$64+'soust.uk.JMK př.č.2'!$P$64</f>
        <v>13234</v>
      </c>
      <c r="G380" s="104">
        <f>'soust.uk.JMK př.č.2'!$L$64</f>
        <v>385</v>
      </c>
      <c r="H380" s="40">
        <f t="shared" si="30"/>
        <v>21792</v>
      </c>
      <c r="I380" s="40">
        <f t="shared" si="32"/>
        <v>15857</v>
      </c>
      <c r="J380" s="40">
        <f t="shared" si="31"/>
        <v>13017</v>
      </c>
      <c r="K380" s="40">
        <f t="shared" si="33"/>
        <v>9357</v>
      </c>
      <c r="L380" s="40">
        <f t="shared" si="34"/>
        <v>5550</v>
      </c>
      <c r="M380" s="40">
        <f t="shared" si="35"/>
        <v>3275</v>
      </c>
      <c r="Q380" s="111"/>
    </row>
    <row r="381" spans="1:17" x14ac:dyDescent="0.2">
      <c r="A381" s="105">
        <v>685</v>
      </c>
      <c r="B381" s="103">
        <v>25.58</v>
      </c>
      <c r="C381" s="103">
        <v>63.95</v>
      </c>
      <c r="D381" s="103">
        <v>31.62</v>
      </c>
      <c r="E381" s="104">
        <f>'soust.uk.JMK př.č.2'!$M$64+'soust.uk.JMK př.č.2'!$N$64</f>
        <v>23096</v>
      </c>
      <c r="F381" s="104">
        <f>'soust.uk.JMK př.č.2'!$O$64+'soust.uk.JMK př.č.2'!$P$64</f>
        <v>13234</v>
      </c>
      <c r="G381" s="104">
        <f>'soust.uk.JMK př.č.2'!$L$64</f>
        <v>385</v>
      </c>
      <c r="H381" s="40">
        <f t="shared" si="30"/>
        <v>21792</v>
      </c>
      <c r="I381" s="40">
        <f t="shared" si="32"/>
        <v>15857</v>
      </c>
      <c r="J381" s="40">
        <f t="shared" si="31"/>
        <v>13016</v>
      </c>
      <c r="K381" s="40">
        <f t="shared" si="33"/>
        <v>9356</v>
      </c>
      <c r="L381" s="40">
        <f t="shared" si="34"/>
        <v>5550</v>
      </c>
      <c r="M381" s="40">
        <f t="shared" si="35"/>
        <v>3275</v>
      </c>
      <c r="Q381" s="111"/>
    </row>
    <row r="382" spans="1:17" x14ac:dyDescent="0.2">
      <c r="A382" s="105">
        <v>686</v>
      </c>
      <c r="B382" s="103">
        <v>25.58</v>
      </c>
      <c r="C382" s="103">
        <v>63.95</v>
      </c>
      <c r="D382" s="103">
        <v>31.62</v>
      </c>
      <c r="E382" s="104">
        <f>'soust.uk.JMK př.č.2'!$M$64+'soust.uk.JMK př.č.2'!$N$64</f>
        <v>23096</v>
      </c>
      <c r="F382" s="104">
        <f>'soust.uk.JMK př.č.2'!$O$64+'soust.uk.JMK př.č.2'!$P$64</f>
        <v>13234</v>
      </c>
      <c r="G382" s="104">
        <f>'soust.uk.JMK př.č.2'!$L$64</f>
        <v>385</v>
      </c>
      <c r="H382" s="40">
        <f t="shared" si="30"/>
        <v>21792</v>
      </c>
      <c r="I382" s="40">
        <f t="shared" si="32"/>
        <v>15857</v>
      </c>
      <c r="J382" s="40">
        <f t="shared" si="31"/>
        <v>13016</v>
      </c>
      <c r="K382" s="40">
        <f t="shared" si="33"/>
        <v>9356</v>
      </c>
      <c r="L382" s="40">
        <f t="shared" si="34"/>
        <v>5550</v>
      </c>
      <c r="M382" s="40">
        <f t="shared" si="35"/>
        <v>3275</v>
      </c>
      <c r="Q382" s="111"/>
    </row>
    <row r="383" spans="1:17" x14ac:dyDescent="0.2">
      <c r="A383" s="105">
        <v>687</v>
      </c>
      <c r="B383" s="103">
        <v>25.58</v>
      </c>
      <c r="C383" s="103">
        <v>63.96</v>
      </c>
      <c r="D383" s="103">
        <v>31.62</v>
      </c>
      <c r="E383" s="104">
        <f>'soust.uk.JMK př.č.2'!$M$64+'soust.uk.JMK př.č.2'!$N$64</f>
        <v>23096</v>
      </c>
      <c r="F383" s="104">
        <f>'soust.uk.JMK př.č.2'!$O$64+'soust.uk.JMK př.č.2'!$P$64</f>
        <v>13234</v>
      </c>
      <c r="G383" s="104">
        <f>'soust.uk.JMK př.č.2'!$L$64</f>
        <v>385</v>
      </c>
      <c r="H383" s="40">
        <f t="shared" si="30"/>
        <v>21792</v>
      </c>
      <c r="I383" s="40">
        <f t="shared" si="32"/>
        <v>15857</v>
      </c>
      <c r="J383" s="40">
        <f t="shared" si="31"/>
        <v>13016</v>
      </c>
      <c r="K383" s="40">
        <f t="shared" si="33"/>
        <v>9356</v>
      </c>
      <c r="L383" s="40">
        <f t="shared" si="34"/>
        <v>5550</v>
      </c>
      <c r="M383" s="40">
        <f t="shared" si="35"/>
        <v>3275</v>
      </c>
      <c r="Q383" s="111"/>
    </row>
    <row r="384" spans="1:17" x14ac:dyDescent="0.2">
      <c r="A384" s="105">
        <v>688</v>
      </c>
      <c r="B384" s="103">
        <v>25.58</v>
      </c>
      <c r="C384" s="103">
        <v>63.96</v>
      </c>
      <c r="D384" s="103">
        <v>31.62</v>
      </c>
      <c r="E384" s="104">
        <f>'soust.uk.JMK př.č.2'!$M$64+'soust.uk.JMK př.č.2'!$N$64</f>
        <v>23096</v>
      </c>
      <c r="F384" s="104">
        <f>'soust.uk.JMK př.č.2'!$O$64+'soust.uk.JMK př.č.2'!$P$64</f>
        <v>13234</v>
      </c>
      <c r="G384" s="104">
        <f>'soust.uk.JMK př.č.2'!$L$64</f>
        <v>385</v>
      </c>
      <c r="H384" s="40">
        <f t="shared" si="30"/>
        <v>21792</v>
      </c>
      <c r="I384" s="40">
        <f t="shared" si="32"/>
        <v>15857</v>
      </c>
      <c r="J384" s="40">
        <f t="shared" si="31"/>
        <v>13016</v>
      </c>
      <c r="K384" s="40">
        <f t="shared" si="33"/>
        <v>9356</v>
      </c>
      <c r="L384" s="40">
        <f t="shared" si="34"/>
        <v>5550</v>
      </c>
      <c r="M384" s="40">
        <f t="shared" si="35"/>
        <v>3275</v>
      </c>
      <c r="Q384" s="111"/>
    </row>
    <row r="385" spans="1:17" x14ac:dyDescent="0.2">
      <c r="A385" s="105">
        <v>689</v>
      </c>
      <c r="B385" s="103">
        <v>25.59</v>
      </c>
      <c r="C385" s="103">
        <v>63.96</v>
      </c>
      <c r="D385" s="103">
        <v>31.62</v>
      </c>
      <c r="E385" s="104">
        <f>'soust.uk.JMK př.č.2'!$M$64+'soust.uk.JMK př.č.2'!$N$64</f>
        <v>23096</v>
      </c>
      <c r="F385" s="104">
        <f>'soust.uk.JMK př.č.2'!$O$64+'soust.uk.JMK př.č.2'!$P$64</f>
        <v>13234</v>
      </c>
      <c r="G385" s="104">
        <f>'soust.uk.JMK př.č.2'!$L$64</f>
        <v>385</v>
      </c>
      <c r="H385" s="40">
        <f t="shared" si="30"/>
        <v>21787</v>
      </c>
      <c r="I385" s="40">
        <f t="shared" si="32"/>
        <v>15853</v>
      </c>
      <c r="J385" s="40">
        <f t="shared" si="31"/>
        <v>13016</v>
      </c>
      <c r="K385" s="40">
        <f t="shared" si="33"/>
        <v>9356</v>
      </c>
      <c r="L385" s="40">
        <f t="shared" si="34"/>
        <v>5549</v>
      </c>
      <c r="M385" s="40">
        <f t="shared" si="35"/>
        <v>3275</v>
      </c>
      <c r="Q385" s="111"/>
    </row>
    <row r="386" spans="1:17" x14ac:dyDescent="0.2">
      <c r="A386" s="105">
        <v>690</v>
      </c>
      <c r="B386" s="103">
        <v>25.59</v>
      </c>
      <c r="C386" s="103">
        <v>63.97</v>
      </c>
      <c r="D386" s="103">
        <v>31.62</v>
      </c>
      <c r="E386" s="104">
        <f>'soust.uk.JMK př.č.2'!$M$64+'soust.uk.JMK př.č.2'!$N$64</f>
        <v>23096</v>
      </c>
      <c r="F386" s="104">
        <f>'soust.uk.JMK př.č.2'!$O$64+'soust.uk.JMK př.č.2'!$P$64</f>
        <v>13234</v>
      </c>
      <c r="G386" s="104">
        <f>'soust.uk.JMK př.č.2'!$L$64</f>
        <v>385</v>
      </c>
      <c r="H386" s="40">
        <f t="shared" si="30"/>
        <v>21787</v>
      </c>
      <c r="I386" s="40">
        <f t="shared" si="32"/>
        <v>15853</v>
      </c>
      <c r="J386" s="40">
        <f t="shared" si="31"/>
        <v>13014</v>
      </c>
      <c r="K386" s="40">
        <f t="shared" si="33"/>
        <v>9355</v>
      </c>
      <c r="L386" s="40">
        <f t="shared" si="34"/>
        <v>5549</v>
      </c>
      <c r="M386" s="40">
        <f t="shared" si="35"/>
        <v>3274</v>
      </c>
      <c r="Q386" s="111"/>
    </row>
    <row r="387" spans="1:17" x14ac:dyDescent="0.2">
      <c r="A387" s="105">
        <v>691</v>
      </c>
      <c r="B387" s="103">
        <v>25.59</v>
      </c>
      <c r="C387" s="103">
        <v>63.97</v>
      </c>
      <c r="D387" s="103">
        <v>31.62</v>
      </c>
      <c r="E387" s="104">
        <f>'soust.uk.JMK př.č.2'!$M$64+'soust.uk.JMK př.č.2'!$N$64</f>
        <v>23096</v>
      </c>
      <c r="F387" s="104">
        <f>'soust.uk.JMK př.č.2'!$O$64+'soust.uk.JMK př.č.2'!$P$64</f>
        <v>13234</v>
      </c>
      <c r="G387" s="104">
        <f>'soust.uk.JMK př.č.2'!$L$64</f>
        <v>385</v>
      </c>
      <c r="H387" s="40">
        <f t="shared" si="30"/>
        <v>21787</v>
      </c>
      <c r="I387" s="40">
        <f t="shared" si="32"/>
        <v>15853</v>
      </c>
      <c r="J387" s="40">
        <f t="shared" si="31"/>
        <v>13014</v>
      </c>
      <c r="K387" s="40">
        <f t="shared" si="33"/>
        <v>9355</v>
      </c>
      <c r="L387" s="40">
        <f t="shared" si="34"/>
        <v>5549</v>
      </c>
      <c r="M387" s="40">
        <f t="shared" si="35"/>
        <v>3274</v>
      </c>
      <c r="Q387" s="111"/>
    </row>
    <row r="388" spans="1:17" x14ac:dyDescent="0.2">
      <c r="A388" s="105">
        <v>692</v>
      </c>
      <c r="B388" s="103">
        <v>25.59</v>
      </c>
      <c r="C388" s="103">
        <v>63.97</v>
      </c>
      <c r="D388" s="103">
        <v>31.62</v>
      </c>
      <c r="E388" s="104">
        <f>'soust.uk.JMK př.č.2'!$M$64+'soust.uk.JMK př.č.2'!$N$64</f>
        <v>23096</v>
      </c>
      <c r="F388" s="104">
        <f>'soust.uk.JMK př.č.2'!$O$64+'soust.uk.JMK př.č.2'!$P$64</f>
        <v>13234</v>
      </c>
      <c r="G388" s="104">
        <f>'soust.uk.JMK př.č.2'!$L$64</f>
        <v>385</v>
      </c>
      <c r="H388" s="40">
        <f t="shared" si="30"/>
        <v>21787</v>
      </c>
      <c r="I388" s="40">
        <f t="shared" si="32"/>
        <v>15853</v>
      </c>
      <c r="J388" s="40">
        <f t="shared" si="31"/>
        <v>13014</v>
      </c>
      <c r="K388" s="40">
        <f t="shared" si="33"/>
        <v>9355</v>
      </c>
      <c r="L388" s="40">
        <f t="shared" si="34"/>
        <v>5549</v>
      </c>
      <c r="M388" s="40">
        <f t="shared" si="35"/>
        <v>3274</v>
      </c>
      <c r="Q388" s="111"/>
    </row>
    <row r="389" spans="1:17" x14ac:dyDescent="0.2">
      <c r="A389" s="105">
        <v>693</v>
      </c>
      <c r="B389" s="103">
        <v>25.59</v>
      </c>
      <c r="C389" s="103">
        <v>63.98</v>
      </c>
      <c r="D389" s="103">
        <v>31.62</v>
      </c>
      <c r="E389" s="104">
        <f>'soust.uk.JMK př.č.2'!$M$64+'soust.uk.JMK př.č.2'!$N$64</f>
        <v>23096</v>
      </c>
      <c r="F389" s="104">
        <f>'soust.uk.JMK př.č.2'!$O$64+'soust.uk.JMK př.č.2'!$P$64</f>
        <v>13234</v>
      </c>
      <c r="G389" s="104">
        <f>'soust.uk.JMK př.č.2'!$L$64</f>
        <v>385</v>
      </c>
      <c r="H389" s="40">
        <f t="shared" si="30"/>
        <v>21787</v>
      </c>
      <c r="I389" s="40">
        <f t="shared" si="32"/>
        <v>15853</v>
      </c>
      <c r="J389" s="40">
        <f t="shared" si="31"/>
        <v>13013</v>
      </c>
      <c r="K389" s="40">
        <f t="shared" si="33"/>
        <v>9354</v>
      </c>
      <c r="L389" s="40">
        <f t="shared" si="34"/>
        <v>5549</v>
      </c>
      <c r="M389" s="40">
        <f t="shared" si="35"/>
        <v>3274</v>
      </c>
      <c r="Q389" s="111"/>
    </row>
    <row r="390" spans="1:17" x14ac:dyDescent="0.2">
      <c r="A390" s="105">
        <v>694</v>
      </c>
      <c r="B390" s="103">
        <v>25.59</v>
      </c>
      <c r="C390" s="103">
        <v>63.98</v>
      </c>
      <c r="D390" s="103">
        <v>31.62</v>
      </c>
      <c r="E390" s="104">
        <f>'soust.uk.JMK př.č.2'!$M$64+'soust.uk.JMK př.č.2'!$N$64</f>
        <v>23096</v>
      </c>
      <c r="F390" s="104">
        <f>'soust.uk.JMK př.č.2'!$O$64+'soust.uk.JMK př.č.2'!$P$64</f>
        <v>13234</v>
      </c>
      <c r="G390" s="104">
        <f>'soust.uk.JMK př.č.2'!$L$64</f>
        <v>385</v>
      </c>
      <c r="H390" s="40">
        <f t="shared" ref="H390:H453" si="36">SUM(I390,L390,G390)</f>
        <v>21787</v>
      </c>
      <c r="I390" s="40">
        <f t="shared" si="32"/>
        <v>15853</v>
      </c>
      <c r="J390" s="40">
        <f t="shared" ref="J390:J453" si="37">SUM(K390,M390,G390)</f>
        <v>13013</v>
      </c>
      <c r="K390" s="40">
        <f t="shared" si="33"/>
        <v>9354</v>
      </c>
      <c r="L390" s="40">
        <f t="shared" si="34"/>
        <v>5549</v>
      </c>
      <c r="M390" s="40">
        <f t="shared" si="35"/>
        <v>3274</v>
      </c>
      <c r="Q390" s="111"/>
    </row>
    <row r="391" spans="1:17" x14ac:dyDescent="0.2">
      <c r="A391" s="105">
        <v>695</v>
      </c>
      <c r="B391" s="103">
        <v>25.59</v>
      </c>
      <c r="C391" s="103">
        <v>63.98</v>
      </c>
      <c r="D391" s="103">
        <v>31.62</v>
      </c>
      <c r="E391" s="104">
        <f>'soust.uk.JMK př.č.2'!$M$64+'soust.uk.JMK př.č.2'!$N$64</f>
        <v>23096</v>
      </c>
      <c r="F391" s="104">
        <f>'soust.uk.JMK př.č.2'!$O$64+'soust.uk.JMK př.č.2'!$P$64</f>
        <v>13234</v>
      </c>
      <c r="G391" s="104">
        <f>'soust.uk.JMK př.č.2'!$L$64</f>
        <v>385</v>
      </c>
      <c r="H391" s="40">
        <f t="shared" si="36"/>
        <v>21787</v>
      </c>
      <c r="I391" s="40">
        <f t="shared" ref="I391:I454" si="38">ROUND(1/B391*E391*12+1/D391*F391*12,0)</f>
        <v>15853</v>
      </c>
      <c r="J391" s="40">
        <f t="shared" si="37"/>
        <v>13013</v>
      </c>
      <c r="K391" s="40">
        <f t="shared" ref="K391:K454" si="39">ROUND(1/C391*E391*12+1/D391*F391*12,0)</f>
        <v>9354</v>
      </c>
      <c r="L391" s="40">
        <f t="shared" ref="L391:L454" si="40">ROUND((I391*35%),0)</f>
        <v>5549</v>
      </c>
      <c r="M391" s="40">
        <f t="shared" ref="M391:M454" si="41">ROUND((K391*35%),0)</f>
        <v>3274</v>
      </c>
      <c r="Q391" s="111"/>
    </row>
    <row r="392" spans="1:17" x14ac:dyDescent="0.2">
      <c r="A392" s="105">
        <v>696</v>
      </c>
      <c r="B392" s="103">
        <v>25.6</v>
      </c>
      <c r="C392" s="103">
        <v>63.99</v>
      </c>
      <c r="D392" s="103">
        <v>31.62</v>
      </c>
      <c r="E392" s="104">
        <f>'soust.uk.JMK př.č.2'!$M$64+'soust.uk.JMK př.č.2'!$N$64</f>
        <v>23096</v>
      </c>
      <c r="F392" s="104">
        <f>'soust.uk.JMK př.č.2'!$O$64+'soust.uk.JMK př.č.2'!$P$64</f>
        <v>13234</v>
      </c>
      <c r="G392" s="104">
        <f>'soust.uk.JMK př.č.2'!$L$64</f>
        <v>385</v>
      </c>
      <c r="H392" s="40">
        <f t="shared" si="36"/>
        <v>21781</v>
      </c>
      <c r="I392" s="40">
        <f t="shared" si="38"/>
        <v>15849</v>
      </c>
      <c r="J392" s="40">
        <f t="shared" si="37"/>
        <v>13013</v>
      </c>
      <c r="K392" s="40">
        <f t="shared" si="39"/>
        <v>9354</v>
      </c>
      <c r="L392" s="40">
        <f t="shared" si="40"/>
        <v>5547</v>
      </c>
      <c r="M392" s="40">
        <f t="shared" si="41"/>
        <v>3274</v>
      </c>
      <c r="Q392" s="111"/>
    </row>
    <row r="393" spans="1:17" x14ac:dyDescent="0.2">
      <c r="A393" s="105">
        <v>697</v>
      </c>
      <c r="B393" s="103">
        <v>25.6</v>
      </c>
      <c r="C393" s="103">
        <v>63.99</v>
      </c>
      <c r="D393" s="103">
        <v>31.62</v>
      </c>
      <c r="E393" s="104">
        <f>'soust.uk.JMK př.č.2'!$M$64+'soust.uk.JMK př.č.2'!$N$64</f>
        <v>23096</v>
      </c>
      <c r="F393" s="104">
        <f>'soust.uk.JMK př.č.2'!$O$64+'soust.uk.JMK př.č.2'!$P$64</f>
        <v>13234</v>
      </c>
      <c r="G393" s="104">
        <f>'soust.uk.JMK př.č.2'!$L$64</f>
        <v>385</v>
      </c>
      <c r="H393" s="40">
        <f t="shared" si="36"/>
        <v>21781</v>
      </c>
      <c r="I393" s="40">
        <f t="shared" si="38"/>
        <v>15849</v>
      </c>
      <c r="J393" s="40">
        <f t="shared" si="37"/>
        <v>13013</v>
      </c>
      <c r="K393" s="40">
        <f t="shared" si="39"/>
        <v>9354</v>
      </c>
      <c r="L393" s="40">
        <f t="shared" si="40"/>
        <v>5547</v>
      </c>
      <c r="M393" s="40">
        <f t="shared" si="41"/>
        <v>3274</v>
      </c>
      <c r="Q393" s="111"/>
    </row>
    <row r="394" spans="1:17" x14ac:dyDescent="0.2">
      <c r="A394" s="105">
        <v>698</v>
      </c>
      <c r="B394" s="103">
        <v>25.6</v>
      </c>
      <c r="C394" s="103">
        <v>64</v>
      </c>
      <c r="D394" s="103">
        <v>31.62</v>
      </c>
      <c r="E394" s="104">
        <f>'soust.uk.JMK př.č.2'!$M$64+'soust.uk.JMK př.č.2'!$N$64</f>
        <v>23096</v>
      </c>
      <c r="F394" s="104">
        <f>'soust.uk.JMK př.č.2'!$O$64+'soust.uk.JMK př.č.2'!$P$64</f>
        <v>13234</v>
      </c>
      <c r="G394" s="104">
        <f>'soust.uk.JMK př.č.2'!$L$64</f>
        <v>385</v>
      </c>
      <c r="H394" s="40">
        <f t="shared" si="36"/>
        <v>21781</v>
      </c>
      <c r="I394" s="40">
        <f t="shared" si="38"/>
        <v>15849</v>
      </c>
      <c r="J394" s="40">
        <f t="shared" si="37"/>
        <v>13012</v>
      </c>
      <c r="K394" s="40">
        <f t="shared" si="39"/>
        <v>9353</v>
      </c>
      <c r="L394" s="40">
        <f t="shared" si="40"/>
        <v>5547</v>
      </c>
      <c r="M394" s="40">
        <f t="shared" si="41"/>
        <v>3274</v>
      </c>
      <c r="Q394" s="111"/>
    </row>
    <row r="395" spans="1:17" x14ac:dyDescent="0.2">
      <c r="A395" s="105">
        <v>699</v>
      </c>
      <c r="B395" s="103">
        <v>25.6</v>
      </c>
      <c r="C395" s="103">
        <v>64</v>
      </c>
      <c r="D395" s="103">
        <v>31.62</v>
      </c>
      <c r="E395" s="104">
        <f>'soust.uk.JMK př.č.2'!$M$64+'soust.uk.JMK př.č.2'!$N$64</f>
        <v>23096</v>
      </c>
      <c r="F395" s="104">
        <f>'soust.uk.JMK př.č.2'!$O$64+'soust.uk.JMK př.č.2'!$P$64</f>
        <v>13234</v>
      </c>
      <c r="G395" s="104">
        <f>'soust.uk.JMK př.č.2'!$L$64</f>
        <v>385</v>
      </c>
      <c r="H395" s="40">
        <f t="shared" si="36"/>
        <v>21781</v>
      </c>
      <c r="I395" s="40">
        <f t="shared" si="38"/>
        <v>15849</v>
      </c>
      <c r="J395" s="40">
        <f t="shared" si="37"/>
        <v>13012</v>
      </c>
      <c r="K395" s="40">
        <f t="shared" si="39"/>
        <v>9353</v>
      </c>
      <c r="L395" s="40">
        <f t="shared" si="40"/>
        <v>5547</v>
      </c>
      <c r="M395" s="40">
        <f t="shared" si="41"/>
        <v>3274</v>
      </c>
      <c r="Q395" s="111"/>
    </row>
    <row r="396" spans="1:17" x14ac:dyDescent="0.2">
      <c r="A396" s="105">
        <v>700</v>
      </c>
      <c r="B396" s="103">
        <v>25.6</v>
      </c>
      <c r="C396" s="103">
        <v>64</v>
      </c>
      <c r="D396" s="103">
        <v>31.62</v>
      </c>
      <c r="E396" s="104">
        <f>'soust.uk.JMK př.č.2'!$M$64+'soust.uk.JMK př.č.2'!$N$64</f>
        <v>23096</v>
      </c>
      <c r="F396" s="104">
        <f>'soust.uk.JMK př.č.2'!$O$64+'soust.uk.JMK př.č.2'!$P$64</f>
        <v>13234</v>
      </c>
      <c r="G396" s="104">
        <f>'soust.uk.JMK př.č.2'!$L$64</f>
        <v>385</v>
      </c>
      <c r="H396" s="40">
        <f t="shared" si="36"/>
        <v>21781</v>
      </c>
      <c r="I396" s="40">
        <f t="shared" si="38"/>
        <v>15849</v>
      </c>
      <c r="J396" s="40">
        <f t="shared" si="37"/>
        <v>13012</v>
      </c>
      <c r="K396" s="40">
        <f t="shared" si="39"/>
        <v>9353</v>
      </c>
      <c r="L396" s="40">
        <f t="shared" si="40"/>
        <v>5547</v>
      </c>
      <c r="M396" s="40">
        <f t="shared" si="41"/>
        <v>3274</v>
      </c>
      <c r="Q396" s="111"/>
    </row>
    <row r="397" spans="1:17" x14ac:dyDescent="0.2">
      <c r="A397" s="105">
        <v>701</v>
      </c>
      <c r="B397" s="103">
        <v>25.6</v>
      </c>
      <c r="C397" s="103">
        <v>64.010000000000005</v>
      </c>
      <c r="D397" s="103">
        <v>31.62</v>
      </c>
      <c r="E397" s="104">
        <f>'soust.uk.JMK př.č.2'!$M$64+'soust.uk.JMK př.č.2'!$N$64</f>
        <v>23096</v>
      </c>
      <c r="F397" s="104">
        <f>'soust.uk.JMK př.č.2'!$O$64+'soust.uk.JMK př.č.2'!$P$64</f>
        <v>13234</v>
      </c>
      <c r="G397" s="104">
        <f>'soust.uk.JMK př.č.2'!$L$64</f>
        <v>385</v>
      </c>
      <c r="H397" s="40">
        <f t="shared" si="36"/>
        <v>21781</v>
      </c>
      <c r="I397" s="40">
        <f t="shared" si="38"/>
        <v>15849</v>
      </c>
      <c r="J397" s="40">
        <f t="shared" si="37"/>
        <v>13010</v>
      </c>
      <c r="K397" s="40">
        <f t="shared" si="39"/>
        <v>9352</v>
      </c>
      <c r="L397" s="40">
        <f t="shared" si="40"/>
        <v>5547</v>
      </c>
      <c r="M397" s="40">
        <f t="shared" si="41"/>
        <v>3273</v>
      </c>
      <c r="Q397" s="111"/>
    </row>
    <row r="398" spans="1:17" x14ac:dyDescent="0.2">
      <c r="A398" s="105">
        <v>702</v>
      </c>
      <c r="B398" s="103">
        <v>25.6</v>
      </c>
      <c r="C398" s="103">
        <v>64.010000000000005</v>
      </c>
      <c r="D398" s="103">
        <v>31.62</v>
      </c>
      <c r="E398" s="104">
        <f>'soust.uk.JMK př.č.2'!$M$64+'soust.uk.JMK př.č.2'!$N$64</f>
        <v>23096</v>
      </c>
      <c r="F398" s="104">
        <f>'soust.uk.JMK př.č.2'!$O$64+'soust.uk.JMK př.č.2'!$P$64</f>
        <v>13234</v>
      </c>
      <c r="G398" s="104">
        <f>'soust.uk.JMK př.č.2'!$L$64</f>
        <v>385</v>
      </c>
      <c r="H398" s="40">
        <f t="shared" si="36"/>
        <v>21781</v>
      </c>
      <c r="I398" s="40">
        <f t="shared" si="38"/>
        <v>15849</v>
      </c>
      <c r="J398" s="40">
        <f t="shared" si="37"/>
        <v>13010</v>
      </c>
      <c r="K398" s="40">
        <f t="shared" si="39"/>
        <v>9352</v>
      </c>
      <c r="L398" s="40">
        <f t="shared" si="40"/>
        <v>5547</v>
      </c>
      <c r="M398" s="40">
        <f t="shared" si="41"/>
        <v>3273</v>
      </c>
      <c r="Q398" s="111"/>
    </row>
    <row r="399" spans="1:17" x14ac:dyDescent="0.2">
      <c r="A399" s="105">
        <v>703</v>
      </c>
      <c r="B399" s="103">
        <v>25.61</v>
      </c>
      <c r="C399" s="103">
        <v>64.010000000000005</v>
      </c>
      <c r="D399" s="103">
        <v>31.62</v>
      </c>
      <c r="E399" s="104">
        <f>'soust.uk.JMK př.č.2'!$M$64+'soust.uk.JMK př.č.2'!$N$64</f>
        <v>23096</v>
      </c>
      <c r="F399" s="104">
        <f>'soust.uk.JMK př.č.2'!$O$64+'soust.uk.JMK př.č.2'!$P$64</f>
        <v>13234</v>
      </c>
      <c r="G399" s="104">
        <f>'soust.uk.JMK př.č.2'!$L$64</f>
        <v>385</v>
      </c>
      <c r="H399" s="40">
        <f t="shared" si="36"/>
        <v>21774</v>
      </c>
      <c r="I399" s="40">
        <f t="shared" si="38"/>
        <v>15844</v>
      </c>
      <c r="J399" s="40">
        <f t="shared" si="37"/>
        <v>13010</v>
      </c>
      <c r="K399" s="40">
        <f t="shared" si="39"/>
        <v>9352</v>
      </c>
      <c r="L399" s="40">
        <f t="shared" si="40"/>
        <v>5545</v>
      </c>
      <c r="M399" s="40">
        <f t="shared" si="41"/>
        <v>3273</v>
      </c>
      <c r="Q399" s="111"/>
    </row>
    <row r="400" spans="1:17" x14ac:dyDescent="0.2">
      <c r="A400" s="105">
        <v>704</v>
      </c>
      <c r="B400" s="103">
        <v>25.61</v>
      </c>
      <c r="C400" s="103">
        <v>64.02</v>
      </c>
      <c r="D400" s="103">
        <v>31.62</v>
      </c>
      <c r="E400" s="104">
        <f>'soust.uk.JMK př.č.2'!$M$64+'soust.uk.JMK př.č.2'!$N$64</f>
        <v>23096</v>
      </c>
      <c r="F400" s="104">
        <f>'soust.uk.JMK př.č.2'!$O$64+'soust.uk.JMK př.č.2'!$P$64</f>
        <v>13234</v>
      </c>
      <c r="G400" s="104">
        <f>'soust.uk.JMK př.č.2'!$L$64</f>
        <v>385</v>
      </c>
      <c r="H400" s="40">
        <f t="shared" si="36"/>
        <v>21774</v>
      </c>
      <c r="I400" s="40">
        <f t="shared" si="38"/>
        <v>15844</v>
      </c>
      <c r="J400" s="40">
        <f t="shared" si="37"/>
        <v>13010</v>
      </c>
      <c r="K400" s="40">
        <f t="shared" si="39"/>
        <v>9352</v>
      </c>
      <c r="L400" s="40">
        <f t="shared" si="40"/>
        <v>5545</v>
      </c>
      <c r="M400" s="40">
        <f t="shared" si="41"/>
        <v>3273</v>
      </c>
      <c r="Q400" s="111"/>
    </row>
    <row r="401" spans="1:17" x14ac:dyDescent="0.2">
      <c r="A401" s="105">
        <v>705</v>
      </c>
      <c r="B401" s="103">
        <v>25.61</v>
      </c>
      <c r="C401" s="103">
        <v>64.02</v>
      </c>
      <c r="D401" s="103">
        <v>31.62</v>
      </c>
      <c r="E401" s="104">
        <f>'soust.uk.JMK př.č.2'!$M$64+'soust.uk.JMK př.č.2'!$N$64</f>
        <v>23096</v>
      </c>
      <c r="F401" s="104">
        <f>'soust.uk.JMK př.č.2'!$O$64+'soust.uk.JMK př.č.2'!$P$64</f>
        <v>13234</v>
      </c>
      <c r="G401" s="104">
        <f>'soust.uk.JMK př.č.2'!$L$64</f>
        <v>385</v>
      </c>
      <c r="H401" s="40">
        <f t="shared" si="36"/>
        <v>21774</v>
      </c>
      <c r="I401" s="40">
        <f t="shared" si="38"/>
        <v>15844</v>
      </c>
      <c r="J401" s="40">
        <f t="shared" si="37"/>
        <v>13010</v>
      </c>
      <c r="K401" s="40">
        <f t="shared" si="39"/>
        <v>9352</v>
      </c>
      <c r="L401" s="40">
        <f t="shared" si="40"/>
        <v>5545</v>
      </c>
      <c r="M401" s="40">
        <f t="shared" si="41"/>
        <v>3273</v>
      </c>
      <c r="Q401" s="111"/>
    </row>
    <row r="402" spans="1:17" x14ac:dyDescent="0.2">
      <c r="A402" s="105">
        <v>706</v>
      </c>
      <c r="B402" s="103">
        <v>25.61</v>
      </c>
      <c r="C402" s="103">
        <v>64.02</v>
      </c>
      <c r="D402" s="103">
        <v>31.62</v>
      </c>
      <c r="E402" s="104">
        <f>'soust.uk.JMK př.č.2'!$M$64+'soust.uk.JMK př.č.2'!$N$64</f>
        <v>23096</v>
      </c>
      <c r="F402" s="104">
        <f>'soust.uk.JMK př.č.2'!$O$64+'soust.uk.JMK př.č.2'!$P$64</f>
        <v>13234</v>
      </c>
      <c r="G402" s="104">
        <f>'soust.uk.JMK př.č.2'!$L$64</f>
        <v>385</v>
      </c>
      <c r="H402" s="40">
        <f t="shared" si="36"/>
        <v>21774</v>
      </c>
      <c r="I402" s="40">
        <f t="shared" si="38"/>
        <v>15844</v>
      </c>
      <c r="J402" s="40">
        <f t="shared" si="37"/>
        <v>13010</v>
      </c>
      <c r="K402" s="40">
        <f t="shared" si="39"/>
        <v>9352</v>
      </c>
      <c r="L402" s="40">
        <f t="shared" si="40"/>
        <v>5545</v>
      </c>
      <c r="M402" s="40">
        <f t="shared" si="41"/>
        <v>3273</v>
      </c>
      <c r="Q402" s="111"/>
    </row>
    <row r="403" spans="1:17" x14ac:dyDescent="0.2">
      <c r="A403" s="105">
        <v>707</v>
      </c>
      <c r="B403" s="103">
        <v>25.61</v>
      </c>
      <c r="C403" s="103">
        <v>64.03</v>
      </c>
      <c r="D403" s="103">
        <v>31.62</v>
      </c>
      <c r="E403" s="104">
        <f>'soust.uk.JMK př.č.2'!$M$64+'soust.uk.JMK př.č.2'!$N$64</f>
        <v>23096</v>
      </c>
      <c r="F403" s="104">
        <f>'soust.uk.JMK př.č.2'!$O$64+'soust.uk.JMK př.č.2'!$P$64</f>
        <v>13234</v>
      </c>
      <c r="G403" s="104">
        <f>'soust.uk.JMK př.č.2'!$L$64</f>
        <v>385</v>
      </c>
      <c r="H403" s="40">
        <f t="shared" si="36"/>
        <v>21774</v>
      </c>
      <c r="I403" s="40">
        <f t="shared" si="38"/>
        <v>15844</v>
      </c>
      <c r="J403" s="40">
        <f t="shared" si="37"/>
        <v>13009</v>
      </c>
      <c r="K403" s="40">
        <f t="shared" si="39"/>
        <v>9351</v>
      </c>
      <c r="L403" s="40">
        <f t="shared" si="40"/>
        <v>5545</v>
      </c>
      <c r="M403" s="40">
        <f t="shared" si="41"/>
        <v>3273</v>
      </c>
      <c r="Q403" s="111"/>
    </row>
    <row r="404" spans="1:17" x14ac:dyDescent="0.2">
      <c r="A404" s="105">
        <v>708</v>
      </c>
      <c r="B404" s="103">
        <v>25.61</v>
      </c>
      <c r="C404" s="103">
        <v>64.03</v>
      </c>
      <c r="D404" s="103">
        <v>31.62</v>
      </c>
      <c r="E404" s="104">
        <f>'soust.uk.JMK př.č.2'!$M$64+'soust.uk.JMK př.č.2'!$N$64</f>
        <v>23096</v>
      </c>
      <c r="F404" s="104">
        <f>'soust.uk.JMK př.č.2'!$O$64+'soust.uk.JMK př.č.2'!$P$64</f>
        <v>13234</v>
      </c>
      <c r="G404" s="104">
        <f>'soust.uk.JMK př.č.2'!$L$64</f>
        <v>385</v>
      </c>
      <c r="H404" s="40">
        <f t="shared" si="36"/>
        <v>21774</v>
      </c>
      <c r="I404" s="40">
        <f t="shared" si="38"/>
        <v>15844</v>
      </c>
      <c r="J404" s="40">
        <f t="shared" si="37"/>
        <v>13009</v>
      </c>
      <c r="K404" s="40">
        <f t="shared" si="39"/>
        <v>9351</v>
      </c>
      <c r="L404" s="40">
        <f t="shared" si="40"/>
        <v>5545</v>
      </c>
      <c r="M404" s="40">
        <f t="shared" si="41"/>
        <v>3273</v>
      </c>
      <c r="Q404" s="111"/>
    </row>
    <row r="405" spans="1:17" x14ac:dyDescent="0.2">
      <c r="A405" s="105">
        <v>709</v>
      </c>
      <c r="B405" s="103">
        <v>25.61</v>
      </c>
      <c r="C405" s="103">
        <v>64.03</v>
      </c>
      <c r="D405" s="103">
        <v>31.62</v>
      </c>
      <c r="E405" s="104">
        <f>'soust.uk.JMK př.č.2'!$M$64+'soust.uk.JMK př.č.2'!$N$64</f>
        <v>23096</v>
      </c>
      <c r="F405" s="104">
        <f>'soust.uk.JMK př.č.2'!$O$64+'soust.uk.JMK př.č.2'!$P$64</f>
        <v>13234</v>
      </c>
      <c r="G405" s="104">
        <f>'soust.uk.JMK př.č.2'!$L$64</f>
        <v>385</v>
      </c>
      <c r="H405" s="40">
        <f t="shared" si="36"/>
        <v>21774</v>
      </c>
      <c r="I405" s="40">
        <f t="shared" si="38"/>
        <v>15844</v>
      </c>
      <c r="J405" s="40">
        <f t="shared" si="37"/>
        <v>13009</v>
      </c>
      <c r="K405" s="40">
        <f t="shared" si="39"/>
        <v>9351</v>
      </c>
      <c r="L405" s="40">
        <f t="shared" si="40"/>
        <v>5545</v>
      </c>
      <c r="M405" s="40">
        <f t="shared" si="41"/>
        <v>3273</v>
      </c>
      <c r="Q405" s="111"/>
    </row>
    <row r="406" spans="1:17" x14ac:dyDescent="0.2">
      <c r="A406" s="105">
        <v>710</v>
      </c>
      <c r="B406" s="103">
        <v>25.62</v>
      </c>
      <c r="C406" s="103">
        <v>64.040000000000006</v>
      </c>
      <c r="D406" s="103">
        <v>31.62</v>
      </c>
      <c r="E406" s="104">
        <f>'soust.uk.JMK př.č.2'!$M$64+'soust.uk.JMK př.č.2'!$N$64</f>
        <v>23096</v>
      </c>
      <c r="F406" s="104">
        <f>'soust.uk.JMK př.č.2'!$O$64+'soust.uk.JMK př.č.2'!$P$64</f>
        <v>13234</v>
      </c>
      <c r="G406" s="104">
        <f>'soust.uk.JMK př.č.2'!$L$64</f>
        <v>385</v>
      </c>
      <c r="H406" s="40">
        <f t="shared" si="36"/>
        <v>21769</v>
      </c>
      <c r="I406" s="40">
        <f t="shared" si="38"/>
        <v>15840</v>
      </c>
      <c r="J406" s="40">
        <f t="shared" si="37"/>
        <v>13008</v>
      </c>
      <c r="K406" s="40">
        <f t="shared" si="39"/>
        <v>9350</v>
      </c>
      <c r="L406" s="40">
        <f t="shared" si="40"/>
        <v>5544</v>
      </c>
      <c r="M406" s="40">
        <f t="shared" si="41"/>
        <v>3273</v>
      </c>
      <c r="Q406" s="111"/>
    </row>
    <row r="407" spans="1:17" x14ac:dyDescent="0.2">
      <c r="A407" s="105">
        <v>711</v>
      </c>
      <c r="B407" s="103">
        <v>25.62</v>
      </c>
      <c r="C407" s="103">
        <v>64.040000000000006</v>
      </c>
      <c r="D407" s="103">
        <v>31.62</v>
      </c>
      <c r="E407" s="104">
        <f>'soust.uk.JMK př.č.2'!$M$64+'soust.uk.JMK př.č.2'!$N$64</f>
        <v>23096</v>
      </c>
      <c r="F407" s="104">
        <f>'soust.uk.JMK př.č.2'!$O$64+'soust.uk.JMK př.č.2'!$P$64</f>
        <v>13234</v>
      </c>
      <c r="G407" s="104">
        <f>'soust.uk.JMK př.č.2'!$L$64</f>
        <v>385</v>
      </c>
      <c r="H407" s="40">
        <f t="shared" si="36"/>
        <v>21769</v>
      </c>
      <c r="I407" s="40">
        <f t="shared" si="38"/>
        <v>15840</v>
      </c>
      <c r="J407" s="40">
        <f t="shared" si="37"/>
        <v>13008</v>
      </c>
      <c r="K407" s="40">
        <f t="shared" si="39"/>
        <v>9350</v>
      </c>
      <c r="L407" s="40">
        <f t="shared" si="40"/>
        <v>5544</v>
      </c>
      <c r="M407" s="40">
        <f t="shared" si="41"/>
        <v>3273</v>
      </c>
      <c r="Q407" s="111"/>
    </row>
    <row r="408" spans="1:17" x14ac:dyDescent="0.2">
      <c r="A408" s="105">
        <v>712</v>
      </c>
      <c r="B408" s="103">
        <v>25.62</v>
      </c>
      <c r="C408" s="103">
        <v>64.05</v>
      </c>
      <c r="D408" s="103">
        <v>31.62</v>
      </c>
      <c r="E408" s="104">
        <f>'soust.uk.JMK př.č.2'!$M$64+'soust.uk.JMK př.č.2'!$N$64</f>
        <v>23096</v>
      </c>
      <c r="F408" s="104">
        <f>'soust.uk.JMK př.č.2'!$O$64+'soust.uk.JMK př.č.2'!$P$64</f>
        <v>13234</v>
      </c>
      <c r="G408" s="104">
        <f>'soust.uk.JMK př.č.2'!$L$64</f>
        <v>385</v>
      </c>
      <c r="H408" s="40">
        <f t="shared" si="36"/>
        <v>21769</v>
      </c>
      <c r="I408" s="40">
        <f t="shared" si="38"/>
        <v>15840</v>
      </c>
      <c r="J408" s="40">
        <f t="shared" si="37"/>
        <v>13008</v>
      </c>
      <c r="K408" s="40">
        <f t="shared" si="39"/>
        <v>9350</v>
      </c>
      <c r="L408" s="40">
        <f t="shared" si="40"/>
        <v>5544</v>
      </c>
      <c r="M408" s="40">
        <f t="shared" si="41"/>
        <v>3273</v>
      </c>
      <c r="Q408" s="111"/>
    </row>
    <row r="409" spans="1:17" x14ac:dyDescent="0.2">
      <c r="A409" s="105">
        <v>713</v>
      </c>
      <c r="B409" s="103">
        <v>25.62</v>
      </c>
      <c r="C409" s="103">
        <v>64.05</v>
      </c>
      <c r="D409" s="103">
        <v>31.62</v>
      </c>
      <c r="E409" s="104">
        <f>'soust.uk.JMK př.č.2'!$M$64+'soust.uk.JMK př.č.2'!$N$64</f>
        <v>23096</v>
      </c>
      <c r="F409" s="104">
        <f>'soust.uk.JMK př.č.2'!$O$64+'soust.uk.JMK př.č.2'!$P$64</f>
        <v>13234</v>
      </c>
      <c r="G409" s="104">
        <f>'soust.uk.JMK př.č.2'!$L$64</f>
        <v>385</v>
      </c>
      <c r="H409" s="40">
        <f t="shared" si="36"/>
        <v>21769</v>
      </c>
      <c r="I409" s="40">
        <f t="shared" si="38"/>
        <v>15840</v>
      </c>
      <c r="J409" s="40">
        <f t="shared" si="37"/>
        <v>13008</v>
      </c>
      <c r="K409" s="40">
        <f t="shared" si="39"/>
        <v>9350</v>
      </c>
      <c r="L409" s="40">
        <f t="shared" si="40"/>
        <v>5544</v>
      </c>
      <c r="M409" s="40">
        <f t="shared" si="41"/>
        <v>3273</v>
      </c>
      <c r="Q409" s="111"/>
    </row>
    <row r="410" spans="1:17" x14ac:dyDescent="0.2">
      <c r="A410" s="105">
        <v>714</v>
      </c>
      <c r="B410" s="103">
        <v>25.62</v>
      </c>
      <c r="C410" s="103">
        <v>64.05</v>
      </c>
      <c r="D410" s="103">
        <v>31.62</v>
      </c>
      <c r="E410" s="104">
        <f>'soust.uk.JMK př.č.2'!$M$64+'soust.uk.JMK př.č.2'!$N$64</f>
        <v>23096</v>
      </c>
      <c r="F410" s="104">
        <f>'soust.uk.JMK př.č.2'!$O$64+'soust.uk.JMK př.č.2'!$P$64</f>
        <v>13234</v>
      </c>
      <c r="G410" s="104">
        <f>'soust.uk.JMK př.č.2'!$L$64</f>
        <v>385</v>
      </c>
      <c r="H410" s="40">
        <f t="shared" si="36"/>
        <v>21769</v>
      </c>
      <c r="I410" s="40">
        <f t="shared" si="38"/>
        <v>15840</v>
      </c>
      <c r="J410" s="40">
        <f t="shared" si="37"/>
        <v>13008</v>
      </c>
      <c r="K410" s="40">
        <f t="shared" si="39"/>
        <v>9350</v>
      </c>
      <c r="L410" s="40">
        <f t="shared" si="40"/>
        <v>5544</v>
      </c>
      <c r="M410" s="40">
        <f t="shared" si="41"/>
        <v>3273</v>
      </c>
      <c r="Q410" s="111"/>
    </row>
    <row r="411" spans="1:17" x14ac:dyDescent="0.2">
      <c r="A411" s="105">
        <v>715</v>
      </c>
      <c r="B411" s="103">
        <v>25.62</v>
      </c>
      <c r="C411" s="103">
        <v>64.06</v>
      </c>
      <c r="D411" s="103">
        <v>31.62</v>
      </c>
      <c r="E411" s="104">
        <f>'soust.uk.JMK př.č.2'!$M$64+'soust.uk.JMK př.č.2'!$N$64</f>
        <v>23096</v>
      </c>
      <c r="F411" s="104">
        <f>'soust.uk.JMK př.č.2'!$O$64+'soust.uk.JMK př.č.2'!$P$64</f>
        <v>13234</v>
      </c>
      <c r="G411" s="104">
        <f>'soust.uk.JMK př.č.2'!$L$64</f>
        <v>385</v>
      </c>
      <c r="H411" s="40">
        <f t="shared" si="36"/>
        <v>21769</v>
      </c>
      <c r="I411" s="40">
        <f t="shared" si="38"/>
        <v>15840</v>
      </c>
      <c r="J411" s="40">
        <f t="shared" si="37"/>
        <v>13006</v>
      </c>
      <c r="K411" s="40">
        <f t="shared" si="39"/>
        <v>9349</v>
      </c>
      <c r="L411" s="40">
        <f t="shared" si="40"/>
        <v>5544</v>
      </c>
      <c r="M411" s="40">
        <f t="shared" si="41"/>
        <v>3272</v>
      </c>
      <c r="Q411" s="111"/>
    </row>
    <row r="412" spans="1:17" x14ac:dyDescent="0.2">
      <c r="A412" s="105">
        <v>716</v>
      </c>
      <c r="B412" s="103">
        <v>25.62</v>
      </c>
      <c r="C412" s="103">
        <v>64.06</v>
      </c>
      <c r="D412" s="103">
        <v>31.62</v>
      </c>
      <c r="E412" s="104">
        <f>'soust.uk.JMK př.č.2'!$M$64+'soust.uk.JMK př.č.2'!$N$64</f>
        <v>23096</v>
      </c>
      <c r="F412" s="104">
        <f>'soust.uk.JMK př.č.2'!$O$64+'soust.uk.JMK př.č.2'!$P$64</f>
        <v>13234</v>
      </c>
      <c r="G412" s="104">
        <f>'soust.uk.JMK př.č.2'!$L$64</f>
        <v>385</v>
      </c>
      <c r="H412" s="40">
        <f t="shared" si="36"/>
        <v>21769</v>
      </c>
      <c r="I412" s="40">
        <f t="shared" si="38"/>
        <v>15840</v>
      </c>
      <c r="J412" s="40">
        <f t="shared" si="37"/>
        <v>13006</v>
      </c>
      <c r="K412" s="40">
        <f t="shared" si="39"/>
        <v>9349</v>
      </c>
      <c r="L412" s="40">
        <f t="shared" si="40"/>
        <v>5544</v>
      </c>
      <c r="M412" s="40">
        <f t="shared" si="41"/>
        <v>3272</v>
      </c>
      <c r="Q412" s="111"/>
    </row>
    <row r="413" spans="1:17" x14ac:dyDescent="0.2">
      <c r="A413" s="105">
        <v>717</v>
      </c>
      <c r="B413" s="103">
        <v>25.63</v>
      </c>
      <c r="C413" s="103">
        <v>64.06</v>
      </c>
      <c r="D413" s="103">
        <v>31.62</v>
      </c>
      <c r="E413" s="104">
        <f>'soust.uk.JMK př.č.2'!$M$64+'soust.uk.JMK př.č.2'!$N$64</f>
        <v>23096</v>
      </c>
      <c r="F413" s="104">
        <f>'soust.uk.JMK př.č.2'!$O$64+'soust.uk.JMK př.č.2'!$P$64</f>
        <v>13234</v>
      </c>
      <c r="G413" s="104">
        <f>'soust.uk.JMK př.č.2'!$L$64</f>
        <v>385</v>
      </c>
      <c r="H413" s="40">
        <f t="shared" si="36"/>
        <v>21764</v>
      </c>
      <c r="I413" s="40">
        <f t="shared" si="38"/>
        <v>15836</v>
      </c>
      <c r="J413" s="40">
        <f t="shared" si="37"/>
        <v>13006</v>
      </c>
      <c r="K413" s="40">
        <f t="shared" si="39"/>
        <v>9349</v>
      </c>
      <c r="L413" s="40">
        <f t="shared" si="40"/>
        <v>5543</v>
      </c>
      <c r="M413" s="40">
        <f t="shared" si="41"/>
        <v>3272</v>
      </c>
      <c r="Q413" s="111"/>
    </row>
    <row r="414" spans="1:17" x14ac:dyDescent="0.2">
      <c r="A414" s="105">
        <v>718</v>
      </c>
      <c r="B414" s="103">
        <v>25.63</v>
      </c>
      <c r="C414" s="103">
        <v>64.069999999999993</v>
      </c>
      <c r="D414" s="103">
        <v>31.62</v>
      </c>
      <c r="E414" s="104">
        <f>'soust.uk.JMK př.č.2'!$M$64+'soust.uk.JMK př.č.2'!$N$64</f>
        <v>23096</v>
      </c>
      <c r="F414" s="104">
        <f>'soust.uk.JMK př.č.2'!$O$64+'soust.uk.JMK př.č.2'!$P$64</f>
        <v>13234</v>
      </c>
      <c r="G414" s="104">
        <f>'soust.uk.JMK př.č.2'!$L$64</f>
        <v>385</v>
      </c>
      <c r="H414" s="40">
        <f t="shared" si="36"/>
        <v>21764</v>
      </c>
      <c r="I414" s="40">
        <f t="shared" si="38"/>
        <v>15836</v>
      </c>
      <c r="J414" s="40">
        <f t="shared" si="37"/>
        <v>13005</v>
      </c>
      <c r="K414" s="40">
        <f t="shared" si="39"/>
        <v>9348</v>
      </c>
      <c r="L414" s="40">
        <f t="shared" si="40"/>
        <v>5543</v>
      </c>
      <c r="M414" s="40">
        <f t="shared" si="41"/>
        <v>3272</v>
      </c>
      <c r="Q414" s="111"/>
    </row>
    <row r="415" spans="1:17" x14ac:dyDescent="0.2">
      <c r="A415" s="105">
        <v>719</v>
      </c>
      <c r="B415" s="103">
        <v>25.63</v>
      </c>
      <c r="C415" s="103">
        <v>64.069999999999993</v>
      </c>
      <c r="D415" s="103">
        <v>31.62</v>
      </c>
      <c r="E415" s="104">
        <f>'soust.uk.JMK př.č.2'!$M$64+'soust.uk.JMK př.č.2'!$N$64</f>
        <v>23096</v>
      </c>
      <c r="F415" s="104">
        <f>'soust.uk.JMK př.č.2'!$O$64+'soust.uk.JMK př.č.2'!$P$64</f>
        <v>13234</v>
      </c>
      <c r="G415" s="104">
        <f>'soust.uk.JMK př.č.2'!$L$64</f>
        <v>385</v>
      </c>
      <c r="H415" s="40">
        <f t="shared" si="36"/>
        <v>21764</v>
      </c>
      <c r="I415" s="40">
        <f t="shared" si="38"/>
        <v>15836</v>
      </c>
      <c r="J415" s="40">
        <f t="shared" si="37"/>
        <v>13005</v>
      </c>
      <c r="K415" s="40">
        <f t="shared" si="39"/>
        <v>9348</v>
      </c>
      <c r="L415" s="40">
        <f t="shared" si="40"/>
        <v>5543</v>
      </c>
      <c r="M415" s="40">
        <f t="shared" si="41"/>
        <v>3272</v>
      </c>
      <c r="Q415" s="111"/>
    </row>
    <row r="416" spans="1:17" x14ac:dyDescent="0.2">
      <c r="A416" s="105">
        <v>720</v>
      </c>
      <c r="B416" s="103">
        <v>25.63</v>
      </c>
      <c r="C416" s="103">
        <v>64.069999999999993</v>
      </c>
      <c r="D416" s="103">
        <v>31.62</v>
      </c>
      <c r="E416" s="104">
        <f>'soust.uk.JMK př.č.2'!$M$64+'soust.uk.JMK př.č.2'!$N$64</f>
        <v>23096</v>
      </c>
      <c r="F416" s="104">
        <f>'soust.uk.JMK př.č.2'!$O$64+'soust.uk.JMK př.č.2'!$P$64</f>
        <v>13234</v>
      </c>
      <c r="G416" s="104">
        <f>'soust.uk.JMK př.č.2'!$L$64</f>
        <v>385</v>
      </c>
      <c r="H416" s="40">
        <f t="shared" si="36"/>
        <v>21764</v>
      </c>
      <c r="I416" s="40">
        <f t="shared" si="38"/>
        <v>15836</v>
      </c>
      <c r="J416" s="40">
        <f t="shared" si="37"/>
        <v>13005</v>
      </c>
      <c r="K416" s="40">
        <f t="shared" si="39"/>
        <v>9348</v>
      </c>
      <c r="L416" s="40">
        <f t="shared" si="40"/>
        <v>5543</v>
      </c>
      <c r="M416" s="40">
        <f t="shared" si="41"/>
        <v>3272</v>
      </c>
      <c r="Q416" s="111"/>
    </row>
    <row r="417" spans="1:17" x14ac:dyDescent="0.2">
      <c r="A417" s="105">
        <v>721</v>
      </c>
      <c r="B417" s="103">
        <v>25.63</v>
      </c>
      <c r="C417" s="103">
        <v>64.08</v>
      </c>
      <c r="D417" s="103">
        <v>31.62</v>
      </c>
      <c r="E417" s="104">
        <f>'soust.uk.JMK př.č.2'!$M$64+'soust.uk.JMK př.č.2'!$N$64</f>
        <v>23096</v>
      </c>
      <c r="F417" s="104">
        <f>'soust.uk.JMK př.č.2'!$O$64+'soust.uk.JMK př.č.2'!$P$64</f>
        <v>13234</v>
      </c>
      <c r="G417" s="104">
        <f>'soust.uk.JMK př.č.2'!$L$64</f>
        <v>385</v>
      </c>
      <c r="H417" s="40">
        <f t="shared" si="36"/>
        <v>21764</v>
      </c>
      <c r="I417" s="40">
        <f t="shared" si="38"/>
        <v>15836</v>
      </c>
      <c r="J417" s="40">
        <f t="shared" si="37"/>
        <v>13003</v>
      </c>
      <c r="K417" s="40">
        <f t="shared" si="39"/>
        <v>9347</v>
      </c>
      <c r="L417" s="40">
        <f t="shared" si="40"/>
        <v>5543</v>
      </c>
      <c r="M417" s="40">
        <f t="shared" si="41"/>
        <v>3271</v>
      </c>
      <c r="Q417" s="111"/>
    </row>
    <row r="418" spans="1:17" x14ac:dyDescent="0.2">
      <c r="A418" s="105">
        <v>722</v>
      </c>
      <c r="B418" s="103">
        <v>25.63</v>
      </c>
      <c r="C418" s="103">
        <v>64.08</v>
      </c>
      <c r="D418" s="103">
        <v>31.62</v>
      </c>
      <c r="E418" s="104">
        <f>'soust.uk.JMK př.č.2'!$M$64+'soust.uk.JMK př.č.2'!$N$64</f>
        <v>23096</v>
      </c>
      <c r="F418" s="104">
        <f>'soust.uk.JMK př.č.2'!$O$64+'soust.uk.JMK př.č.2'!$P$64</f>
        <v>13234</v>
      </c>
      <c r="G418" s="104">
        <f>'soust.uk.JMK př.č.2'!$L$64</f>
        <v>385</v>
      </c>
      <c r="H418" s="40">
        <f t="shared" si="36"/>
        <v>21764</v>
      </c>
      <c r="I418" s="40">
        <f t="shared" si="38"/>
        <v>15836</v>
      </c>
      <c r="J418" s="40">
        <f t="shared" si="37"/>
        <v>13003</v>
      </c>
      <c r="K418" s="40">
        <f t="shared" si="39"/>
        <v>9347</v>
      </c>
      <c r="L418" s="40">
        <f t="shared" si="40"/>
        <v>5543</v>
      </c>
      <c r="M418" s="40">
        <f t="shared" si="41"/>
        <v>3271</v>
      </c>
      <c r="Q418" s="111"/>
    </row>
    <row r="419" spans="1:17" x14ac:dyDescent="0.2">
      <c r="A419" s="105">
        <v>723</v>
      </c>
      <c r="B419" s="103">
        <v>25.63</v>
      </c>
      <c r="C419" s="103">
        <v>64.08</v>
      </c>
      <c r="D419" s="103">
        <v>31.62</v>
      </c>
      <c r="E419" s="104">
        <f>'soust.uk.JMK př.č.2'!$M$64+'soust.uk.JMK př.č.2'!$N$64</f>
        <v>23096</v>
      </c>
      <c r="F419" s="104">
        <f>'soust.uk.JMK př.č.2'!$O$64+'soust.uk.JMK př.č.2'!$P$64</f>
        <v>13234</v>
      </c>
      <c r="G419" s="104">
        <f>'soust.uk.JMK př.č.2'!$L$64</f>
        <v>385</v>
      </c>
      <c r="H419" s="40">
        <f t="shared" si="36"/>
        <v>21764</v>
      </c>
      <c r="I419" s="40">
        <f t="shared" si="38"/>
        <v>15836</v>
      </c>
      <c r="J419" s="40">
        <f t="shared" si="37"/>
        <v>13003</v>
      </c>
      <c r="K419" s="40">
        <f t="shared" si="39"/>
        <v>9347</v>
      </c>
      <c r="L419" s="40">
        <f t="shared" si="40"/>
        <v>5543</v>
      </c>
      <c r="M419" s="40">
        <f t="shared" si="41"/>
        <v>3271</v>
      </c>
      <c r="Q419" s="111"/>
    </row>
    <row r="420" spans="1:17" x14ac:dyDescent="0.2">
      <c r="A420" s="105">
        <v>724</v>
      </c>
      <c r="B420" s="103">
        <v>25.63</v>
      </c>
      <c r="C420" s="103">
        <v>64.09</v>
      </c>
      <c r="D420" s="103">
        <v>31.62</v>
      </c>
      <c r="E420" s="104">
        <f>'soust.uk.JMK př.č.2'!$M$64+'soust.uk.JMK př.č.2'!$N$64</f>
        <v>23096</v>
      </c>
      <c r="F420" s="104">
        <f>'soust.uk.JMK př.č.2'!$O$64+'soust.uk.JMK př.č.2'!$P$64</f>
        <v>13234</v>
      </c>
      <c r="G420" s="104">
        <f>'soust.uk.JMK př.č.2'!$L$64</f>
        <v>385</v>
      </c>
      <c r="H420" s="40">
        <f t="shared" si="36"/>
        <v>21764</v>
      </c>
      <c r="I420" s="40">
        <f t="shared" si="38"/>
        <v>15836</v>
      </c>
      <c r="J420" s="40">
        <f t="shared" si="37"/>
        <v>13003</v>
      </c>
      <c r="K420" s="40">
        <f t="shared" si="39"/>
        <v>9347</v>
      </c>
      <c r="L420" s="40">
        <f t="shared" si="40"/>
        <v>5543</v>
      </c>
      <c r="M420" s="40">
        <f t="shared" si="41"/>
        <v>3271</v>
      </c>
      <c r="Q420" s="111"/>
    </row>
    <row r="421" spans="1:17" x14ac:dyDescent="0.2">
      <c r="A421" s="105">
        <v>725</v>
      </c>
      <c r="B421" s="103">
        <v>25.64</v>
      </c>
      <c r="C421" s="103">
        <v>64.09</v>
      </c>
      <c r="D421" s="103">
        <v>31.62</v>
      </c>
      <c r="E421" s="104">
        <f>'soust.uk.JMK př.č.2'!$M$64+'soust.uk.JMK př.č.2'!$N$64</f>
        <v>23096</v>
      </c>
      <c r="F421" s="104">
        <f>'soust.uk.JMK př.č.2'!$O$64+'soust.uk.JMK př.č.2'!$P$64</f>
        <v>13234</v>
      </c>
      <c r="G421" s="104">
        <f>'soust.uk.JMK př.č.2'!$L$64</f>
        <v>385</v>
      </c>
      <c r="H421" s="40">
        <f t="shared" si="36"/>
        <v>21758</v>
      </c>
      <c r="I421" s="40">
        <f t="shared" si="38"/>
        <v>15832</v>
      </c>
      <c r="J421" s="40">
        <f t="shared" si="37"/>
        <v>13003</v>
      </c>
      <c r="K421" s="40">
        <f t="shared" si="39"/>
        <v>9347</v>
      </c>
      <c r="L421" s="40">
        <f t="shared" si="40"/>
        <v>5541</v>
      </c>
      <c r="M421" s="40">
        <f t="shared" si="41"/>
        <v>3271</v>
      </c>
      <c r="Q421" s="111"/>
    </row>
    <row r="422" spans="1:17" x14ac:dyDescent="0.2">
      <c r="A422" s="105">
        <v>726</v>
      </c>
      <c r="B422" s="103">
        <v>25.64</v>
      </c>
      <c r="C422" s="103">
        <v>64.09</v>
      </c>
      <c r="D422" s="103">
        <v>31.62</v>
      </c>
      <c r="E422" s="104">
        <f>'soust.uk.JMK př.č.2'!$M$64+'soust.uk.JMK př.č.2'!$N$64</f>
        <v>23096</v>
      </c>
      <c r="F422" s="104">
        <f>'soust.uk.JMK př.č.2'!$O$64+'soust.uk.JMK př.č.2'!$P$64</f>
        <v>13234</v>
      </c>
      <c r="G422" s="104">
        <f>'soust.uk.JMK př.č.2'!$L$64</f>
        <v>385</v>
      </c>
      <c r="H422" s="40">
        <f t="shared" si="36"/>
        <v>21758</v>
      </c>
      <c r="I422" s="40">
        <f t="shared" si="38"/>
        <v>15832</v>
      </c>
      <c r="J422" s="40">
        <f t="shared" si="37"/>
        <v>13003</v>
      </c>
      <c r="K422" s="40">
        <f t="shared" si="39"/>
        <v>9347</v>
      </c>
      <c r="L422" s="40">
        <f t="shared" si="40"/>
        <v>5541</v>
      </c>
      <c r="M422" s="40">
        <f t="shared" si="41"/>
        <v>3271</v>
      </c>
      <c r="Q422" s="111"/>
    </row>
    <row r="423" spans="1:17" x14ac:dyDescent="0.2">
      <c r="A423" s="105">
        <v>727</v>
      </c>
      <c r="B423" s="103">
        <v>25.64</v>
      </c>
      <c r="C423" s="103">
        <v>64.099999999999994</v>
      </c>
      <c r="D423" s="103">
        <v>31.62</v>
      </c>
      <c r="E423" s="104">
        <f>'soust.uk.JMK př.č.2'!$M$64+'soust.uk.JMK př.č.2'!$N$64</f>
        <v>23096</v>
      </c>
      <c r="F423" s="104">
        <f>'soust.uk.JMK př.č.2'!$O$64+'soust.uk.JMK př.č.2'!$P$64</f>
        <v>13234</v>
      </c>
      <c r="G423" s="104">
        <f>'soust.uk.JMK př.č.2'!$L$64</f>
        <v>385</v>
      </c>
      <c r="H423" s="40">
        <f t="shared" si="36"/>
        <v>21758</v>
      </c>
      <c r="I423" s="40">
        <f t="shared" si="38"/>
        <v>15832</v>
      </c>
      <c r="J423" s="40">
        <f t="shared" si="37"/>
        <v>13002</v>
      </c>
      <c r="K423" s="40">
        <f t="shared" si="39"/>
        <v>9346</v>
      </c>
      <c r="L423" s="40">
        <f t="shared" si="40"/>
        <v>5541</v>
      </c>
      <c r="M423" s="40">
        <f t="shared" si="41"/>
        <v>3271</v>
      </c>
      <c r="Q423" s="111"/>
    </row>
    <row r="424" spans="1:17" x14ac:dyDescent="0.2">
      <c r="A424" s="105">
        <v>728</v>
      </c>
      <c r="B424" s="103">
        <v>25.64</v>
      </c>
      <c r="C424" s="103">
        <v>64.099999999999994</v>
      </c>
      <c r="D424" s="103">
        <v>31.62</v>
      </c>
      <c r="E424" s="104">
        <f>'soust.uk.JMK př.č.2'!$M$64+'soust.uk.JMK př.č.2'!$N$64</f>
        <v>23096</v>
      </c>
      <c r="F424" s="104">
        <f>'soust.uk.JMK př.č.2'!$O$64+'soust.uk.JMK př.č.2'!$P$64</f>
        <v>13234</v>
      </c>
      <c r="G424" s="104">
        <f>'soust.uk.JMK př.č.2'!$L$64</f>
        <v>385</v>
      </c>
      <c r="H424" s="40">
        <f t="shared" si="36"/>
        <v>21758</v>
      </c>
      <c r="I424" s="40">
        <f t="shared" si="38"/>
        <v>15832</v>
      </c>
      <c r="J424" s="40">
        <f t="shared" si="37"/>
        <v>13002</v>
      </c>
      <c r="K424" s="40">
        <f t="shared" si="39"/>
        <v>9346</v>
      </c>
      <c r="L424" s="40">
        <f t="shared" si="40"/>
        <v>5541</v>
      </c>
      <c r="M424" s="40">
        <f t="shared" si="41"/>
        <v>3271</v>
      </c>
      <c r="Q424" s="111"/>
    </row>
    <row r="425" spans="1:17" x14ac:dyDescent="0.2">
      <c r="A425" s="105">
        <v>729</v>
      </c>
      <c r="B425" s="103">
        <v>25.64</v>
      </c>
      <c r="C425" s="103">
        <v>64.099999999999994</v>
      </c>
      <c r="D425" s="103">
        <v>31.62</v>
      </c>
      <c r="E425" s="104">
        <f>'soust.uk.JMK př.č.2'!$M$64+'soust.uk.JMK př.č.2'!$N$64</f>
        <v>23096</v>
      </c>
      <c r="F425" s="104">
        <f>'soust.uk.JMK př.č.2'!$O$64+'soust.uk.JMK př.č.2'!$P$64</f>
        <v>13234</v>
      </c>
      <c r="G425" s="104">
        <f>'soust.uk.JMK př.č.2'!$L$64</f>
        <v>385</v>
      </c>
      <c r="H425" s="40">
        <f t="shared" si="36"/>
        <v>21758</v>
      </c>
      <c r="I425" s="40">
        <f t="shared" si="38"/>
        <v>15832</v>
      </c>
      <c r="J425" s="40">
        <f t="shared" si="37"/>
        <v>13002</v>
      </c>
      <c r="K425" s="40">
        <f t="shared" si="39"/>
        <v>9346</v>
      </c>
      <c r="L425" s="40">
        <f t="shared" si="40"/>
        <v>5541</v>
      </c>
      <c r="M425" s="40">
        <f t="shared" si="41"/>
        <v>3271</v>
      </c>
      <c r="Q425" s="111"/>
    </row>
    <row r="426" spans="1:17" x14ac:dyDescent="0.2">
      <c r="A426" s="105">
        <v>730</v>
      </c>
      <c r="B426" s="103">
        <v>25.64</v>
      </c>
      <c r="C426" s="103">
        <v>64.11</v>
      </c>
      <c r="D426" s="103">
        <v>31.62</v>
      </c>
      <c r="E426" s="104">
        <f>'soust.uk.JMK př.č.2'!$M$64+'soust.uk.JMK př.č.2'!$N$64</f>
        <v>23096</v>
      </c>
      <c r="F426" s="104">
        <f>'soust.uk.JMK př.č.2'!$O$64+'soust.uk.JMK př.č.2'!$P$64</f>
        <v>13234</v>
      </c>
      <c r="G426" s="104">
        <f>'soust.uk.JMK př.č.2'!$L$64</f>
        <v>385</v>
      </c>
      <c r="H426" s="40">
        <f t="shared" si="36"/>
        <v>21758</v>
      </c>
      <c r="I426" s="40">
        <f t="shared" si="38"/>
        <v>15832</v>
      </c>
      <c r="J426" s="40">
        <f t="shared" si="37"/>
        <v>13001</v>
      </c>
      <c r="K426" s="40">
        <f t="shared" si="39"/>
        <v>9345</v>
      </c>
      <c r="L426" s="40">
        <f t="shared" si="40"/>
        <v>5541</v>
      </c>
      <c r="M426" s="40">
        <f t="shared" si="41"/>
        <v>3271</v>
      </c>
      <c r="Q426" s="111"/>
    </row>
    <row r="427" spans="1:17" x14ac:dyDescent="0.2">
      <c r="A427" s="105">
        <v>731</v>
      </c>
      <c r="B427" s="103">
        <v>25.64</v>
      </c>
      <c r="C427" s="103">
        <v>64.11</v>
      </c>
      <c r="D427" s="103">
        <v>31.62</v>
      </c>
      <c r="E427" s="104">
        <f>'soust.uk.JMK př.č.2'!$M$64+'soust.uk.JMK př.č.2'!$N$64</f>
        <v>23096</v>
      </c>
      <c r="F427" s="104">
        <f>'soust.uk.JMK př.č.2'!$O$64+'soust.uk.JMK př.č.2'!$P$64</f>
        <v>13234</v>
      </c>
      <c r="G427" s="104">
        <f>'soust.uk.JMK př.č.2'!$L$64</f>
        <v>385</v>
      </c>
      <c r="H427" s="40">
        <f t="shared" si="36"/>
        <v>21758</v>
      </c>
      <c r="I427" s="40">
        <f t="shared" si="38"/>
        <v>15832</v>
      </c>
      <c r="J427" s="40">
        <f t="shared" si="37"/>
        <v>13001</v>
      </c>
      <c r="K427" s="40">
        <f t="shared" si="39"/>
        <v>9345</v>
      </c>
      <c r="L427" s="40">
        <f t="shared" si="40"/>
        <v>5541</v>
      </c>
      <c r="M427" s="40">
        <f t="shared" si="41"/>
        <v>3271</v>
      </c>
      <c r="Q427" s="111"/>
    </row>
    <row r="428" spans="1:17" x14ac:dyDescent="0.2">
      <c r="A428" s="105">
        <v>732</v>
      </c>
      <c r="B428" s="103">
        <v>25.65</v>
      </c>
      <c r="C428" s="103">
        <v>64.11</v>
      </c>
      <c r="D428" s="103">
        <v>31.62</v>
      </c>
      <c r="E428" s="104">
        <f>'soust.uk.JMK př.č.2'!$M$64+'soust.uk.JMK př.č.2'!$N$64</f>
        <v>23096</v>
      </c>
      <c r="F428" s="104">
        <f>'soust.uk.JMK př.č.2'!$O$64+'soust.uk.JMK př.č.2'!$P$64</f>
        <v>13234</v>
      </c>
      <c r="G428" s="104">
        <f>'soust.uk.JMK př.č.2'!$L$64</f>
        <v>385</v>
      </c>
      <c r="H428" s="40">
        <f t="shared" si="36"/>
        <v>21753</v>
      </c>
      <c r="I428" s="40">
        <f t="shared" si="38"/>
        <v>15828</v>
      </c>
      <c r="J428" s="40">
        <f t="shared" si="37"/>
        <v>13001</v>
      </c>
      <c r="K428" s="40">
        <f t="shared" si="39"/>
        <v>9345</v>
      </c>
      <c r="L428" s="40">
        <f t="shared" si="40"/>
        <v>5540</v>
      </c>
      <c r="M428" s="40">
        <f t="shared" si="41"/>
        <v>3271</v>
      </c>
      <c r="Q428" s="111"/>
    </row>
    <row r="429" spans="1:17" x14ac:dyDescent="0.2">
      <c r="A429" s="105">
        <v>733</v>
      </c>
      <c r="B429" s="103">
        <v>25.65</v>
      </c>
      <c r="C429" s="103">
        <v>64.12</v>
      </c>
      <c r="D429" s="103">
        <v>31.62</v>
      </c>
      <c r="E429" s="104">
        <f>'soust.uk.JMK př.č.2'!$M$64+'soust.uk.JMK př.č.2'!$N$64</f>
        <v>23096</v>
      </c>
      <c r="F429" s="104">
        <f>'soust.uk.JMK př.č.2'!$O$64+'soust.uk.JMK př.č.2'!$P$64</f>
        <v>13234</v>
      </c>
      <c r="G429" s="104">
        <f>'soust.uk.JMK př.č.2'!$L$64</f>
        <v>385</v>
      </c>
      <c r="H429" s="40">
        <f t="shared" si="36"/>
        <v>21753</v>
      </c>
      <c r="I429" s="40">
        <f t="shared" si="38"/>
        <v>15828</v>
      </c>
      <c r="J429" s="40">
        <f t="shared" si="37"/>
        <v>13001</v>
      </c>
      <c r="K429" s="40">
        <f t="shared" si="39"/>
        <v>9345</v>
      </c>
      <c r="L429" s="40">
        <f t="shared" si="40"/>
        <v>5540</v>
      </c>
      <c r="M429" s="40">
        <f t="shared" si="41"/>
        <v>3271</v>
      </c>
      <c r="Q429" s="111"/>
    </row>
    <row r="430" spans="1:17" x14ac:dyDescent="0.2">
      <c r="A430" s="105">
        <v>734</v>
      </c>
      <c r="B430" s="103">
        <v>25.65</v>
      </c>
      <c r="C430" s="103">
        <v>64.12</v>
      </c>
      <c r="D430" s="103">
        <v>31.62</v>
      </c>
      <c r="E430" s="104">
        <f>'soust.uk.JMK př.č.2'!$M$64+'soust.uk.JMK př.č.2'!$N$64</f>
        <v>23096</v>
      </c>
      <c r="F430" s="104">
        <f>'soust.uk.JMK př.č.2'!$O$64+'soust.uk.JMK př.č.2'!$P$64</f>
        <v>13234</v>
      </c>
      <c r="G430" s="104">
        <f>'soust.uk.JMK př.č.2'!$L$64</f>
        <v>385</v>
      </c>
      <c r="H430" s="40">
        <f t="shared" si="36"/>
        <v>21753</v>
      </c>
      <c r="I430" s="40">
        <f t="shared" si="38"/>
        <v>15828</v>
      </c>
      <c r="J430" s="40">
        <f t="shared" si="37"/>
        <v>13001</v>
      </c>
      <c r="K430" s="40">
        <f t="shared" si="39"/>
        <v>9345</v>
      </c>
      <c r="L430" s="40">
        <f t="shared" si="40"/>
        <v>5540</v>
      </c>
      <c r="M430" s="40">
        <f t="shared" si="41"/>
        <v>3271</v>
      </c>
      <c r="Q430" s="111"/>
    </row>
    <row r="431" spans="1:17" x14ac:dyDescent="0.2">
      <c r="A431" s="105">
        <v>735</v>
      </c>
      <c r="B431" s="103">
        <v>25.65</v>
      </c>
      <c r="C431" s="103">
        <v>64.12</v>
      </c>
      <c r="D431" s="103">
        <v>31.62</v>
      </c>
      <c r="E431" s="104">
        <f>'soust.uk.JMK př.č.2'!$M$64+'soust.uk.JMK př.č.2'!$N$64</f>
        <v>23096</v>
      </c>
      <c r="F431" s="104">
        <f>'soust.uk.JMK př.č.2'!$O$64+'soust.uk.JMK př.č.2'!$P$64</f>
        <v>13234</v>
      </c>
      <c r="G431" s="104">
        <f>'soust.uk.JMK př.č.2'!$L$64</f>
        <v>385</v>
      </c>
      <c r="H431" s="40">
        <f t="shared" si="36"/>
        <v>21753</v>
      </c>
      <c r="I431" s="40">
        <f t="shared" si="38"/>
        <v>15828</v>
      </c>
      <c r="J431" s="40">
        <f t="shared" si="37"/>
        <v>13001</v>
      </c>
      <c r="K431" s="40">
        <f t="shared" si="39"/>
        <v>9345</v>
      </c>
      <c r="L431" s="40">
        <f t="shared" si="40"/>
        <v>5540</v>
      </c>
      <c r="M431" s="40">
        <f t="shared" si="41"/>
        <v>3271</v>
      </c>
      <c r="Q431" s="111"/>
    </row>
    <row r="432" spans="1:17" x14ac:dyDescent="0.2">
      <c r="A432" s="105">
        <v>736</v>
      </c>
      <c r="B432" s="103">
        <v>25.65</v>
      </c>
      <c r="C432" s="103">
        <v>64.13</v>
      </c>
      <c r="D432" s="103">
        <v>31.62</v>
      </c>
      <c r="E432" s="104">
        <f>'soust.uk.JMK př.č.2'!$M$64+'soust.uk.JMK př.č.2'!$N$64</f>
        <v>23096</v>
      </c>
      <c r="F432" s="104">
        <f>'soust.uk.JMK př.č.2'!$O$64+'soust.uk.JMK př.č.2'!$P$64</f>
        <v>13234</v>
      </c>
      <c r="G432" s="104">
        <f>'soust.uk.JMK př.č.2'!$L$64</f>
        <v>385</v>
      </c>
      <c r="H432" s="40">
        <f t="shared" si="36"/>
        <v>21753</v>
      </c>
      <c r="I432" s="40">
        <f t="shared" si="38"/>
        <v>15828</v>
      </c>
      <c r="J432" s="40">
        <f t="shared" si="37"/>
        <v>12999</v>
      </c>
      <c r="K432" s="40">
        <f t="shared" si="39"/>
        <v>9344</v>
      </c>
      <c r="L432" s="40">
        <f t="shared" si="40"/>
        <v>5540</v>
      </c>
      <c r="M432" s="40">
        <f t="shared" si="41"/>
        <v>3270</v>
      </c>
      <c r="Q432" s="111"/>
    </row>
    <row r="433" spans="1:17" x14ac:dyDescent="0.2">
      <c r="A433" s="105">
        <v>737</v>
      </c>
      <c r="B433" s="103">
        <v>25.65</v>
      </c>
      <c r="C433" s="103">
        <v>64.13</v>
      </c>
      <c r="D433" s="103">
        <v>31.62</v>
      </c>
      <c r="E433" s="104">
        <f>'soust.uk.JMK př.č.2'!$M$64+'soust.uk.JMK př.č.2'!$N$64</f>
        <v>23096</v>
      </c>
      <c r="F433" s="104">
        <f>'soust.uk.JMK př.č.2'!$O$64+'soust.uk.JMK př.č.2'!$P$64</f>
        <v>13234</v>
      </c>
      <c r="G433" s="104">
        <f>'soust.uk.JMK př.č.2'!$L$64</f>
        <v>385</v>
      </c>
      <c r="H433" s="40">
        <f t="shared" si="36"/>
        <v>21753</v>
      </c>
      <c r="I433" s="40">
        <f t="shared" si="38"/>
        <v>15828</v>
      </c>
      <c r="J433" s="40">
        <f t="shared" si="37"/>
        <v>12999</v>
      </c>
      <c r="K433" s="40">
        <f t="shared" si="39"/>
        <v>9344</v>
      </c>
      <c r="L433" s="40">
        <f t="shared" si="40"/>
        <v>5540</v>
      </c>
      <c r="M433" s="40">
        <f t="shared" si="41"/>
        <v>3270</v>
      </c>
      <c r="Q433" s="111"/>
    </row>
    <row r="434" spans="1:17" x14ac:dyDescent="0.2">
      <c r="A434" s="105">
        <v>738</v>
      </c>
      <c r="B434" s="103">
        <v>25.65</v>
      </c>
      <c r="C434" s="103">
        <v>64.13</v>
      </c>
      <c r="D434" s="103">
        <v>31.62</v>
      </c>
      <c r="E434" s="104">
        <f>'soust.uk.JMK př.č.2'!$M$64+'soust.uk.JMK př.č.2'!$N$64</f>
        <v>23096</v>
      </c>
      <c r="F434" s="104">
        <f>'soust.uk.JMK př.č.2'!$O$64+'soust.uk.JMK př.č.2'!$P$64</f>
        <v>13234</v>
      </c>
      <c r="G434" s="104">
        <f>'soust.uk.JMK př.č.2'!$L$64</f>
        <v>385</v>
      </c>
      <c r="H434" s="40">
        <f t="shared" si="36"/>
        <v>21753</v>
      </c>
      <c r="I434" s="40">
        <f t="shared" si="38"/>
        <v>15828</v>
      </c>
      <c r="J434" s="40">
        <f t="shared" si="37"/>
        <v>12999</v>
      </c>
      <c r="K434" s="40">
        <f t="shared" si="39"/>
        <v>9344</v>
      </c>
      <c r="L434" s="40">
        <f t="shared" si="40"/>
        <v>5540</v>
      </c>
      <c r="M434" s="40">
        <f t="shared" si="41"/>
        <v>3270</v>
      </c>
      <c r="Q434" s="111"/>
    </row>
    <row r="435" spans="1:17" x14ac:dyDescent="0.2">
      <c r="A435" s="105">
        <v>739</v>
      </c>
      <c r="B435" s="103">
        <v>25.66</v>
      </c>
      <c r="C435" s="103">
        <v>64.14</v>
      </c>
      <c r="D435" s="103">
        <v>31.62</v>
      </c>
      <c r="E435" s="104">
        <f>'soust.uk.JMK př.č.2'!$M$64+'soust.uk.JMK př.č.2'!$N$64</f>
        <v>23096</v>
      </c>
      <c r="F435" s="104">
        <f>'soust.uk.JMK př.č.2'!$O$64+'soust.uk.JMK př.č.2'!$P$64</f>
        <v>13234</v>
      </c>
      <c r="G435" s="104">
        <f>'soust.uk.JMK př.č.2'!$L$64</f>
        <v>385</v>
      </c>
      <c r="H435" s="40">
        <f t="shared" si="36"/>
        <v>21746</v>
      </c>
      <c r="I435" s="40">
        <f t="shared" si="38"/>
        <v>15823</v>
      </c>
      <c r="J435" s="40">
        <f t="shared" si="37"/>
        <v>12998</v>
      </c>
      <c r="K435" s="40">
        <f t="shared" si="39"/>
        <v>9343</v>
      </c>
      <c r="L435" s="40">
        <f t="shared" si="40"/>
        <v>5538</v>
      </c>
      <c r="M435" s="40">
        <f t="shared" si="41"/>
        <v>3270</v>
      </c>
      <c r="Q435" s="111"/>
    </row>
    <row r="436" spans="1:17" x14ac:dyDescent="0.2">
      <c r="A436" s="105">
        <v>740</v>
      </c>
      <c r="B436" s="103">
        <v>25.66</v>
      </c>
      <c r="C436" s="103">
        <v>64.14</v>
      </c>
      <c r="D436" s="103">
        <v>31.62</v>
      </c>
      <c r="E436" s="104">
        <f>'soust.uk.JMK př.č.2'!$M$64+'soust.uk.JMK př.č.2'!$N$64</f>
        <v>23096</v>
      </c>
      <c r="F436" s="104">
        <f>'soust.uk.JMK př.č.2'!$O$64+'soust.uk.JMK př.č.2'!$P$64</f>
        <v>13234</v>
      </c>
      <c r="G436" s="104">
        <f>'soust.uk.JMK př.č.2'!$L$64</f>
        <v>385</v>
      </c>
      <c r="H436" s="40">
        <f t="shared" si="36"/>
        <v>21746</v>
      </c>
      <c r="I436" s="40">
        <f t="shared" si="38"/>
        <v>15823</v>
      </c>
      <c r="J436" s="40">
        <f t="shared" si="37"/>
        <v>12998</v>
      </c>
      <c r="K436" s="40">
        <f t="shared" si="39"/>
        <v>9343</v>
      </c>
      <c r="L436" s="40">
        <f t="shared" si="40"/>
        <v>5538</v>
      </c>
      <c r="M436" s="40">
        <f t="shared" si="41"/>
        <v>3270</v>
      </c>
      <c r="Q436" s="111"/>
    </row>
    <row r="437" spans="1:17" x14ac:dyDescent="0.2">
      <c r="A437" s="105">
        <v>741</v>
      </c>
      <c r="B437" s="103">
        <v>25.66</v>
      </c>
      <c r="C437" s="103">
        <v>64.150000000000006</v>
      </c>
      <c r="D437" s="103">
        <v>31.62</v>
      </c>
      <c r="E437" s="104">
        <f>'soust.uk.JMK př.č.2'!$M$64+'soust.uk.JMK př.č.2'!$N$64</f>
        <v>23096</v>
      </c>
      <c r="F437" s="104">
        <f>'soust.uk.JMK př.č.2'!$O$64+'soust.uk.JMK př.č.2'!$P$64</f>
        <v>13234</v>
      </c>
      <c r="G437" s="104">
        <f>'soust.uk.JMK př.č.2'!$L$64</f>
        <v>385</v>
      </c>
      <c r="H437" s="40">
        <f t="shared" si="36"/>
        <v>21746</v>
      </c>
      <c r="I437" s="40">
        <f t="shared" si="38"/>
        <v>15823</v>
      </c>
      <c r="J437" s="40">
        <f t="shared" si="37"/>
        <v>12998</v>
      </c>
      <c r="K437" s="40">
        <f t="shared" si="39"/>
        <v>9343</v>
      </c>
      <c r="L437" s="40">
        <f t="shared" si="40"/>
        <v>5538</v>
      </c>
      <c r="M437" s="40">
        <f t="shared" si="41"/>
        <v>3270</v>
      </c>
      <c r="Q437" s="111"/>
    </row>
    <row r="438" spans="1:17" x14ac:dyDescent="0.2">
      <c r="A438" s="105">
        <v>742</v>
      </c>
      <c r="B438" s="103">
        <v>25.66</v>
      </c>
      <c r="C438" s="103">
        <v>64.150000000000006</v>
      </c>
      <c r="D438" s="103">
        <v>31.62</v>
      </c>
      <c r="E438" s="104">
        <f>'soust.uk.JMK př.č.2'!$M$64+'soust.uk.JMK př.č.2'!$N$64</f>
        <v>23096</v>
      </c>
      <c r="F438" s="104">
        <f>'soust.uk.JMK př.č.2'!$O$64+'soust.uk.JMK př.č.2'!$P$64</f>
        <v>13234</v>
      </c>
      <c r="G438" s="104">
        <f>'soust.uk.JMK př.č.2'!$L$64</f>
        <v>385</v>
      </c>
      <c r="H438" s="40">
        <f t="shared" si="36"/>
        <v>21746</v>
      </c>
      <c r="I438" s="40">
        <f t="shared" si="38"/>
        <v>15823</v>
      </c>
      <c r="J438" s="40">
        <f t="shared" si="37"/>
        <v>12998</v>
      </c>
      <c r="K438" s="40">
        <f t="shared" si="39"/>
        <v>9343</v>
      </c>
      <c r="L438" s="40">
        <f t="shared" si="40"/>
        <v>5538</v>
      </c>
      <c r="M438" s="40">
        <f t="shared" si="41"/>
        <v>3270</v>
      </c>
      <c r="Q438" s="111"/>
    </row>
    <row r="439" spans="1:17" x14ac:dyDescent="0.2">
      <c r="A439" s="105">
        <v>743</v>
      </c>
      <c r="B439" s="103">
        <v>25.66</v>
      </c>
      <c r="C439" s="103">
        <v>64.150000000000006</v>
      </c>
      <c r="D439" s="103">
        <v>31.62</v>
      </c>
      <c r="E439" s="104">
        <f>'soust.uk.JMK př.č.2'!$M$64+'soust.uk.JMK př.č.2'!$N$64</f>
        <v>23096</v>
      </c>
      <c r="F439" s="104">
        <f>'soust.uk.JMK př.č.2'!$O$64+'soust.uk.JMK př.č.2'!$P$64</f>
        <v>13234</v>
      </c>
      <c r="G439" s="104">
        <f>'soust.uk.JMK př.č.2'!$L$64</f>
        <v>385</v>
      </c>
      <c r="H439" s="40">
        <f t="shared" si="36"/>
        <v>21746</v>
      </c>
      <c r="I439" s="40">
        <f t="shared" si="38"/>
        <v>15823</v>
      </c>
      <c r="J439" s="40">
        <f t="shared" si="37"/>
        <v>12998</v>
      </c>
      <c r="K439" s="40">
        <f t="shared" si="39"/>
        <v>9343</v>
      </c>
      <c r="L439" s="40">
        <f t="shared" si="40"/>
        <v>5538</v>
      </c>
      <c r="M439" s="40">
        <f t="shared" si="41"/>
        <v>3270</v>
      </c>
      <c r="Q439" s="111"/>
    </row>
    <row r="440" spans="1:17" x14ac:dyDescent="0.2">
      <c r="A440" s="105">
        <v>744</v>
      </c>
      <c r="B440" s="103">
        <v>25.66</v>
      </c>
      <c r="C440" s="103">
        <v>64.16</v>
      </c>
      <c r="D440" s="103">
        <v>31.62</v>
      </c>
      <c r="E440" s="104">
        <f>'soust.uk.JMK př.č.2'!$M$64+'soust.uk.JMK př.č.2'!$N$64</f>
        <v>23096</v>
      </c>
      <c r="F440" s="104">
        <f>'soust.uk.JMK př.č.2'!$O$64+'soust.uk.JMK př.č.2'!$P$64</f>
        <v>13234</v>
      </c>
      <c r="G440" s="104">
        <f>'soust.uk.JMK př.č.2'!$L$64</f>
        <v>385</v>
      </c>
      <c r="H440" s="40">
        <f t="shared" si="36"/>
        <v>21746</v>
      </c>
      <c r="I440" s="40">
        <f t="shared" si="38"/>
        <v>15823</v>
      </c>
      <c r="J440" s="40">
        <f t="shared" si="37"/>
        <v>12997</v>
      </c>
      <c r="K440" s="40">
        <f t="shared" si="39"/>
        <v>9342</v>
      </c>
      <c r="L440" s="40">
        <f t="shared" si="40"/>
        <v>5538</v>
      </c>
      <c r="M440" s="40">
        <f t="shared" si="41"/>
        <v>3270</v>
      </c>
      <c r="Q440" s="111"/>
    </row>
    <row r="441" spans="1:17" x14ac:dyDescent="0.2">
      <c r="A441" s="105">
        <v>745</v>
      </c>
      <c r="B441" s="103">
        <v>25.66</v>
      </c>
      <c r="C441" s="103">
        <v>64.16</v>
      </c>
      <c r="D441" s="103">
        <v>31.62</v>
      </c>
      <c r="E441" s="104">
        <f>'soust.uk.JMK př.č.2'!$M$64+'soust.uk.JMK př.č.2'!$N$64</f>
        <v>23096</v>
      </c>
      <c r="F441" s="104">
        <f>'soust.uk.JMK př.č.2'!$O$64+'soust.uk.JMK př.č.2'!$P$64</f>
        <v>13234</v>
      </c>
      <c r="G441" s="104">
        <f>'soust.uk.JMK př.č.2'!$L$64</f>
        <v>385</v>
      </c>
      <c r="H441" s="40">
        <f t="shared" si="36"/>
        <v>21746</v>
      </c>
      <c r="I441" s="40">
        <f t="shared" si="38"/>
        <v>15823</v>
      </c>
      <c r="J441" s="40">
        <f t="shared" si="37"/>
        <v>12997</v>
      </c>
      <c r="K441" s="40">
        <f t="shared" si="39"/>
        <v>9342</v>
      </c>
      <c r="L441" s="40">
        <f t="shared" si="40"/>
        <v>5538</v>
      </c>
      <c r="M441" s="40">
        <f t="shared" si="41"/>
        <v>3270</v>
      </c>
      <c r="Q441" s="111"/>
    </row>
    <row r="442" spans="1:17" x14ac:dyDescent="0.2">
      <c r="A442" s="105">
        <v>746</v>
      </c>
      <c r="B442" s="103">
        <v>25.66</v>
      </c>
      <c r="C442" s="103">
        <v>64.16</v>
      </c>
      <c r="D442" s="103">
        <v>31.62</v>
      </c>
      <c r="E442" s="104">
        <f>'soust.uk.JMK př.č.2'!$M$64+'soust.uk.JMK př.č.2'!$N$64</f>
        <v>23096</v>
      </c>
      <c r="F442" s="104">
        <f>'soust.uk.JMK př.č.2'!$O$64+'soust.uk.JMK př.č.2'!$P$64</f>
        <v>13234</v>
      </c>
      <c r="G442" s="104">
        <f>'soust.uk.JMK př.č.2'!$L$64</f>
        <v>385</v>
      </c>
      <c r="H442" s="40">
        <f t="shared" si="36"/>
        <v>21746</v>
      </c>
      <c r="I442" s="40">
        <f t="shared" si="38"/>
        <v>15823</v>
      </c>
      <c r="J442" s="40">
        <f t="shared" si="37"/>
        <v>12997</v>
      </c>
      <c r="K442" s="40">
        <f t="shared" si="39"/>
        <v>9342</v>
      </c>
      <c r="L442" s="40">
        <f t="shared" si="40"/>
        <v>5538</v>
      </c>
      <c r="M442" s="40">
        <f t="shared" si="41"/>
        <v>3270</v>
      </c>
      <c r="Q442" s="111"/>
    </row>
    <row r="443" spans="1:17" x14ac:dyDescent="0.2">
      <c r="A443" s="105">
        <v>747</v>
      </c>
      <c r="B443" s="103">
        <v>25.67</v>
      </c>
      <c r="C443" s="103">
        <v>64.17</v>
      </c>
      <c r="D443" s="103">
        <v>31.62</v>
      </c>
      <c r="E443" s="104">
        <f>'soust.uk.JMK př.č.2'!$M$64+'soust.uk.JMK př.č.2'!$N$64</f>
        <v>23096</v>
      </c>
      <c r="F443" s="104">
        <f>'soust.uk.JMK př.č.2'!$O$64+'soust.uk.JMK př.č.2'!$P$64</f>
        <v>13234</v>
      </c>
      <c r="G443" s="104">
        <f>'soust.uk.JMK př.č.2'!$L$64</f>
        <v>385</v>
      </c>
      <c r="H443" s="40">
        <f t="shared" si="36"/>
        <v>21741</v>
      </c>
      <c r="I443" s="40">
        <f t="shared" si="38"/>
        <v>15819</v>
      </c>
      <c r="J443" s="40">
        <f t="shared" si="37"/>
        <v>12995</v>
      </c>
      <c r="K443" s="40">
        <f t="shared" si="39"/>
        <v>9341</v>
      </c>
      <c r="L443" s="40">
        <f t="shared" si="40"/>
        <v>5537</v>
      </c>
      <c r="M443" s="40">
        <f t="shared" si="41"/>
        <v>3269</v>
      </c>
      <c r="Q443" s="111"/>
    </row>
    <row r="444" spans="1:17" x14ac:dyDescent="0.2">
      <c r="A444" s="105">
        <v>748</v>
      </c>
      <c r="B444" s="103">
        <v>25.67</v>
      </c>
      <c r="C444" s="103">
        <v>64.17</v>
      </c>
      <c r="D444" s="103">
        <v>31.62</v>
      </c>
      <c r="E444" s="104">
        <f>'soust.uk.JMK př.č.2'!$M$64+'soust.uk.JMK př.č.2'!$N$64</f>
        <v>23096</v>
      </c>
      <c r="F444" s="104">
        <f>'soust.uk.JMK př.č.2'!$O$64+'soust.uk.JMK př.č.2'!$P$64</f>
        <v>13234</v>
      </c>
      <c r="G444" s="104">
        <f>'soust.uk.JMK př.č.2'!$L$64</f>
        <v>385</v>
      </c>
      <c r="H444" s="40">
        <f t="shared" si="36"/>
        <v>21741</v>
      </c>
      <c r="I444" s="40">
        <f t="shared" si="38"/>
        <v>15819</v>
      </c>
      <c r="J444" s="40">
        <f t="shared" si="37"/>
        <v>12995</v>
      </c>
      <c r="K444" s="40">
        <f t="shared" si="39"/>
        <v>9341</v>
      </c>
      <c r="L444" s="40">
        <f t="shared" si="40"/>
        <v>5537</v>
      </c>
      <c r="M444" s="40">
        <f t="shared" si="41"/>
        <v>3269</v>
      </c>
      <c r="Q444" s="111"/>
    </row>
    <row r="445" spans="1:17" x14ac:dyDescent="0.2">
      <c r="A445" s="105">
        <v>749</v>
      </c>
      <c r="B445" s="103">
        <v>25.67</v>
      </c>
      <c r="C445" s="103">
        <v>64.17</v>
      </c>
      <c r="D445" s="103">
        <v>31.62</v>
      </c>
      <c r="E445" s="104">
        <f>'soust.uk.JMK př.č.2'!$M$64+'soust.uk.JMK př.č.2'!$N$64</f>
        <v>23096</v>
      </c>
      <c r="F445" s="104">
        <f>'soust.uk.JMK př.č.2'!$O$64+'soust.uk.JMK př.č.2'!$P$64</f>
        <v>13234</v>
      </c>
      <c r="G445" s="104">
        <f>'soust.uk.JMK př.č.2'!$L$64</f>
        <v>385</v>
      </c>
      <c r="H445" s="40">
        <f t="shared" si="36"/>
        <v>21741</v>
      </c>
      <c r="I445" s="40">
        <f t="shared" si="38"/>
        <v>15819</v>
      </c>
      <c r="J445" s="40">
        <f t="shared" si="37"/>
        <v>12995</v>
      </c>
      <c r="K445" s="40">
        <f t="shared" si="39"/>
        <v>9341</v>
      </c>
      <c r="L445" s="40">
        <f t="shared" si="40"/>
        <v>5537</v>
      </c>
      <c r="M445" s="40">
        <f t="shared" si="41"/>
        <v>3269</v>
      </c>
      <c r="Q445" s="111"/>
    </row>
    <row r="446" spans="1:17" x14ac:dyDescent="0.2">
      <c r="A446" s="105">
        <v>750</v>
      </c>
      <c r="B446" s="103">
        <v>25.67</v>
      </c>
      <c r="C446" s="103">
        <v>64.180000000000007</v>
      </c>
      <c r="D446" s="103">
        <v>31.62</v>
      </c>
      <c r="E446" s="104">
        <f>'soust.uk.JMK př.č.2'!$M$64+'soust.uk.JMK př.č.2'!$N$64</f>
        <v>23096</v>
      </c>
      <c r="F446" s="104">
        <f>'soust.uk.JMK př.č.2'!$O$64+'soust.uk.JMK př.č.2'!$P$64</f>
        <v>13234</v>
      </c>
      <c r="G446" s="104">
        <f>'soust.uk.JMK př.č.2'!$L$64</f>
        <v>385</v>
      </c>
      <c r="H446" s="40">
        <f t="shared" si="36"/>
        <v>21741</v>
      </c>
      <c r="I446" s="40">
        <f t="shared" si="38"/>
        <v>15819</v>
      </c>
      <c r="J446" s="40">
        <f t="shared" si="37"/>
        <v>12995</v>
      </c>
      <c r="K446" s="40">
        <f t="shared" si="39"/>
        <v>9341</v>
      </c>
      <c r="L446" s="40">
        <f t="shared" si="40"/>
        <v>5537</v>
      </c>
      <c r="M446" s="40">
        <f t="shared" si="41"/>
        <v>3269</v>
      </c>
      <c r="Q446" s="111"/>
    </row>
    <row r="447" spans="1:17" x14ac:dyDescent="0.2">
      <c r="A447" s="105">
        <v>751</v>
      </c>
      <c r="B447" s="103">
        <v>25.67</v>
      </c>
      <c r="C447" s="103">
        <v>64.180000000000007</v>
      </c>
      <c r="D447" s="103">
        <v>31.62</v>
      </c>
      <c r="E447" s="104">
        <f>'soust.uk.JMK př.č.2'!$M$64+'soust.uk.JMK př.č.2'!$N$64</f>
        <v>23096</v>
      </c>
      <c r="F447" s="104">
        <f>'soust.uk.JMK př.č.2'!$O$64+'soust.uk.JMK př.č.2'!$P$64</f>
        <v>13234</v>
      </c>
      <c r="G447" s="104">
        <f>'soust.uk.JMK př.č.2'!$L$64</f>
        <v>385</v>
      </c>
      <c r="H447" s="40">
        <f t="shared" si="36"/>
        <v>21741</v>
      </c>
      <c r="I447" s="40">
        <f t="shared" si="38"/>
        <v>15819</v>
      </c>
      <c r="J447" s="40">
        <f t="shared" si="37"/>
        <v>12995</v>
      </c>
      <c r="K447" s="40">
        <f t="shared" si="39"/>
        <v>9341</v>
      </c>
      <c r="L447" s="40">
        <f t="shared" si="40"/>
        <v>5537</v>
      </c>
      <c r="M447" s="40">
        <f t="shared" si="41"/>
        <v>3269</v>
      </c>
      <c r="Q447" s="111"/>
    </row>
    <row r="448" spans="1:17" x14ac:dyDescent="0.2">
      <c r="A448" s="105">
        <v>752</v>
      </c>
      <c r="B448" s="103">
        <v>25.67</v>
      </c>
      <c r="C448" s="103">
        <v>64.180000000000007</v>
      </c>
      <c r="D448" s="103">
        <v>31.62</v>
      </c>
      <c r="E448" s="104">
        <f>'soust.uk.JMK př.č.2'!$M$64+'soust.uk.JMK př.č.2'!$N$64</f>
        <v>23096</v>
      </c>
      <c r="F448" s="104">
        <f>'soust.uk.JMK př.č.2'!$O$64+'soust.uk.JMK př.č.2'!$P$64</f>
        <v>13234</v>
      </c>
      <c r="G448" s="104">
        <f>'soust.uk.JMK př.č.2'!$L$64</f>
        <v>385</v>
      </c>
      <c r="H448" s="40">
        <f t="shared" si="36"/>
        <v>21741</v>
      </c>
      <c r="I448" s="40">
        <f t="shared" si="38"/>
        <v>15819</v>
      </c>
      <c r="J448" s="40">
        <f t="shared" si="37"/>
        <v>12995</v>
      </c>
      <c r="K448" s="40">
        <f t="shared" si="39"/>
        <v>9341</v>
      </c>
      <c r="L448" s="40">
        <f t="shared" si="40"/>
        <v>5537</v>
      </c>
      <c r="M448" s="40">
        <f t="shared" si="41"/>
        <v>3269</v>
      </c>
      <c r="Q448" s="111"/>
    </row>
    <row r="449" spans="1:17" x14ac:dyDescent="0.2">
      <c r="A449" s="105">
        <v>753</v>
      </c>
      <c r="B449" s="103">
        <v>25.67</v>
      </c>
      <c r="C449" s="103">
        <v>64.19</v>
      </c>
      <c r="D449" s="103">
        <v>31.62</v>
      </c>
      <c r="E449" s="104">
        <f>'soust.uk.JMK př.č.2'!$M$64+'soust.uk.JMK př.č.2'!$N$64</f>
        <v>23096</v>
      </c>
      <c r="F449" s="104">
        <f>'soust.uk.JMK př.č.2'!$O$64+'soust.uk.JMK př.č.2'!$P$64</f>
        <v>13234</v>
      </c>
      <c r="G449" s="104">
        <f>'soust.uk.JMK př.č.2'!$L$64</f>
        <v>385</v>
      </c>
      <c r="H449" s="40">
        <f t="shared" si="36"/>
        <v>21741</v>
      </c>
      <c r="I449" s="40">
        <f t="shared" si="38"/>
        <v>15819</v>
      </c>
      <c r="J449" s="40">
        <f t="shared" si="37"/>
        <v>12994</v>
      </c>
      <c r="K449" s="40">
        <f t="shared" si="39"/>
        <v>9340</v>
      </c>
      <c r="L449" s="40">
        <f t="shared" si="40"/>
        <v>5537</v>
      </c>
      <c r="M449" s="40">
        <f t="shared" si="41"/>
        <v>3269</v>
      </c>
      <c r="Q449" s="111"/>
    </row>
    <row r="450" spans="1:17" x14ac:dyDescent="0.2">
      <c r="A450" s="105">
        <v>754</v>
      </c>
      <c r="B450" s="103">
        <v>25.68</v>
      </c>
      <c r="C450" s="103">
        <v>64.19</v>
      </c>
      <c r="D450" s="103">
        <v>31.62</v>
      </c>
      <c r="E450" s="104">
        <f>'soust.uk.JMK př.č.2'!$M$64+'soust.uk.JMK př.č.2'!$N$64</f>
        <v>23096</v>
      </c>
      <c r="F450" s="104">
        <f>'soust.uk.JMK př.č.2'!$O$64+'soust.uk.JMK př.č.2'!$P$64</f>
        <v>13234</v>
      </c>
      <c r="G450" s="104">
        <f>'soust.uk.JMK př.č.2'!$L$64</f>
        <v>385</v>
      </c>
      <c r="H450" s="40">
        <f t="shared" si="36"/>
        <v>21735</v>
      </c>
      <c r="I450" s="40">
        <f t="shared" si="38"/>
        <v>15815</v>
      </c>
      <c r="J450" s="40">
        <f t="shared" si="37"/>
        <v>12994</v>
      </c>
      <c r="K450" s="40">
        <f t="shared" si="39"/>
        <v>9340</v>
      </c>
      <c r="L450" s="40">
        <f t="shared" si="40"/>
        <v>5535</v>
      </c>
      <c r="M450" s="40">
        <f t="shared" si="41"/>
        <v>3269</v>
      </c>
      <c r="Q450" s="111"/>
    </row>
    <row r="451" spans="1:17" x14ac:dyDescent="0.2">
      <c r="A451" s="105">
        <v>755</v>
      </c>
      <c r="B451" s="103">
        <v>25.68</v>
      </c>
      <c r="C451" s="103">
        <v>64.19</v>
      </c>
      <c r="D451" s="103">
        <v>31.62</v>
      </c>
      <c r="E451" s="104">
        <f>'soust.uk.JMK př.č.2'!$M$64+'soust.uk.JMK př.č.2'!$N$64</f>
        <v>23096</v>
      </c>
      <c r="F451" s="104">
        <f>'soust.uk.JMK př.č.2'!$O$64+'soust.uk.JMK př.č.2'!$P$64</f>
        <v>13234</v>
      </c>
      <c r="G451" s="104">
        <f>'soust.uk.JMK př.č.2'!$L$64</f>
        <v>385</v>
      </c>
      <c r="H451" s="40">
        <f t="shared" si="36"/>
        <v>21735</v>
      </c>
      <c r="I451" s="40">
        <f t="shared" si="38"/>
        <v>15815</v>
      </c>
      <c r="J451" s="40">
        <f t="shared" si="37"/>
        <v>12994</v>
      </c>
      <c r="K451" s="40">
        <f t="shared" si="39"/>
        <v>9340</v>
      </c>
      <c r="L451" s="40">
        <f t="shared" si="40"/>
        <v>5535</v>
      </c>
      <c r="M451" s="40">
        <f t="shared" si="41"/>
        <v>3269</v>
      </c>
      <c r="Q451" s="111"/>
    </row>
    <row r="452" spans="1:17" x14ac:dyDescent="0.2">
      <c r="A452" s="105">
        <v>756</v>
      </c>
      <c r="B452" s="103">
        <v>25.68</v>
      </c>
      <c r="C452" s="103">
        <v>64.2</v>
      </c>
      <c r="D452" s="103">
        <v>31.62</v>
      </c>
      <c r="E452" s="104">
        <f>'soust.uk.JMK př.č.2'!$M$64+'soust.uk.JMK př.č.2'!$N$64</f>
        <v>23096</v>
      </c>
      <c r="F452" s="104">
        <f>'soust.uk.JMK př.č.2'!$O$64+'soust.uk.JMK př.č.2'!$P$64</f>
        <v>13234</v>
      </c>
      <c r="G452" s="104">
        <f>'soust.uk.JMK př.č.2'!$L$64</f>
        <v>385</v>
      </c>
      <c r="H452" s="40">
        <f t="shared" si="36"/>
        <v>21735</v>
      </c>
      <c r="I452" s="40">
        <f t="shared" si="38"/>
        <v>15815</v>
      </c>
      <c r="J452" s="40">
        <f t="shared" si="37"/>
        <v>12993</v>
      </c>
      <c r="K452" s="40">
        <f t="shared" si="39"/>
        <v>9339</v>
      </c>
      <c r="L452" s="40">
        <f t="shared" si="40"/>
        <v>5535</v>
      </c>
      <c r="M452" s="40">
        <f t="shared" si="41"/>
        <v>3269</v>
      </c>
      <c r="Q452" s="111"/>
    </row>
    <row r="453" spans="1:17" x14ac:dyDescent="0.2">
      <c r="A453" s="105">
        <v>757</v>
      </c>
      <c r="B453" s="103">
        <v>25.68</v>
      </c>
      <c r="C453" s="103">
        <v>64.2</v>
      </c>
      <c r="D453" s="103">
        <v>31.62</v>
      </c>
      <c r="E453" s="104">
        <f>'soust.uk.JMK př.č.2'!$M$64+'soust.uk.JMK př.č.2'!$N$64</f>
        <v>23096</v>
      </c>
      <c r="F453" s="104">
        <f>'soust.uk.JMK př.č.2'!$O$64+'soust.uk.JMK př.č.2'!$P$64</f>
        <v>13234</v>
      </c>
      <c r="G453" s="104">
        <f>'soust.uk.JMK př.č.2'!$L$64</f>
        <v>385</v>
      </c>
      <c r="H453" s="40">
        <f t="shared" si="36"/>
        <v>21735</v>
      </c>
      <c r="I453" s="40">
        <f t="shared" si="38"/>
        <v>15815</v>
      </c>
      <c r="J453" s="40">
        <f t="shared" si="37"/>
        <v>12993</v>
      </c>
      <c r="K453" s="40">
        <f t="shared" si="39"/>
        <v>9339</v>
      </c>
      <c r="L453" s="40">
        <f t="shared" si="40"/>
        <v>5535</v>
      </c>
      <c r="M453" s="40">
        <f t="shared" si="41"/>
        <v>3269</v>
      </c>
      <c r="Q453" s="111"/>
    </row>
    <row r="454" spans="1:17" x14ac:dyDescent="0.2">
      <c r="A454" s="105">
        <v>758</v>
      </c>
      <c r="B454" s="103">
        <v>25.68</v>
      </c>
      <c r="C454" s="103">
        <v>64.2</v>
      </c>
      <c r="D454" s="103">
        <v>31.62</v>
      </c>
      <c r="E454" s="104">
        <f>'soust.uk.JMK př.č.2'!$M$64+'soust.uk.JMK př.č.2'!$N$64</f>
        <v>23096</v>
      </c>
      <c r="F454" s="104">
        <f>'soust.uk.JMK př.č.2'!$O$64+'soust.uk.JMK př.č.2'!$P$64</f>
        <v>13234</v>
      </c>
      <c r="G454" s="104">
        <f>'soust.uk.JMK př.č.2'!$L$64</f>
        <v>385</v>
      </c>
      <c r="H454" s="40">
        <f t="shared" ref="H454:H461" si="42">SUM(I454,L454,G454)</f>
        <v>21735</v>
      </c>
      <c r="I454" s="40">
        <f t="shared" si="38"/>
        <v>15815</v>
      </c>
      <c r="J454" s="40">
        <f t="shared" ref="J454:J461" si="43">SUM(K454,M454,G454)</f>
        <v>12993</v>
      </c>
      <c r="K454" s="40">
        <f t="shared" si="39"/>
        <v>9339</v>
      </c>
      <c r="L454" s="40">
        <f t="shared" si="40"/>
        <v>5535</v>
      </c>
      <c r="M454" s="40">
        <f t="shared" si="41"/>
        <v>3269</v>
      </c>
      <c r="Q454" s="111"/>
    </row>
    <row r="455" spans="1:17" x14ac:dyDescent="0.2">
      <c r="A455" s="105">
        <v>759</v>
      </c>
      <c r="B455" s="103">
        <v>25.68</v>
      </c>
      <c r="C455" s="103">
        <v>64.209999999999994</v>
      </c>
      <c r="D455" s="103">
        <v>31.62</v>
      </c>
      <c r="E455" s="104">
        <f>'soust.uk.JMK př.č.2'!$M$64+'soust.uk.JMK př.č.2'!$N$64</f>
        <v>23096</v>
      </c>
      <c r="F455" s="104">
        <f>'soust.uk.JMK př.č.2'!$O$64+'soust.uk.JMK př.č.2'!$P$64</f>
        <v>13234</v>
      </c>
      <c r="G455" s="104">
        <f>'soust.uk.JMK př.č.2'!$L$64</f>
        <v>385</v>
      </c>
      <c r="H455" s="40">
        <f t="shared" si="42"/>
        <v>21735</v>
      </c>
      <c r="I455" s="40">
        <f t="shared" ref="I455:I461" si="44">ROUND(1/B455*E455*12+1/D455*F455*12,0)</f>
        <v>15815</v>
      </c>
      <c r="J455" s="40">
        <f t="shared" si="43"/>
        <v>12993</v>
      </c>
      <c r="K455" s="40">
        <f t="shared" ref="K455:K461" si="45">ROUND(1/C455*E455*12+1/D455*F455*12,0)</f>
        <v>9339</v>
      </c>
      <c r="L455" s="40">
        <f t="shared" ref="L455:L461" si="46">ROUND((I455*35%),0)</f>
        <v>5535</v>
      </c>
      <c r="M455" s="40">
        <f t="shared" ref="M455:M461" si="47">ROUND((K455*35%),0)</f>
        <v>3269</v>
      </c>
      <c r="Q455" s="111"/>
    </row>
    <row r="456" spans="1:17" x14ac:dyDescent="0.2">
      <c r="A456" s="105">
        <v>760</v>
      </c>
      <c r="B456" s="103">
        <v>25.68</v>
      </c>
      <c r="C456" s="103">
        <v>64.209999999999994</v>
      </c>
      <c r="D456" s="103">
        <v>31.62</v>
      </c>
      <c r="E456" s="104">
        <f>'soust.uk.JMK př.č.2'!$M$64+'soust.uk.JMK př.č.2'!$N$64</f>
        <v>23096</v>
      </c>
      <c r="F456" s="104">
        <f>'soust.uk.JMK př.č.2'!$O$64+'soust.uk.JMK př.č.2'!$P$64</f>
        <v>13234</v>
      </c>
      <c r="G456" s="104">
        <f>'soust.uk.JMK př.č.2'!$L$64</f>
        <v>385</v>
      </c>
      <c r="H456" s="40">
        <f t="shared" si="42"/>
        <v>21735</v>
      </c>
      <c r="I456" s="40">
        <f t="shared" si="44"/>
        <v>15815</v>
      </c>
      <c r="J456" s="40">
        <f t="shared" si="43"/>
        <v>12993</v>
      </c>
      <c r="K456" s="40">
        <f t="shared" si="45"/>
        <v>9339</v>
      </c>
      <c r="L456" s="40">
        <f t="shared" si="46"/>
        <v>5535</v>
      </c>
      <c r="M456" s="40">
        <f t="shared" si="47"/>
        <v>3269</v>
      </c>
      <c r="Q456" s="111"/>
    </row>
    <row r="457" spans="1:17" x14ac:dyDescent="0.2">
      <c r="A457" s="105">
        <v>761</v>
      </c>
      <c r="B457" s="103">
        <v>25.68</v>
      </c>
      <c r="C457" s="103">
        <v>64.209999999999994</v>
      </c>
      <c r="D457" s="103">
        <v>31.62</v>
      </c>
      <c r="E457" s="104">
        <f>'soust.uk.JMK př.č.2'!$M$64+'soust.uk.JMK př.č.2'!$N$64</f>
        <v>23096</v>
      </c>
      <c r="F457" s="104">
        <f>'soust.uk.JMK př.č.2'!$O$64+'soust.uk.JMK př.č.2'!$P$64</f>
        <v>13234</v>
      </c>
      <c r="G457" s="104">
        <f>'soust.uk.JMK př.č.2'!$L$64</f>
        <v>385</v>
      </c>
      <c r="H457" s="40">
        <f t="shared" si="42"/>
        <v>21735</v>
      </c>
      <c r="I457" s="40">
        <f t="shared" si="44"/>
        <v>15815</v>
      </c>
      <c r="J457" s="40">
        <f t="shared" si="43"/>
        <v>12993</v>
      </c>
      <c r="K457" s="40">
        <f t="shared" si="45"/>
        <v>9339</v>
      </c>
      <c r="L457" s="40">
        <f t="shared" si="46"/>
        <v>5535</v>
      </c>
      <c r="M457" s="40">
        <f t="shared" si="47"/>
        <v>3269</v>
      </c>
      <c r="Q457" s="111"/>
    </row>
    <row r="458" spans="1:17" x14ac:dyDescent="0.2">
      <c r="A458" s="105">
        <v>762</v>
      </c>
      <c r="B458" s="103">
        <v>25.69</v>
      </c>
      <c r="C458" s="103">
        <v>64.209999999999994</v>
      </c>
      <c r="D458" s="103">
        <v>31.62</v>
      </c>
      <c r="E458" s="104">
        <f>'soust.uk.JMK př.č.2'!$M$64+'soust.uk.JMK př.č.2'!$N$64</f>
        <v>23096</v>
      </c>
      <c r="F458" s="104">
        <f>'soust.uk.JMK př.č.2'!$O$64+'soust.uk.JMK př.č.2'!$P$64</f>
        <v>13234</v>
      </c>
      <c r="G458" s="104">
        <f>'soust.uk.JMK př.č.2'!$L$64</f>
        <v>385</v>
      </c>
      <c r="H458" s="40">
        <f t="shared" si="42"/>
        <v>21730</v>
      </c>
      <c r="I458" s="40">
        <f t="shared" si="44"/>
        <v>15811</v>
      </c>
      <c r="J458" s="40">
        <f t="shared" si="43"/>
        <v>12993</v>
      </c>
      <c r="K458" s="40">
        <f t="shared" si="45"/>
        <v>9339</v>
      </c>
      <c r="L458" s="40">
        <f t="shared" si="46"/>
        <v>5534</v>
      </c>
      <c r="M458" s="40">
        <f t="shared" si="47"/>
        <v>3269</v>
      </c>
      <c r="Q458" s="111"/>
    </row>
    <row r="459" spans="1:17" x14ac:dyDescent="0.2">
      <c r="A459" s="105">
        <v>763</v>
      </c>
      <c r="B459" s="103">
        <v>25.69</v>
      </c>
      <c r="C459" s="103">
        <v>64.22</v>
      </c>
      <c r="D459" s="103">
        <v>31.62</v>
      </c>
      <c r="E459" s="104">
        <f>'soust.uk.JMK př.č.2'!$M$64+'soust.uk.JMK př.č.2'!$N$64</f>
        <v>23096</v>
      </c>
      <c r="F459" s="104">
        <f>'soust.uk.JMK př.č.2'!$O$64+'soust.uk.JMK př.č.2'!$P$64</f>
        <v>13234</v>
      </c>
      <c r="G459" s="104">
        <f>'soust.uk.JMK př.č.2'!$L$64</f>
        <v>385</v>
      </c>
      <c r="H459" s="40">
        <f t="shared" si="42"/>
        <v>21730</v>
      </c>
      <c r="I459" s="40">
        <f t="shared" si="44"/>
        <v>15811</v>
      </c>
      <c r="J459" s="40">
        <f t="shared" si="43"/>
        <v>12991</v>
      </c>
      <c r="K459" s="40">
        <f t="shared" si="45"/>
        <v>9338</v>
      </c>
      <c r="L459" s="40">
        <f t="shared" si="46"/>
        <v>5534</v>
      </c>
      <c r="M459" s="40">
        <f t="shared" si="47"/>
        <v>3268</v>
      </c>
      <c r="Q459" s="111"/>
    </row>
    <row r="460" spans="1:17" x14ac:dyDescent="0.2">
      <c r="A460" s="105">
        <v>764</v>
      </c>
      <c r="B460" s="103">
        <v>25.69</v>
      </c>
      <c r="C460" s="103">
        <v>64.22</v>
      </c>
      <c r="D460" s="103">
        <v>31.62</v>
      </c>
      <c r="E460" s="104">
        <f>'soust.uk.JMK př.č.2'!$M$64+'soust.uk.JMK př.č.2'!$N$64</f>
        <v>23096</v>
      </c>
      <c r="F460" s="104">
        <f>'soust.uk.JMK př.č.2'!$O$64+'soust.uk.JMK př.č.2'!$P$64</f>
        <v>13234</v>
      </c>
      <c r="G460" s="104">
        <f>'soust.uk.JMK př.č.2'!$L$64</f>
        <v>385</v>
      </c>
      <c r="H460" s="40">
        <f t="shared" si="42"/>
        <v>21730</v>
      </c>
      <c r="I460" s="40">
        <f t="shared" si="44"/>
        <v>15811</v>
      </c>
      <c r="J460" s="40">
        <f t="shared" si="43"/>
        <v>12991</v>
      </c>
      <c r="K460" s="40">
        <f t="shared" si="45"/>
        <v>9338</v>
      </c>
      <c r="L460" s="40">
        <f t="shared" si="46"/>
        <v>5534</v>
      </c>
      <c r="M460" s="40">
        <f t="shared" si="47"/>
        <v>3268</v>
      </c>
      <c r="Q460" s="111"/>
    </row>
    <row r="461" spans="1:17" x14ac:dyDescent="0.2">
      <c r="A461" s="105">
        <v>765</v>
      </c>
      <c r="B461" s="103">
        <v>25.69</v>
      </c>
      <c r="C461" s="103">
        <v>64.22</v>
      </c>
      <c r="D461" s="103">
        <v>31.62</v>
      </c>
      <c r="E461" s="104">
        <f>'soust.uk.JMK př.č.2'!$M$64+'soust.uk.JMK př.č.2'!$N$64</f>
        <v>23096</v>
      </c>
      <c r="F461" s="104">
        <f>'soust.uk.JMK př.č.2'!$O$64+'soust.uk.JMK př.č.2'!$P$64</f>
        <v>13234</v>
      </c>
      <c r="G461" s="104">
        <f>'soust.uk.JMK př.č.2'!$L$64</f>
        <v>385</v>
      </c>
      <c r="H461" s="40">
        <f t="shared" si="42"/>
        <v>21730</v>
      </c>
      <c r="I461" s="40">
        <f t="shared" si="44"/>
        <v>15811</v>
      </c>
      <c r="J461" s="40">
        <f t="shared" si="43"/>
        <v>12991</v>
      </c>
      <c r="K461" s="40">
        <f t="shared" si="45"/>
        <v>9338</v>
      </c>
      <c r="L461" s="40">
        <f t="shared" si="46"/>
        <v>5534</v>
      </c>
      <c r="M461" s="40">
        <f t="shared" si="47"/>
        <v>3268</v>
      </c>
      <c r="Q461" s="111"/>
    </row>
    <row r="462" spans="1:17" x14ac:dyDescent="0.2">
      <c r="A462" s="112"/>
      <c r="B462" s="113"/>
      <c r="C462" s="113"/>
      <c r="D462" s="113"/>
      <c r="E462" s="114"/>
      <c r="F462" s="114"/>
      <c r="G462" s="114"/>
      <c r="H462" s="42"/>
      <c r="I462" s="42"/>
      <c r="J462" s="42"/>
      <c r="K462" s="42"/>
      <c r="L462" s="42"/>
      <c r="M462" s="42"/>
    </row>
    <row r="463" spans="1:17" x14ac:dyDescent="0.2">
      <c r="A463" s="112"/>
      <c r="B463" s="113"/>
      <c r="C463" s="113"/>
      <c r="D463" s="113"/>
      <c r="E463" s="114"/>
      <c r="F463" s="114"/>
      <c r="G463" s="114"/>
      <c r="H463" s="42"/>
      <c r="I463" s="42"/>
      <c r="J463" s="42"/>
      <c r="K463" s="42"/>
      <c r="L463" s="42"/>
      <c r="M463" s="42"/>
    </row>
    <row r="464" spans="1:17" x14ac:dyDescent="0.2">
      <c r="A464" s="112"/>
      <c r="B464" s="113"/>
      <c r="C464" s="113"/>
      <c r="D464" s="113"/>
      <c r="E464" s="114"/>
      <c r="F464" s="114"/>
      <c r="G464" s="114"/>
      <c r="H464" s="42"/>
      <c r="I464" s="42"/>
      <c r="J464" s="42"/>
      <c r="K464" s="42"/>
      <c r="L464" s="42"/>
      <c r="M464" s="42"/>
    </row>
    <row r="465" spans="1:13" x14ac:dyDescent="0.2">
      <c r="A465" s="112"/>
      <c r="B465" s="113"/>
      <c r="C465" s="113"/>
      <c r="D465" s="113"/>
      <c r="E465" s="114"/>
      <c r="F465" s="114"/>
      <c r="G465" s="114"/>
      <c r="H465" s="42"/>
      <c r="I465" s="42"/>
      <c r="J465" s="42"/>
      <c r="K465" s="42"/>
      <c r="L465" s="42"/>
      <c r="M465" s="42"/>
    </row>
    <row r="466" spans="1:13" x14ac:dyDescent="0.2">
      <c r="L466" s="79"/>
      <c r="M466" s="79"/>
    </row>
    <row r="467" spans="1:13" x14ac:dyDescent="0.2">
      <c r="A467" s="115" t="s">
        <v>809</v>
      </c>
      <c r="L467" s="42"/>
      <c r="M467" s="42"/>
    </row>
    <row r="468" spans="1:13" ht="42" customHeight="1" x14ac:dyDescent="0.2">
      <c r="A468" s="254"/>
      <c r="B468" s="540" t="s">
        <v>738</v>
      </c>
      <c r="C468" s="541"/>
      <c r="D468" s="541"/>
      <c r="E468" s="541"/>
      <c r="F468" s="541"/>
      <c r="G468" s="619"/>
      <c r="H468" s="542" t="s">
        <v>800</v>
      </c>
      <c r="I468" s="542"/>
      <c r="J468" s="542" t="s">
        <v>801</v>
      </c>
      <c r="K468" s="542"/>
      <c r="L468" s="42"/>
      <c r="M468" s="42"/>
    </row>
    <row r="469" spans="1:13" ht="63.75" x14ac:dyDescent="0.2">
      <c r="A469" s="255" t="s">
        <v>802</v>
      </c>
      <c r="B469" s="255" t="s">
        <v>803</v>
      </c>
      <c r="C469" s="255" t="s">
        <v>804</v>
      </c>
      <c r="D469" s="257" t="s">
        <v>742</v>
      </c>
      <c r="E469" s="257" t="s">
        <v>743</v>
      </c>
      <c r="F469" s="257" t="s">
        <v>744</v>
      </c>
      <c r="G469" s="257" t="s">
        <v>9</v>
      </c>
      <c r="H469" s="257" t="s">
        <v>745</v>
      </c>
      <c r="I469" s="257" t="s">
        <v>746</v>
      </c>
      <c r="J469" s="257" t="s">
        <v>745</v>
      </c>
      <c r="K469" s="257" t="s">
        <v>746</v>
      </c>
      <c r="L469" s="101" t="s">
        <v>805</v>
      </c>
      <c r="M469" s="101" t="s">
        <v>806</v>
      </c>
    </row>
    <row r="470" spans="1:13" x14ac:dyDescent="0.2">
      <c r="A470" s="105" t="s">
        <v>810</v>
      </c>
      <c r="B470" s="103">
        <v>18</v>
      </c>
      <c r="C470" s="103">
        <v>43.75</v>
      </c>
      <c r="D470" s="103">
        <v>23.46</v>
      </c>
      <c r="E470" s="104">
        <f>'soust.uk.JMK př.č.2'!$M$65+'soust.uk.JMK př.č.2'!$N$65</f>
        <v>23096</v>
      </c>
      <c r="F470" s="104">
        <f>'soust.uk.JMK př.č.2'!$O$65+'soust.uk.JMK př.č.2'!$P$65</f>
        <v>13234</v>
      </c>
      <c r="G470" s="104">
        <f>'soust.uk.JMK př.č.2'!$L$65</f>
        <v>385</v>
      </c>
      <c r="H470" s="40">
        <f>SUM(I470,L470,G470)</f>
        <v>30310</v>
      </c>
      <c r="I470" s="40">
        <f>ROUND(1/B470*E470*12+1/D470*F470*12,0)</f>
        <v>22167</v>
      </c>
      <c r="J470" s="40">
        <f>SUM(K470,M470,G470)</f>
        <v>18075</v>
      </c>
      <c r="K470" s="40">
        <f>ROUND(1/C470*E470*12+1/D470*F470*12,0)</f>
        <v>13104</v>
      </c>
      <c r="L470" s="40">
        <f>ROUND((I470*35%),0)</f>
        <v>7758</v>
      </c>
      <c r="M470" s="40">
        <f>ROUND((K470*35%),0)</f>
        <v>4586</v>
      </c>
    </row>
    <row r="471" spans="1:13" x14ac:dyDescent="0.2">
      <c r="L471" s="42"/>
      <c r="M471" s="42"/>
    </row>
    <row r="472" spans="1:13" x14ac:dyDescent="0.2">
      <c r="A472" s="113"/>
      <c r="H472" s="42"/>
      <c r="I472" s="42"/>
      <c r="J472" s="43"/>
      <c r="K472" s="42"/>
      <c r="L472" s="100"/>
      <c r="M472" s="99"/>
    </row>
    <row r="473" spans="1:13" x14ac:dyDescent="0.2">
      <c r="L473" s="78"/>
      <c r="M473" s="78"/>
    </row>
    <row r="474" spans="1:13" x14ac:dyDescent="0.2">
      <c r="L474" s="79"/>
      <c r="M474" s="79"/>
    </row>
  </sheetData>
  <mergeCells count="6">
    <mergeCell ref="B4:G4"/>
    <mergeCell ref="H4:I4"/>
    <mergeCell ref="J4:K4"/>
    <mergeCell ref="B468:G468"/>
    <mergeCell ref="H468:I468"/>
    <mergeCell ref="J468:K468"/>
  </mergeCells>
  <printOptions horizontalCentered="1"/>
  <pageMargins left="0" right="0" top="0.51181102362204722" bottom="0.59055118110236227" header="0.31496062992125984" footer="0.31496062992125984"/>
  <pageSetup paperSize="9" scale="78" fitToHeight="4" orientation="portrait" horizontalDpi="300" verticalDpi="300" r:id="rId1"/>
  <headerFooter alignWithMargins="0">
    <oddHeader xml:space="preserve">&amp;R&amp;"Times New Roman,Kurzíva"&amp;12&amp;UPříloha č. 2m
 pracovního postupu  Rozpis rozpočtu přímých výdajů na vzdělávání
</oddHeader>
    <oddFooter>&amp;C&amp;P /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indexed="46"/>
  </sheetPr>
  <dimension ref="A1:D43"/>
  <sheetViews>
    <sheetView zoomScaleNormal="100" workbookViewId="0"/>
  </sheetViews>
  <sheetFormatPr defaultRowHeight="12.75" x14ac:dyDescent="0.2"/>
  <cols>
    <col min="1" max="1" width="9.140625" style="79"/>
    <col min="2" max="2" width="12.28515625" style="79" customWidth="1"/>
    <col min="3" max="3" width="25.42578125" style="79" customWidth="1"/>
    <col min="4" max="16384" width="9.140625" style="79"/>
  </cols>
  <sheetData>
    <row r="1" spans="1:4" s="116" customFormat="1" ht="15.75" x14ac:dyDescent="0.25">
      <c r="A1" s="116" t="s">
        <v>957</v>
      </c>
    </row>
    <row r="2" spans="1:4" x14ac:dyDescent="0.2">
      <c r="A2" s="79" t="s">
        <v>1040</v>
      </c>
      <c r="C2" s="69"/>
    </row>
    <row r="3" spans="1:4" x14ac:dyDescent="0.2">
      <c r="C3" s="69"/>
    </row>
    <row r="4" spans="1:4" s="84" customFormat="1" x14ac:dyDescent="0.2">
      <c r="B4" s="84" t="s">
        <v>812</v>
      </c>
      <c r="C4" s="117"/>
    </row>
    <row r="5" spans="1:4" s="1" customFormat="1" ht="28.5" customHeight="1" x14ac:dyDescent="0.2">
      <c r="B5" s="264" t="s">
        <v>813</v>
      </c>
      <c r="C5" s="265" t="s">
        <v>958</v>
      </c>
    </row>
    <row r="6" spans="1:4" x14ac:dyDescent="0.2">
      <c r="B6" s="45" t="s">
        <v>814</v>
      </c>
      <c r="C6" s="118">
        <v>24198</v>
      </c>
      <c r="D6" s="89"/>
    </row>
    <row r="7" spans="1:4" x14ac:dyDescent="0.2">
      <c r="B7" s="45" t="s">
        <v>815</v>
      </c>
      <c r="C7" s="118">
        <v>23008</v>
      </c>
      <c r="D7" s="89"/>
    </row>
    <row r="8" spans="1:4" x14ac:dyDescent="0.2">
      <c r="B8" s="45" t="s">
        <v>816</v>
      </c>
      <c r="C8" s="118">
        <v>22570</v>
      </c>
      <c r="D8" s="89"/>
    </row>
    <row r="9" spans="1:4" x14ac:dyDescent="0.2">
      <c r="B9" s="45" t="s">
        <v>817</v>
      </c>
      <c r="C9" s="118">
        <v>22307</v>
      </c>
      <c r="D9" s="89"/>
    </row>
    <row r="10" spans="1:4" x14ac:dyDescent="0.2">
      <c r="B10" s="45" t="s">
        <v>818</v>
      </c>
      <c r="C10" s="118">
        <v>22063</v>
      </c>
      <c r="D10" s="89"/>
    </row>
    <row r="11" spans="1:4" x14ac:dyDescent="0.2">
      <c r="B11" s="45" t="s">
        <v>819</v>
      </c>
      <c r="C11" s="118">
        <v>22009</v>
      </c>
      <c r="D11" s="89"/>
    </row>
    <row r="12" spans="1:4" x14ac:dyDescent="0.2">
      <c r="B12" s="64"/>
      <c r="C12" s="64"/>
    </row>
    <row r="13" spans="1:4" s="84" customFormat="1" x14ac:dyDescent="0.2">
      <c r="B13" s="84" t="s">
        <v>820</v>
      </c>
      <c r="C13" s="117"/>
    </row>
    <row r="14" spans="1:4" s="1" customFormat="1" ht="24.75" customHeight="1" x14ac:dyDescent="0.2">
      <c r="B14" s="264" t="s">
        <v>821</v>
      </c>
      <c r="C14" s="265" t="s">
        <v>958</v>
      </c>
    </row>
    <row r="15" spans="1:4" x14ac:dyDescent="0.2">
      <c r="B15" s="45" t="s">
        <v>822</v>
      </c>
      <c r="C15" s="118">
        <v>26317</v>
      </c>
      <c r="D15" s="89"/>
    </row>
    <row r="16" spans="1:4" x14ac:dyDescent="0.2">
      <c r="B16" s="45" t="s">
        <v>823</v>
      </c>
      <c r="C16" s="118">
        <v>25787</v>
      </c>
      <c r="D16" s="89"/>
    </row>
    <row r="17" spans="2:4" x14ac:dyDescent="0.2">
      <c r="B17" s="45" t="s">
        <v>862</v>
      </c>
      <c r="C17" s="118">
        <v>25064</v>
      </c>
      <c r="D17" s="89"/>
    </row>
    <row r="18" spans="2:4" x14ac:dyDescent="0.2">
      <c r="B18" s="45" t="s">
        <v>863</v>
      </c>
      <c r="C18" s="118">
        <v>24891</v>
      </c>
      <c r="D18" s="89"/>
    </row>
    <row r="19" spans="2:4" x14ac:dyDescent="0.2">
      <c r="B19" s="45" t="s">
        <v>864</v>
      </c>
      <c r="C19" s="118">
        <v>24654</v>
      </c>
      <c r="D19" s="89"/>
    </row>
    <row r="21" spans="2:4" x14ac:dyDescent="0.2">
      <c r="B21" s="84" t="s">
        <v>959</v>
      </c>
      <c r="C21" s="117"/>
    </row>
    <row r="22" spans="2:4" s="1" customFormat="1" ht="24.75" customHeight="1" x14ac:dyDescent="0.2">
      <c r="B22" s="264" t="s">
        <v>960</v>
      </c>
      <c r="C22" s="265" t="s">
        <v>958</v>
      </c>
    </row>
    <row r="23" spans="2:4" x14ac:dyDescent="0.2">
      <c r="B23" s="262" t="s">
        <v>1069</v>
      </c>
      <c r="C23" s="118">
        <v>13469</v>
      </c>
    </row>
    <row r="24" spans="2:4" x14ac:dyDescent="0.2">
      <c r="B24" s="45" t="s">
        <v>961</v>
      </c>
      <c r="C24" s="118">
        <v>13405</v>
      </c>
    </row>
    <row r="25" spans="2:4" x14ac:dyDescent="0.2">
      <c r="B25" s="263" t="s">
        <v>962</v>
      </c>
      <c r="C25" s="118">
        <v>13308</v>
      </c>
    </row>
    <row r="26" spans="2:4" x14ac:dyDescent="0.2">
      <c r="B26" s="263" t="s">
        <v>963</v>
      </c>
      <c r="C26" s="118">
        <v>13194</v>
      </c>
    </row>
    <row r="27" spans="2:4" x14ac:dyDescent="0.2">
      <c r="B27" s="263" t="s">
        <v>964</v>
      </c>
      <c r="C27" s="118">
        <v>13136</v>
      </c>
    </row>
    <row r="28" spans="2:4" x14ac:dyDescent="0.2">
      <c r="B28" s="263" t="s">
        <v>965</v>
      </c>
      <c r="C28" s="118">
        <v>13098</v>
      </c>
    </row>
    <row r="29" spans="2:4" x14ac:dyDescent="0.2">
      <c r="B29" s="263" t="s">
        <v>966</v>
      </c>
      <c r="C29" s="118">
        <v>13056</v>
      </c>
    </row>
    <row r="30" spans="2:4" x14ac:dyDescent="0.2">
      <c r="B30" s="263" t="s">
        <v>967</v>
      </c>
      <c r="C30" s="118">
        <v>13032</v>
      </c>
    </row>
    <row r="33" spans="1:3" s="116" customFormat="1" ht="15.75" x14ac:dyDescent="0.25">
      <c r="A33" s="116" t="s">
        <v>811</v>
      </c>
    </row>
    <row r="34" spans="1:3" ht="15.75" x14ac:dyDescent="0.25">
      <c r="B34" s="116" t="s">
        <v>59</v>
      </c>
      <c r="C34" s="69"/>
    </row>
    <row r="35" spans="1:3" x14ac:dyDescent="0.2">
      <c r="A35" s="79" t="s">
        <v>1040</v>
      </c>
      <c r="C35" s="69"/>
    </row>
    <row r="36" spans="1:3" x14ac:dyDescent="0.2">
      <c r="C36" s="69"/>
    </row>
    <row r="37" spans="1:3" s="84" customFormat="1" x14ac:dyDescent="0.2">
      <c r="B37" s="84" t="s">
        <v>812</v>
      </c>
      <c r="C37" s="117"/>
    </row>
    <row r="38" spans="1:3" s="119" customFormat="1" ht="28.5" customHeight="1" x14ac:dyDescent="0.2">
      <c r="B38" s="266" t="s">
        <v>813</v>
      </c>
      <c r="C38" s="267" t="s">
        <v>968</v>
      </c>
    </row>
    <row r="39" spans="1:3" ht="18" customHeight="1" x14ac:dyDescent="0.2">
      <c r="B39" s="45" t="s">
        <v>1070</v>
      </c>
      <c r="C39" s="118">
        <v>21000</v>
      </c>
    </row>
    <row r="40" spans="1:3" x14ac:dyDescent="0.2">
      <c r="C40" s="69"/>
    </row>
    <row r="41" spans="1:3" s="84" customFormat="1" x14ac:dyDescent="0.2">
      <c r="B41" s="84" t="s">
        <v>820</v>
      </c>
      <c r="C41" s="117"/>
    </row>
    <row r="42" spans="1:3" s="119" customFormat="1" ht="24.75" customHeight="1" x14ac:dyDescent="0.2">
      <c r="B42" s="266" t="s">
        <v>821</v>
      </c>
      <c r="C42" s="267" t="s">
        <v>968</v>
      </c>
    </row>
    <row r="43" spans="1:3" ht="18" customHeight="1" x14ac:dyDescent="0.2">
      <c r="B43" s="45" t="s">
        <v>1071</v>
      </c>
      <c r="C43" s="118">
        <v>25307</v>
      </c>
    </row>
  </sheetData>
  <printOptions horizontalCentered="1"/>
  <pageMargins left="0.78740157480314965" right="0.78740157480314965" top="1.1811023622047245" bottom="0.98425196850393704" header="0.51181102362204722" footer="0.51181102362204722"/>
  <pageSetup paperSize="9" scale="99" orientation="portrait" r:id="rId1"/>
  <headerFooter alignWithMargins="0">
    <oddHeader>&amp;R&amp;"Times New Roman,Kurzíva"&amp;12&amp;UPříloha č. 2n
 pracovního postupu  Rozpis rozpočtu přímých výdajů na vzdělávání</oddHeader>
  </headerFooter>
  <ignoredErrors>
    <ignoredError sqref="B7" twoDigitTextYear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47"/>
  <sheetViews>
    <sheetView workbookViewId="0">
      <pane xSplit="3" ySplit="6" topLeftCell="D7" activePane="bottomRight" state="frozen"/>
      <selection pane="topRight" activeCell="E1" sqref="E1"/>
      <selection pane="bottomLeft" activeCell="A7" sqref="A7"/>
      <selection pane="bottomRight" activeCell="D7" sqref="D7"/>
    </sheetView>
  </sheetViews>
  <sheetFormatPr defaultRowHeight="12.75" x14ac:dyDescent="0.2"/>
  <cols>
    <col min="1" max="1" width="6" style="187" customWidth="1"/>
    <col min="2" max="2" width="33.5703125" style="187" customWidth="1"/>
    <col min="3" max="8" width="7.85546875" style="187" customWidth="1"/>
    <col min="9" max="9" width="7.85546875" style="189" customWidth="1"/>
    <col min="10" max="16" width="7.85546875" style="187" customWidth="1"/>
    <col min="17" max="18" width="10" style="187" customWidth="1"/>
    <col min="19" max="16384" width="9.140625" style="187"/>
  </cols>
  <sheetData>
    <row r="1" spans="1:18" ht="18.75" x14ac:dyDescent="0.3">
      <c r="A1" s="120" t="s">
        <v>1072</v>
      </c>
      <c r="C1" s="188"/>
      <c r="H1" s="189"/>
      <c r="O1" s="189"/>
    </row>
    <row r="2" spans="1:18" ht="16.5" customHeight="1" x14ac:dyDescent="0.2">
      <c r="A2" s="121" t="s">
        <v>1073</v>
      </c>
      <c r="C2" s="191"/>
      <c r="D2" s="191"/>
      <c r="E2" s="191"/>
      <c r="F2" s="191"/>
      <c r="G2" s="191"/>
      <c r="H2" s="192"/>
      <c r="I2" s="193"/>
      <c r="J2" s="191"/>
      <c r="K2" s="191"/>
      <c r="L2" s="191"/>
      <c r="M2" s="191"/>
      <c r="N2" s="191"/>
      <c r="O2" s="194"/>
      <c r="P2" s="191"/>
      <c r="Q2" s="191"/>
      <c r="R2" s="191"/>
    </row>
    <row r="3" spans="1:18" ht="12" customHeight="1" x14ac:dyDescent="0.2">
      <c r="A3" s="190"/>
      <c r="C3" s="195"/>
      <c r="D3" s="195"/>
      <c r="E3" s="195"/>
      <c r="F3" s="195"/>
      <c r="G3" s="191"/>
      <c r="H3" s="191"/>
      <c r="I3" s="191"/>
      <c r="J3" s="195"/>
      <c r="K3" s="195"/>
      <c r="L3" s="195"/>
      <c r="M3" s="195"/>
      <c r="N3" s="191"/>
      <c r="O3" s="191"/>
      <c r="P3" s="191"/>
      <c r="Q3" s="191"/>
      <c r="R3" s="191"/>
    </row>
    <row r="4" spans="1:18" ht="12.75" customHeight="1" x14ac:dyDescent="0.2">
      <c r="A4" s="630" t="s">
        <v>824</v>
      </c>
      <c r="B4" s="630" t="s">
        <v>825</v>
      </c>
      <c r="C4" s="626" t="s">
        <v>1038</v>
      </c>
      <c r="D4" s="630" t="s">
        <v>826</v>
      </c>
      <c r="E4" s="630" t="s">
        <v>827</v>
      </c>
      <c r="F4" s="630" t="s">
        <v>828</v>
      </c>
      <c r="G4" s="624" t="s">
        <v>10</v>
      </c>
      <c r="H4" s="632" t="s">
        <v>866</v>
      </c>
      <c r="I4" s="635" t="s">
        <v>743</v>
      </c>
      <c r="J4" s="626" t="s">
        <v>1039</v>
      </c>
      <c r="K4" s="628" t="s">
        <v>826</v>
      </c>
      <c r="L4" s="628" t="s">
        <v>827</v>
      </c>
      <c r="M4" s="628" t="s">
        <v>828</v>
      </c>
      <c r="N4" s="622" t="s">
        <v>12</v>
      </c>
      <c r="O4" s="622" t="s">
        <v>13</v>
      </c>
      <c r="P4" s="622" t="s">
        <v>744</v>
      </c>
      <c r="Q4" s="624" t="s">
        <v>829</v>
      </c>
      <c r="R4" s="622" t="s">
        <v>830</v>
      </c>
    </row>
    <row r="5" spans="1:18" ht="16.5" customHeight="1" x14ac:dyDescent="0.2">
      <c r="A5" s="631" t="s">
        <v>824</v>
      </c>
      <c r="B5" s="631"/>
      <c r="C5" s="627"/>
      <c r="D5" s="631"/>
      <c r="E5" s="631"/>
      <c r="F5" s="631"/>
      <c r="G5" s="625"/>
      <c r="H5" s="633"/>
      <c r="I5" s="636"/>
      <c r="J5" s="627"/>
      <c r="K5" s="629"/>
      <c r="L5" s="629"/>
      <c r="M5" s="629"/>
      <c r="N5" s="623"/>
      <c r="O5" s="623"/>
      <c r="P5" s="623"/>
      <c r="Q5" s="625"/>
      <c r="R5" s="623"/>
    </row>
    <row r="6" spans="1:18" ht="21.75" customHeight="1" x14ac:dyDescent="0.2">
      <c r="A6" s="631"/>
      <c r="B6" s="631"/>
      <c r="C6" s="627"/>
      <c r="D6" s="631"/>
      <c r="E6" s="631"/>
      <c r="F6" s="631"/>
      <c r="G6" s="625"/>
      <c r="H6" s="634" t="s">
        <v>865</v>
      </c>
      <c r="I6" s="636"/>
      <c r="J6" s="627"/>
      <c r="K6" s="629"/>
      <c r="L6" s="629"/>
      <c r="M6" s="629"/>
      <c r="N6" s="623"/>
      <c r="O6" s="623"/>
      <c r="P6" s="623"/>
      <c r="Q6" s="625"/>
      <c r="R6" s="623"/>
    </row>
    <row r="7" spans="1:18" x14ac:dyDescent="0.2">
      <c r="A7" s="202">
        <v>3111</v>
      </c>
      <c r="B7" s="204" t="s">
        <v>831</v>
      </c>
      <c r="C7" s="196">
        <v>21072</v>
      </c>
      <c r="D7" s="197">
        <v>844</v>
      </c>
      <c r="E7" s="197">
        <v>22</v>
      </c>
      <c r="F7" s="197">
        <v>4</v>
      </c>
      <c r="G7" s="215">
        <v>21942</v>
      </c>
      <c r="H7" s="198">
        <v>1000</v>
      </c>
      <c r="I7" s="216">
        <v>22942</v>
      </c>
      <c r="J7" s="196">
        <v>10947</v>
      </c>
      <c r="K7" s="197">
        <v>40</v>
      </c>
      <c r="L7" s="197">
        <v>0</v>
      </c>
      <c r="M7" s="197">
        <v>69</v>
      </c>
      <c r="N7" s="217">
        <v>11056</v>
      </c>
      <c r="O7" s="199">
        <v>280</v>
      </c>
      <c r="P7" s="218">
        <v>11336</v>
      </c>
      <c r="Q7" s="200">
        <v>3.57</v>
      </c>
      <c r="R7" s="201">
        <v>11.25</v>
      </c>
    </row>
    <row r="8" spans="1:18" x14ac:dyDescent="0.2">
      <c r="A8" s="202">
        <v>3112</v>
      </c>
      <c r="B8" s="204" t="s">
        <v>832</v>
      </c>
      <c r="C8" s="196">
        <v>20353</v>
      </c>
      <c r="D8" s="197">
        <v>352</v>
      </c>
      <c r="E8" s="197">
        <v>782</v>
      </c>
      <c r="F8" s="197">
        <v>163</v>
      </c>
      <c r="G8" s="215">
        <v>21650</v>
      </c>
      <c r="H8" s="198">
        <v>1000</v>
      </c>
      <c r="I8" s="216">
        <v>22650</v>
      </c>
      <c r="J8" s="196">
        <v>12032</v>
      </c>
      <c r="K8" s="197">
        <v>70</v>
      </c>
      <c r="L8" s="197">
        <v>0</v>
      </c>
      <c r="M8" s="197">
        <v>26</v>
      </c>
      <c r="N8" s="217">
        <v>12128</v>
      </c>
      <c r="O8" s="199">
        <v>680</v>
      </c>
      <c r="P8" s="218">
        <v>12808</v>
      </c>
      <c r="Q8" s="200">
        <v>3.45</v>
      </c>
      <c r="R8" s="201">
        <v>11.79</v>
      </c>
    </row>
    <row r="9" spans="1:18" x14ac:dyDescent="0.2">
      <c r="A9" s="202">
        <v>3113</v>
      </c>
      <c r="B9" s="204" t="s">
        <v>81</v>
      </c>
      <c r="C9" s="196">
        <v>23168</v>
      </c>
      <c r="D9" s="197">
        <v>760</v>
      </c>
      <c r="E9" s="197">
        <v>461</v>
      </c>
      <c r="F9" s="197">
        <v>47</v>
      </c>
      <c r="G9" s="215">
        <v>24436</v>
      </c>
      <c r="H9" s="198">
        <v>1750</v>
      </c>
      <c r="I9" s="216">
        <v>26186</v>
      </c>
      <c r="J9" s="196">
        <v>12428</v>
      </c>
      <c r="K9" s="197">
        <v>243</v>
      </c>
      <c r="L9" s="197">
        <v>6</v>
      </c>
      <c r="M9" s="197">
        <v>121</v>
      </c>
      <c r="N9" s="217">
        <v>12798</v>
      </c>
      <c r="O9" s="199">
        <v>420</v>
      </c>
      <c r="P9" s="218">
        <v>13218</v>
      </c>
      <c r="Q9" s="200">
        <v>3.56</v>
      </c>
      <c r="R9" s="201">
        <v>10.78</v>
      </c>
    </row>
    <row r="10" spans="1:18" x14ac:dyDescent="0.2">
      <c r="A10" s="202">
        <v>3114</v>
      </c>
      <c r="B10" s="204" t="s">
        <v>833</v>
      </c>
      <c r="C10" s="196">
        <v>22140</v>
      </c>
      <c r="D10" s="197">
        <v>826</v>
      </c>
      <c r="E10" s="197">
        <v>1219</v>
      </c>
      <c r="F10" s="197">
        <v>105</v>
      </c>
      <c r="G10" s="215">
        <v>24290</v>
      </c>
      <c r="H10" s="198">
        <v>1800</v>
      </c>
      <c r="I10" s="216">
        <v>26090</v>
      </c>
      <c r="J10" s="196">
        <v>13696</v>
      </c>
      <c r="K10" s="197">
        <v>295</v>
      </c>
      <c r="L10" s="197">
        <v>0</v>
      </c>
      <c r="M10" s="197">
        <v>86</v>
      </c>
      <c r="N10" s="217">
        <v>14077</v>
      </c>
      <c r="O10" s="199">
        <v>790</v>
      </c>
      <c r="P10" s="218">
        <v>14867</v>
      </c>
      <c r="Q10" s="200">
        <v>3.54</v>
      </c>
      <c r="R10" s="201">
        <v>10.66</v>
      </c>
    </row>
    <row r="11" spans="1:18" x14ac:dyDescent="0.2">
      <c r="A11" s="202">
        <v>3117</v>
      </c>
      <c r="B11" s="204" t="s">
        <v>834</v>
      </c>
      <c r="C11" s="196">
        <v>23168</v>
      </c>
      <c r="D11" s="197">
        <v>760</v>
      </c>
      <c r="E11" s="197">
        <v>461</v>
      </c>
      <c r="F11" s="197">
        <v>47</v>
      </c>
      <c r="G11" s="215">
        <v>24436</v>
      </c>
      <c r="H11" s="198">
        <v>1750</v>
      </c>
      <c r="I11" s="216">
        <v>26186</v>
      </c>
      <c r="J11" s="196">
        <v>12428</v>
      </c>
      <c r="K11" s="197">
        <v>243</v>
      </c>
      <c r="L11" s="197">
        <v>6</v>
      </c>
      <c r="M11" s="197">
        <v>121</v>
      </c>
      <c r="N11" s="217">
        <v>12798</v>
      </c>
      <c r="O11" s="199">
        <v>420</v>
      </c>
      <c r="P11" s="218">
        <v>13218</v>
      </c>
      <c r="Q11" s="200">
        <v>3.56</v>
      </c>
      <c r="R11" s="201">
        <v>10.78</v>
      </c>
    </row>
    <row r="12" spans="1:18" x14ac:dyDescent="0.2">
      <c r="A12" s="202">
        <v>3118</v>
      </c>
      <c r="B12" s="204" t="s">
        <v>835</v>
      </c>
      <c r="C12" s="196"/>
      <c r="D12" s="203"/>
      <c r="E12" s="203"/>
      <c r="F12" s="203"/>
      <c r="G12" s="215" t="s">
        <v>836</v>
      </c>
      <c r="H12" s="198"/>
      <c r="I12" s="216" t="s">
        <v>836</v>
      </c>
      <c r="J12" s="196"/>
      <c r="K12" s="203"/>
      <c r="L12" s="203"/>
      <c r="M12" s="203"/>
      <c r="N12" s="217" t="s">
        <v>836</v>
      </c>
      <c r="O12" s="199"/>
      <c r="P12" s="218" t="s">
        <v>836</v>
      </c>
      <c r="Q12" s="209"/>
      <c r="R12" s="210"/>
    </row>
    <row r="13" spans="1:18" x14ac:dyDescent="0.2">
      <c r="A13" s="202">
        <v>3121</v>
      </c>
      <c r="B13" s="204" t="s">
        <v>837</v>
      </c>
      <c r="C13" s="196">
        <v>23231</v>
      </c>
      <c r="D13" s="197">
        <v>477</v>
      </c>
      <c r="E13" s="203">
        <v>306</v>
      </c>
      <c r="F13" s="203">
        <v>49</v>
      </c>
      <c r="G13" s="215">
        <v>24063</v>
      </c>
      <c r="H13" s="198">
        <v>1850</v>
      </c>
      <c r="I13" s="216">
        <v>25913</v>
      </c>
      <c r="J13" s="196">
        <v>13333</v>
      </c>
      <c r="K13" s="203">
        <v>204</v>
      </c>
      <c r="L13" s="203">
        <v>0</v>
      </c>
      <c r="M13" s="203">
        <v>83</v>
      </c>
      <c r="N13" s="217">
        <v>13620</v>
      </c>
      <c r="O13" s="199">
        <v>620</v>
      </c>
      <c r="P13" s="218">
        <v>14240</v>
      </c>
      <c r="Q13" s="200">
        <v>3.6</v>
      </c>
      <c r="R13" s="201">
        <v>10.8</v>
      </c>
    </row>
    <row r="14" spans="1:18" x14ac:dyDescent="0.2">
      <c r="A14" s="202">
        <v>3122</v>
      </c>
      <c r="B14" s="204" t="s">
        <v>838</v>
      </c>
      <c r="C14" s="196">
        <v>23343</v>
      </c>
      <c r="D14" s="203">
        <v>471</v>
      </c>
      <c r="E14" s="203">
        <v>365</v>
      </c>
      <c r="F14" s="203">
        <v>45</v>
      </c>
      <c r="G14" s="215">
        <v>24224</v>
      </c>
      <c r="H14" s="198">
        <v>1850</v>
      </c>
      <c r="I14" s="216">
        <v>26074</v>
      </c>
      <c r="J14" s="196">
        <v>13971</v>
      </c>
      <c r="K14" s="203">
        <v>398</v>
      </c>
      <c r="L14" s="203">
        <v>14</v>
      </c>
      <c r="M14" s="203">
        <v>74</v>
      </c>
      <c r="N14" s="217">
        <v>14457</v>
      </c>
      <c r="O14" s="199">
        <v>760</v>
      </c>
      <c r="P14" s="218">
        <v>15217</v>
      </c>
      <c r="Q14" s="200">
        <v>3.75</v>
      </c>
      <c r="R14" s="201">
        <v>10.63</v>
      </c>
    </row>
    <row r="15" spans="1:18" x14ac:dyDescent="0.2">
      <c r="A15" s="202">
        <v>3123</v>
      </c>
      <c r="B15" s="204" t="s">
        <v>839</v>
      </c>
      <c r="C15" s="196">
        <v>23573</v>
      </c>
      <c r="D15" s="197">
        <v>530</v>
      </c>
      <c r="E15" s="197">
        <v>439</v>
      </c>
      <c r="F15" s="197">
        <v>72</v>
      </c>
      <c r="G15" s="215">
        <v>24614</v>
      </c>
      <c r="H15" s="198">
        <v>1850</v>
      </c>
      <c r="I15" s="216">
        <v>26464</v>
      </c>
      <c r="J15" s="196">
        <v>14293</v>
      </c>
      <c r="K15" s="203">
        <v>498</v>
      </c>
      <c r="L15" s="203">
        <v>13</v>
      </c>
      <c r="M15" s="203">
        <v>134</v>
      </c>
      <c r="N15" s="217">
        <v>14938</v>
      </c>
      <c r="O15" s="199">
        <v>700</v>
      </c>
      <c r="P15" s="218">
        <v>15638</v>
      </c>
      <c r="Q15" s="200">
        <v>3.92</v>
      </c>
      <c r="R15" s="201">
        <v>11.04</v>
      </c>
    </row>
    <row r="16" spans="1:18" x14ac:dyDescent="0.2">
      <c r="A16" s="202">
        <v>3123</v>
      </c>
      <c r="B16" s="204" t="s">
        <v>840</v>
      </c>
      <c r="C16" s="196">
        <v>21761</v>
      </c>
      <c r="D16" s="197">
        <v>530</v>
      </c>
      <c r="E16" s="197">
        <v>439</v>
      </c>
      <c r="F16" s="197">
        <v>72</v>
      </c>
      <c r="G16" s="215">
        <v>22802</v>
      </c>
      <c r="H16" s="198">
        <v>1600</v>
      </c>
      <c r="I16" s="216">
        <v>24402</v>
      </c>
      <c r="J16" s="196" t="s">
        <v>836</v>
      </c>
      <c r="K16" s="203" t="s">
        <v>836</v>
      </c>
      <c r="L16" s="203" t="s">
        <v>836</v>
      </c>
      <c r="M16" s="203" t="s">
        <v>836</v>
      </c>
      <c r="N16" s="217">
        <v>14938</v>
      </c>
      <c r="O16" s="199">
        <v>700</v>
      </c>
      <c r="P16" s="218">
        <v>0</v>
      </c>
      <c r="Q16" s="200">
        <v>4.05</v>
      </c>
      <c r="R16" s="201" t="s">
        <v>836</v>
      </c>
    </row>
    <row r="17" spans="1:18" x14ac:dyDescent="0.2">
      <c r="A17" s="202">
        <v>3124</v>
      </c>
      <c r="B17" s="204" t="s">
        <v>841</v>
      </c>
      <c r="C17" s="196">
        <v>22459</v>
      </c>
      <c r="D17" s="197">
        <v>752</v>
      </c>
      <c r="E17" s="197">
        <v>1093</v>
      </c>
      <c r="F17" s="197">
        <v>83</v>
      </c>
      <c r="G17" s="215">
        <v>24387</v>
      </c>
      <c r="H17" s="198">
        <v>1900</v>
      </c>
      <c r="I17" s="216">
        <v>26287</v>
      </c>
      <c r="J17" s="196">
        <v>13734</v>
      </c>
      <c r="K17" s="203">
        <v>562</v>
      </c>
      <c r="L17" s="203">
        <v>0</v>
      </c>
      <c r="M17" s="203">
        <v>74</v>
      </c>
      <c r="N17" s="217">
        <v>14370</v>
      </c>
      <c r="O17" s="199">
        <v>790</v>
      </c>
      <c r="P17" s="218">
        <v>15160</v>
      </c>
      <c r="Q17" s="200">
        <v>3.65</v>
      </c>
      <c r="R17" s="201">
        <v>11.1</v>
      </c>
    </row>
    <row r="18" spans="1:18" x14ac:dyDescent="0.2">
      <c r="A18" s="202">
        <v>3124</v>
      </c>
      <c r="B18" s="204" t="s">
        <v>842</v>
      </c>
      <c r="C18" s="196">
        <v>21430</v>
      </c>
      <c r="D18" s="197">
        <v>752</v>
      </c>
      <c r="E18" s="197">
        <v>1093</v>
      </c>
      <c r="F18" s="197">
        <v>83</v>
      </c>
      <c r="G18" s="215">
        <v>23358</v>
      </c>
      <c r="H18" s="198">
        <v>1700</v>
      </c>
      <c r="I18" s="216">
        <v>25058</v>
      </c>
      <c r="J18" s="196" t="s">
        <v>836</v>
      </c>
      <c r="K18" s="203" t="s">
        <v>836</v>
      </c>
      <c r="L18" s="203" t="s">
        <v>836</v>
      </c>
      <c r="M18" s="203" t="s">
        <v>836</v>
      </c>
      <c r="N18" s="217">
        <v>14370</v>
      </c>
      <c r="O18" s="199">
        <v>790</v>
      </c>
      <c r="P18" s="218">
        <v>0</v>
      </c>
      <c r="Q18" s="200">
        <v>3.81</v>
      </c>
      <c r="R18" s="201" t="s">
        <v>836</v>
      </c>
    </row>
    <row r="19" spans="1:18" x14ac:dyDescent="0.2">
      <c r="A19" s="205">
        <v>3125</v>
      </c>
      <c r="B19" s="206" t="s">
        <v>843</v>
      </c>
      <c r="C19" s="196" t="s">
        <v>836</v>
      </c>
      <c r="D19" s="203" t="s">
        <v>836</v>
      </c>
      <c r="E19" s="203" t="s">
        <v>836</v>
      </c>
      <c r="F19" s="203" t="s">
        <v>836</v>
      </c>
      <c r="G19" s="215" t="s">
        <v>836</v>
      </c>
      <c r="H19" s="207"/>
      <c r="I19" s="216" t="s">
        <v>836</v>
      </c>
      <c r="J19" s="196" t="s">
        <v>836</v>
      </c>
      <c r="K19" s="203" t="s">
        <v>836</v>
      </c>
      <c r="L19" s="203" t="s">
        <v>836</v>
      </c>
      <c r="M19" s="203" t="s">
        <v>836</v>
      </c>
      <c r="N19" s="217" t="s">
        <v>836</v>
      </c>
      <c r="O19" s="208"/>
      <c r="P19" s="218" t="s">
        <v>836</v>
      </c>
      <c r="Q19" s="209" t="s">
        <v>836</v>
      </c>
      <c r="R19" s="210" t="s">
        <v>836</v>
      </c>
    </row>
    <row r="20" spans="1:18" x14ac:dyDescent="0.2">
      <c r="A20" s="202">
        <v>3126</v>
      </c>
      <c r="B20" s="204" t="s">
        <v>844</v>
      </c>
      <c r="C20" s="196">
        <v>23891</v>
      </c>
      <c r="D20" s="203">
        <v>737</v>
      </c>
      <c r="E20" s="197">
        <v>192</v>
      </c>
      <c r="F20" s="203">
        <v>17</v>
      </c>
      <c r="G20" s="215">
        <v>24837</v>
      </c>
      <c r="H20" s="198">
        <v>1750</v>
      </c>
      <c r="I20" s="216">
        <v>26587</v>
      </c>
      <c r="J20" s="196">
        <v>13946</v>
      </c>
      <c r="K20" s="203">
        <v>411</v>
      </c>
      <c r="L20" s="203">
        <v>36</v>
      </c>
      <c r="M20" s="203">
        <v>130</v>
      </c>
      <c r="N20" s="217">
        <v>14523</v>
      </c>
      <c r="O20" s="199">
        <v>790</v>
      </c>
      <c r="P20" s="218">
        <v>15313</v>
      </c>
      <c r="Q20" s="200">
        <v>4.1900000000000004</v>
      </c>
      <c r="R20" s="201">
        <v>11.47</v>
      </c>
    </row>
    <row r="21" spans="1:18" x14ac:dyDescent="0.2">
      <c r="A21" s="202">
        <v>3128</v>
      </c>
      <c r="B21" s="204" t="s">
        <v>845</v>
      </c>
      <c r="C21" s="196" t="s">
        <v>836</v>
      </c>
      <c r="D21" s="203" t="s">
        <v>836</v>
      </c>
      <c r="E21" s="203" t="s">
        <v>836</v>
      </c>
      <c r="F21" s="203" t="s">
        <v>836</v>
      </c>
      <c r="G21" s="216" t="s">
        <v>836</v>
      </c>
      <c r="H21" s="198"/>
      <c r="I21" s="216" t="s">
        <v>836</v>
      </c>
      <c r="J21" s="196" t="s">
        <v>836</v>
      </c>
      <c r="K21" s="203" t="s">
        <v>836</v>
      </c>
      <c r="L21" s="203" t="s">
        <v>836</v>
      </c>
      <c r="M21" s="203" t="s">
        <v>836</v>
      </c>
      <c r="N21" s="217" t="s">
        <v>836</v>
      </c>
      <c r="O21" s="199"/>
      <c r="P21" s="218" t="s">
        <v>836</v>
      </c>
      <c r="Q21" s="209" t="s">
        <v>836</v>
      </c>
      <c r="R21" s="210" t="s">
        <v>836</v>
      </c>
    </row>
    <row r="22" spans="1:18" x14ac:dyDescent="0.2">
      <c r="A22" s="205">
        <v>3129</v>
      </c>
      <c r="B22" s="206" t="s">
        <v>846</v>
      </c>
      <c r="C22" s="196" t="s">
        <v>836</v>
      </c>
      <c r="D22" s="203" t="s">
        <v>836</v>
      </c>
      <c r="E22" s="203" t="s">
        <v>836</v>
      </c>
      <c r="F22" s="203" t="s">
        <v>836</v>
      </c>
      <c r="G22" s="216" t="s">
        <v>836</v>
      </c>
      <c r="H22" s="198"/>
      <c r="I22" s="216" t="s">
        <v>836</v>
      </c>
      <c r="J22" s="196" t="s">
        <v>836</v>
      </c>
      <c r="K22" s="203" t="s">
        <v>836</v>
      </c>
      <c r="L22" s="203" t="s">
        <v>836</v>
      </c>
      <c r="M22" s="203" t="s">
        <v>836</v>
      </c>
      <c r="N22" s="217" t="s">
        <v>836</v>
      </c>
      <c r="O22" s="199"/>
      <c r="P22" s="218" t="s">
        <v>836</v>
      </c>
      <c r="Q22" s="209" t="s">
        <v>836</v>
      </c>
      <c r="R22" s="210" t="s">
        <v>836</v>
      </c>
    </row>
    <row r="23" spans="1:18" x14ac:dyDescent="0.2">
      <c r="A23" s="205">
        <v>3131</v>
      </c>
      <c r="B23" s="206" t="s">
        <v>943</v>
      </c>
      <c r="C23" s="196" t="s">
        <v>836</v>
      </c>
      <c r="D23" s="203" t="s">
        <v>836</v>
      </c>
      <c r="E23" s="203" t="s">
        <v>836</v>
      </c>
      <c r="F23" s="203" t="s">
        <v>836</v>
      </c>
      <c r="G23" s="216" t="s">
        <v>836</v>
      </c>
      <c r="H23" s="198"/>
      <c r="I23" s="216" t="s">
        <v>836</v>
      </c>
      <c r="J23" s="196" t="s">
        <v>836</v>
      </c>
      <c r="K23" s="203" t="s">
        <v>836</v>
      </c>
      <c r="L23" s="203" t="s">
        <v>836</v>
      </c>
      <c r="M23" s="203" t="s">
        <v>836</v>
      </c>
      <c r="N23" s="217" t="s">
        <v>836</v>
      </c>
      <c r="O23" s="199"/>
      <c r="P23" s="218" t="s">
        <v>836</v>
      </c>
      <c r="Q23" s="209" t="s">
        <v>836</v>
      </c>
      <c r="R23" s="210" t="s">
        <v>836</v>
      </c>
    </row>
    <row r="24" spans="1:18" x14ac:dyDescent="0.2">
      <c r="A24" s="205">
        <v>3132</v>
      </c>
      <c r="B24" s="206" t="s">
        <v>944</v>
      </c>
      <c r="C24" s="196" t="s">
        <v>836</v>
      </c>
      <c r="D24" s="203" t="s">
        <v>836</v>
      </c>
      <c r="E24" s="203" t="s">
        <v>836</v>
      </c>
      <c r="F24" s="203" t="s">
        <v>836</v>
      </c>
      <c r="G24" s="216" t="s">
        <v>836</v>
      </c>
      <c r="H24" s="198"/>
      <c r="I24" s="216" t="s">
        <v>836</v>
      </c>
      <c r="J24" s="196" t="s">
        <v>836</v>
      </c>
      <c r="K24" s="203" t="s">
        <v>836</v>
      </c>
      <c r="L24" s="203" t="s">
        <v>836</v>
      </c>
      <c r="M24" s="203" t="s">
        <v>836</v>
      </c>
      <c r="N24" s="217" t="s">
        <v>836</v>
      </c>
      <c r="O24" s="199"/>
      <c r="P24" s="218" t="s">
        <v>836</v>
      </c>
      <c r="Q24" s="209" t="s">
        <v>836</v>
      </c>
      <c r="R24" s="210" t="s">
        <v>836</v>
      </c>
    </row>
    <row r="25" spans="1:18" x14ac:dyDescent="0.2">
      <c r="A25" s="205">
        <v>3139</v>
      </c>
      <c r="B25" s="206" t="s">
        <v>945</v>
      </c>
      <c r="C25" s="196" t="s">
        <v>836</v>
      </c>
      <c r="D25" s="203" t="s">
        <v>836</v>
      </c>
      <c r="E25" s="203" t="s">
        <v>836</v>
      </c>
      <c r="F25" s="203" t="s">
        <v>836</v>
      </c>
      <c r="G25" s="216" t="s">
        <v>836</v>
      </c>
      <c r="H25" s="198"/>
      <c r="I25" s="216" t="s">
        <v>836</v>
      </c>
      <c r="J25" s="196" t="s">
        <v>836</v>
      </c>
      <c r="K25" s="203" t="s">
        <v>836</v>
      </c>
      <c r="L25" s="203" t="s">
        <v>836</v>
      </c>
      <c r="M25" s="203" t="s">
        <v>836</v>
      </c>
      <c r="N25" s="217" t="s">
        <v>836</v>
      </c>
      <c r="O25" s="199"/>
      <c r="P25" s="218" t="s">
        <v>836</v>
      </c>
      <c r="Q25" s="209" t="s">
        <v>836</v>
      </c>
      <c r="R25" s="210" t="s">
        <v>836</v>
      </c>
    </row>
    <row r="26" spans="1:18" x14ac:dyDescent="0.2">
      <c r="A26" s="202">
        <v>3141</v>
      </c>
      <c r="B26" s="204" t="s">
        <v>847</v>
      </c>
      <c r="C26" s="196" t="s">
        <v>836</v>
      </c>
      <c r="D26" s="203" t="s">
        <v>836</v>
      </c>
      <c r="E26" s="203" t="s">
        <v>836</v>
      </c>
      <c r="F26" s="203" t="s">
        <v>836</v>
      </c>
      <c r="G26" s="216">
        <v>0</v>
      </c>
      <c r="H26" s="198"/>
      <c r="I26" s="216">
        <v>0</v>
      </c>
      <c r="J26" s="196">
        <v>12392</v>
      </c>
      <c r="K26" s="203">
        <v>406</v>
      </c>
      <c r="L26" s="203">
        <v>3</v>
      </c>
      <c r="M26" s="203">
        <v>10</v>
      </c>
      <c r="N26" s="217">
        <v>12811</v>
      </c>
      <c r="O26" s="199">
        <v>210</v>
      </c>
      <c r="P26" s="218">
        <v>13021</v>
      </c>
      <c r="Q26" s="200" t="s">
        <v>836</v>
      </c>
      <c r="R26" s="201">
        <v>10.44</v>
      </c>
    </row>
    <row r="27" spans="1:18" x14ac:dyDescent="0.2">
      <c r="A27" s="202">
        <v>3142</v>
      </c>
      <c r="B27" s="204" t="s">
        <v>848</v>
      </c>
      <c r="C27" s="196" t="s">
        <v>836</v>
      </c>
      <c r="D27" s="203" t="s">
        <v>836</v>
      </c>
      <c r="E27" s="203" t="s">
        <v>836</v>
      </c>
      <c r="F27" s="203" t="s">
        <v>836</v>
      </c>
      <c r="G27" s="216">
        <v>0</v>
      </c>
      <c r="H27" s="198"/>
      <c r="I27" s="216">
        <v>0</v>
      </c>
      <c r="J27" s="196">
        <v>12392</v>
      </c>
      <c r="K27" s="203">
        <v>406</v>
      </c>
      <c r="L27" s="203">
        <v>3</v>
      </c>
      <c r="M27" s="203">
        <v>10</v>
      </c>
      <c r="N27" s="217">
        <v>12811</v>
      </c>
      <c r="O27" s="199">
        <v>210</v>
      </c>
      <c r="P27" s="218">
        <v>13021</v>
      </c>
      <c r="Q27" s="200" t="s">
        <v>836</v>
      </c>
      <c r="R27" s="201">
        <v>10.44</v>
      </c>
    </row>
    <row r="28" spans="1:18" x14ac:dyDescent="0.2">
      <c r="A28" s="202">
        <v>3143</v>
      </c>
      <c r="B28" s="204" t="s">
        <v>849</v>
      </c>
      <c r="C28" s="196">
        <v>19956</v>
      </c>
      <c r="D28" s="197">
        <v>239</v>
      </c>
      <c r="E28" s="203">
        <v>56</v>
      </c>
      <c r="F28" s="203">
        <v>64</v>
      </c>
      <c r="G28" s="215">
        <v>20315</v>
      </c>
      <c r="H28" s="198">
        <v>950</v>
      </c>
      <c r="I28" s="216">
        <v>21265</v>
      </c>
      <c r="J28" s="196" t="s">
        <v>836</v>
      </c>
      <c r="K28" s="203" t="s">
        <v>836</v>
      </c>
      <c r="L28" s="203" t="s">
        <v>836</v>
      </c>
      <c r="M28" s="203" t="s">
        <v>836</v>
      </c>
      <c r="N28" s="217">
        <v>0</v>
      </c>
      <c r="O28" s="199"/>
      <c r="P28" s="218">
        <v>0</v>
      </c>
      <c r="Q28" s="200">
        <v>3.2</v>
      </c>
      <c r="R28" s="201" t="s">
        <v>836</v>
      </c>
    </row>
    <row r="29" spans="1:18" x14ac:dyDescent="0.2">
      <c r="A29" s="205">
        <v>3144</v>
      </c>
      <c r="B29" s="206" t="s">
        <v>850</v>
      </c>
      <c r="C29" s="196" t="s">
        <v>836</v>
      </c>
      <c r="D29" s="203" t="s">
        <v>836</v>
      </c>
      <c r="E29" s="203" t="s">
        <v>836</v>
      </c>
      <c r="F29" s="203" t="s">
        <v>836</v>
      </c>
      <c r="G29" s="215"/>
      <c r="H29" s="207"/>
      <c r="I29" s="216" t="s">
        <v>836</v>
      </c>
      <c r="J29" s="196" t="s">
        <v>836</v>
      </c>
      <c r="K29" s="203" t="s">
        <v>836</v>
      </c>
      <c r="L29" s="203" t="s">
        <v>836</v>
      </c>
      <c r="M29" s="203" t="s">
        <v>836</v>
      </c>
      <c r="N29" s="217"/>
      <c r="O29" s="208"/>
      <c r="P29" s="218" t="s">
        <v>836</v>
      </c>
      <c r="Q29" s="209" t="s">
        <v>836</v>
      </c>
      <c r="R29" s="210" t="s">
        <v>836</v>
      </c>
    </row>
    <row r="30" spans="1:18" x14ac:dyDescent="0.2">
      <c r="A30" s="202">
        <v>3145</v>
      </c>
      <c r="B30" s="204" t="s">
        <v>851</v>
      </c>
      <c r="C30" s="196">
        <v>19930</v>
      </c>
      <c r="D30" s="203">
        <v>478</v>
      </c>
      <c r="E30" s="203">
        <v>875</v>
      </c>
      <c r="F30" s="203">
        <v>237</v>
      </c>
      <c r="G30" s="215">
        <v>21520</v>
      </c>
      <c r="H30" s="198">
        <v>1400</v>
      </c>
      <c r="I30" s="216">
        <v>22920</v>
      </c>
      <c r="J30" s="196">
        <v>11511</v>
      </c>
      <c r="K30" s="203">
        <v>220</v>
      </c>
      <c r="L30" s="203">
        <v>156</v>
      </c>
      <c r="M30" s="203">
        <v>932</v>
      </c>
      <c r="N30" s="217">
        <v>12819</v>
      </c>
      <c r="O30" s="199">
        <v>400</v>
      </c>
      <c r="P30" s="218">
        <v>13219</v>
      </c>
      <c r="Q30" s="200">
        <v>3.41</v>
      </c>
      <c r="R30" s="201">
        <v>10.93</v>
      </c>
    </row>
    <row r="31" spans="1:18" x14ac:dyDescent="0.2">
      <c r="A31" s="202">
        <v>3146</v>
      </c>
      <c r="B31" s="204" t="s">
        <v>852</v>
      </c>
      <c r="C31" s="196">
        <v>23069</v>
      </c>
      <c r="D31" s="203">
        <v>718</v>
      </c>
      <c r="E31" s="203">
        <v>0</v>
      </c>
      <c r="F31" s="197">
        <v>16</v>
      </c>
      <c r="G31" s="215">
        <v>23803</v>
      </c>
      <c r="H31" s="198">
        <v>950</v>
      </c>
      <c r="I31" s="216">
        <v>24753</v>
      </c>
      <c r="J31" s="196">
        <v>14542</v>
      </c>
      <c r="K31" s="203">
        <v>247</v>
      </c>
      <c r="L31" s="203">
        <v>0</v>
      </c>
      <c r="M31" s="197">
        <v>0</v>
      </c>
      <c r="N31" s="217">
        <v>14789</v>
      </c>
      <c r="O31" s="199">
        <v>370</v>
      </c>
      <c r="P31" s="218">
        <v>15159</v>
      </c>
      <c r="Q31" s="200">
        <v>3.24</v>
      </c>
      <c r="R31" s="201">
        <v>8.98</v>
      </c>
    </row>
    <row r="32" spans="1:18" x14ac:dyDescent="0.2">
      <c r="A32" s="202">
        <v>3146</v>
      </c>
      <c r="B32" s="204" t="s">
        <v>853</v>
      </c>
      <c r="C32" s="196">
        <v>23337</v>
      </c>
      <c r="D32" s="197">
        <v>617</v>
      </c>
      <c r="E32" s="197">
        <v>1171</v>
      </c>
      <c r="F32" s="197">
        <v>259</v>
      </c>
      <c r="G32" s="215">
        <v>25384</v>
      </c>
      <c r="H32" s="198">
        <v>1100</v>
      </c>
      <c r="I32" s="216">
        <v>26484</v>
      </c>
      <c r="J32" s="196">
        <v>15221</v>
      </c>
      <c r="K32" s="197">
        <v>0</v>
      </c>
      <c r="L32" s="211">
        <v>186</v>
      </c>
      <c r="M32" s="197">
        <v>0</v>
      </c>
      <c r="N32" s="217">
        <v>15407</v>
      </c>
      <c r="O32" s="199">
        <v>310</v>
      </c>
      <c r="P32" s="218">
        <v>15717</v>
      </c>
      <c r="Q32" s="200">
        <v>3.66</v>
      </c>
      <c r="R32" s="201">
        <v>6</v>
      </c>
    </row>
    <row r="33" spans="1:18" x14ac:dyDescent="0.2">
      <c r="A33" s="202">
        <v>3147</v>
      </c>
      <c r="B33" s="204" t="s">
        <v>854</v>
      </c>
      <c r="C33" s="196">
        <v>20515</v>
      </c>
      <c r="D33" s="203">
        <v>578</v>
      </c>
      <c r="E33" s="203">
        <v>173</v>
      </c>
      <c r="F33" s="203">
        <v>730</v>
      </c>
      <c r="G33" s="215">
        <v>21996</v>
      </c>
      <c r="H33" s="198">
        <v>1100</v>
      </c>
      <c r="I33" s="216">
        <v>23096</v>
      </c>
      <c r="J33" s="196">
        <v>12156</v>
      </c>
      <c r="K33" s="203">
        <v>306</v>
      </c>
      <c r="L33" s="203">
        <v>15</v>
      </c>
      <c r="M33" s="203">
        <v>307</v>
      </c>
      <c r="N33" s="217">
        <v>12784</v>
      </c>
      <c r="O33" s="199">
        <v>450</v>
      </c>
      <c r="P33" s="218">
        <v>13234</v>
      </c>
      <c r="Q33" s="200">
        <v>4.09</v>
      </c>
      <c r="R33" s="201">
        <v>11.14</v>
      </c>
    </row>
    <row r="34" spans="1:18" x14ac:dyDescent="0.2">
      <c r="A34" s="205">
        <v>3149</v>
      </c>
      <c r="B34" s="206" t="s">
        <v>946</v>
      </c>
      <c r="C34" s="196" t="s">
        <v>836</v>
      </c>
      <c r="D34" s="203" t="s">
        <v>836</v>
      </c>
      <c r="E34" s="203" t="s">
        <v>836</v>
      </c>
      <c r="F34" s="203" t="s">
        <v>836</v>
      </c>
      <c r="G34" s="215"/>
      <c r="H34" s="207"/>
      <c r="I34" s="216" t="s">
        <v>836</v>
      </c>
      <c r="J34" s="196" t="s">
        <v>836</v>
      </c>
      <c r="K34" s="203" t="s">
        <v>836</v>
      </c>
      <c r="L34" s="203" t="s">
        <v>836</v>
      </c>
      <c r="M34" s="203" t="s">
        <v>836</v>
      </c>
      <c r="N34" s="217"/>
      <c r="O34" s="208"/>
      <c r="P34" s="218" t="s">
        <v>836</v>
      </c>
      <c r="Q34" s="209" t="s">
        <v>836</v>
      </c>
      <c r="R34" s="210" t="s">
        <v>836</v>
      </c>
    </row>
    <row r="35" spans="1:18" x14ac:dyDescent="0.2">
      <c r="A35" s="202">
        <v>3150</v>
      </c>
      <c r="B35" s="204" t="s">
        <v>855</v>
      </c>
      <c r="C35" s="196">
        <v>23262</v>
      </c>
      <c r="D35" s="203">
        <v>685</v>
      </c>
      <c r="E35" s="203">
        <v>422</v>
      </c>
      <c r="F35" s="203">
        <v>26</v>
      </c>
      <c r="G35" s="215">
        <v>24395</v>
      </c>
      <c r="H35" s="198">
        <v>1850</v>
      </c>
      <c r="I35" s="216">
        <v>26245</v>
      </c>
      <c r="J35" s="196">
        <v>14588</v>
      </c>
      <c r="K35" s="203">
        <v>193</v>
      </c>
      <c r="L35" s="203">
        <v>4</v>
      </c>
      <c r="M35" s="203">
        <v>8</v>
      </c>
      <c r="N35" s="217">
        <v>14793</v>
      </c>
      <c r="O35" s="199">
        <v>790</v>
      </c>
      <c r="P35" s="218">
        <v>15583</v>
      </c>
      <c r="Q35" s="200">
        <v>3.73</v>
      </c>
      <c r="R35" s="201">
        <v>10.84</v>
      </c>
    </row>
    <row r="36" spans="1:18" x14ac:dyDescent="0.2">
      <c r="A36" s="202">
        <v>3231</v>
      </c>
      <c r="B36" s="204" t="s">
        <v>856</v>
      </c>
      <c r="C36" s="196">
        <v>22970</v>
      </c>
      <c r="D36" s="203">
        <v>515</v>
      </c>
      <c r="E36" s="203">
        <v>19</v>
      </c>
      <c r="F36" s="203">
        <v>24</v>
      </c>
      <c r="G36" s="215">
        <v>23528</v>
      </c>
      <c r="H36" s="198">
        <v>1150</v>
      </c>
      <c r="I36" s="216">
        <v>24678</v>
      </c>
      <c r="J36" s="196">
        <v>14048</v>
      </c>
      <c r="K36" s="203">
        <v>333</v>
      </c>
      <c r="L36" s="203">
        <v>3</v>
      </c>
      <c r="M36" s="203">
        <v>67</v>
      </c>
      <c r="N36" s="217">
        <v>14451</v>
      </c>
      <c r="O36" s="199">
        <v>590</v>
      </c>
      <c r="P36" s="218">
        <v>15041</v>
      </c>
      <c r="Q36" s="200">
        <v>3.48</v>
      </c>
      <c r="R36" s="201">
        <v>10.74</v>
      </c>
    </row>
    <row r="37" spans="1:18" x14ac:dyDescent="0.2">
      <c r="A37" s="205">
        <v>3239</v>
      </c>
      <c r="B37" s="206" t="s">
        <v>857</v>
      </c>
      <c r="C37" s="196" t="s">
        <v>836</v>
      </c>
      <c r="D37" s="203" t="s">
        <v>836</v>
      </c>
      <c r="E37" s="203" t="s">
        <v>836</v>
      </c>
      <c r="F37" s="203" t="s">
        <v>836</v>
      </c>
      <c r="G37" s="215"/>
      <c r="H37" s="207"/>
      <c r="I37" s="216" t="s">
        <v>836</v>
      </c>
      <c r="J37" s="196" t="s">
        <v>836</v>
      </c>
      <c r="K37" s="203" t="s">
        <v>836</v>
      </c>
      <c r="L37" s="203" t="s">
        <v>836</v>
      </c>
      <c r="M37" s="203" t="s">
        <v>836</v>
      </c>
      <c r="N37" s="217"/>
      <c r="O37" s="208"/>
      <c r="P37" s="218" t="s">
        <v>836</v>
      </c>
      <c r="Q37" s="209" t="s">
        <v>836</v>
      </c>
      <c r="R37" s="210" t="s">
        <v>836</v>
      </c>
    </row>
    <row r="38" spans="1:18" x14ac:dyDescent="0.2">
      <c r="A38" s="205">
        <v>3299</v>
      </c>
      <c r="B38" s="206" t="s">
        <v>947</v>
      </c>
      <c r="C38" s="196" t="s">
        <v>836</v>
      </c>
      <c r="D38" s="203" t="s">
        <v>836</v>
      </c>
      <c r="E38" s="203" t="s">
        <v>836</v>
      </c>
      <c r="F38" s="203" t="s">
        <v>836</v>
      </c>
      <c r="G38" s="215"/>
      <c r="H38" s="207"/>
      <c r="I38" s="216" t="s">
        <v>836</v>
      </c>
      <c r="J38" s="196" t="s">
        <v>836</v>
      </c>
      <c r="K38" s="203" t="s">
        <v>836</v>
      </c>
      <c r="L38" s="203" t="s">
        <v>836</v>
      </c>
      <c r="M38" s="203" t="s">
        <v>836</v>
      </c>
      <c r="N38" s="217"/>
      <c r="O38" s="208"/>
      <c r="P38" s="218" t="s">
        <v>836</v>
      </c>
      <c r="Q38" s="209" t="s">
        <v>836</v>
      </c>
      <c r="R38" s="210" t="s">
        <v>836</v>
      </c>
    </row>
    <row r="39" spans="1:18" x14ac:dyDescent="0.2">
      <c r="A39" s="202">
        <v>3421</v>
      </c>
      <c r="B39" s="204" t="s">
        <v>858</v>
      </c>
      <c r="C39" s="196">
        <v>21173</v>
      </c>
      <c r="D39" s="203">
        <v>1553</v>
      </c>
      <c r="E39" s="203">
        <v>5</v>
      </c>
      <c r="F39" s="203">
        <v>293</v>
      </c>
      <c r="G39" s="215">
        <v>23024</v>
      </c>
      <c r="H39" s="198">
        <v>1450</v>
      </c>
      <c r="I39" s="216">
        <v>24474</v>
      </c>
      <c r="J39" s="196">
        <v>14045</v>
      </c>
      <c r="K39" s="197">
        <v>583</v>
      </c>
      <c r="L39" s="203">
        <v>0</v>
      </c>
      <c r="M39" s="203">
        <v>59</v>
      </c>
      <c r="N39" s="217">
        <v>14687</v>
      </c>
      <c r="O39" s="199">
        <v>510</v>
      </c>
      <c r="P39" s="218">
        <v>15197</v>
      </c>
      <c r="Q39" s="200">
        <v>2.95</v>
      </c>
      <c r="R39" s="201">
        <v>9.5500000000000007</v>
      </c>
    </row>
    <row r="40" spans="1:18" x14ac:dyDescent="0.2">
      <c r="A40" s="205">
        <v>3541</v>
      </c>
      <c r="B40" s="206" t="s">
        <v>859</v>
      </c>
      <c r="C40" s="196" t="s">
        <v>836</v>
      </c>
      <c r="D40" s="203" t="s">
        <v>836</v>
      </c>
      <c r="E40" s="203" t="s">
        <v>836</v>
      </c>
      <c r="F40" s="203" t="s">
        <v>836</v>
      </c>
      <c r="G40" s="215"/>
      <c r="H40" s="207"/>
      <c r="I40" s="216" t="s">
        <v>836</v>
      </c>
      <c r="J40" s="196" t="s">
        <v>836</v>
      </c>
      <c r="K40" s="203" t="s">
        <v>836</v>
      </c>
      <c r="L40" s="203" t="s">
        <v>836</v>
      </c>
      <c r="M40" s="203" t="s">
        <v>836</v>
      </c>
      <c r="N40" s="217"/>
      <c r="O40" s="208"/>
      <c r="P40" s="218" t="s">
        <v>836</v>
      </c>
      <c r="Q40" s="209" t="s">
        <v>836</v>
      </c>
      <c r="R40" s="210" t="s">
        <v>836</v>
      </c>
    </row>
    <row r="41" spans="1:18" x14ac:dyDescent="0.2">
      <c r="A41" s="202">
        <v>4322</v>
      </c>
      <c r="B41" s="204" t="s">
        <v>860</v>
      </c>
      <c r="C41" s="196">
        <v>21317</v>
      </c>
      <c r="D41" s="203">
        <v>1033</v>
      </c>
      <c r="E41" s="203">
        <v>930</v>
      </c>
      <c r="F41" s="203">
        <v>1767</v>
      </c>
      <c r="G41" s="215">
        <v>25047</v>
      </c>
      <c r="H41" s="198">
        <v>950</v>
      </c>
      <c r="I41" s="216">
        <v>25997</v>
      </c>
      <c r="J41" s="196">
        <v>13057</v>
      </c>
      <c r="K41" s="203">
        <v>166</v>
      </c>
      <c r="L41" s="203">
        <v>57</v>
      </c>
      <c r="M41" s="203">
        <v>1617</v>
      </c>
      <c r="N41" s="217">
        <v>14897</v>
      </c>
      <c r="O41" s="199">
        <v>400</v>
      </c>
      <c r="P41" s="218">
        <v>15297</v>
      </c>
      <c r="Q41" s="200">
        <v>3.25</v>
      </c>
      <c r="R41" s="201">
        <v>10.5</v>
      </c>
    </row>
    <row r="42" spans="1:18" x14ac:dyDescent="0.2">
      <c r="A42" s="205">
        <v>5399</v>
      </c>
      <c r="B42" s="206" t="s">
        <v>948</v>
      </c>
      <c r="C42" s="196" t="s">
        <v>836</v>
      </c>
      <c r="D42" s="203" t="s">
        <v>836</v>
      </c>
      <c r="E42" s="203" t="s">
        <v>836</v>
      </c>
      <c r="F42" s="203" t="s">
        <v>836</v>
      </c>
      <c r="G42" s="215"/>
      <c r="H42" s="207"/>
      <c r="I42" s="216" t="s">
        <v>836</v>
      </c>
      <c r="J42" s="196" t="s">
        <v>836</v>
      </c>
      <c r="K42" s="203" t="s">
        <v>836</v>
      </c>
      <c r="L42" s="203" t="s">
        <v>836</v>
      </c>
      <c r="M42" s="203" t="s">
        <v>836</v>
      </c>
      <c r="N42" s="217"/>
      <c r="O42" s="208"/>
      <c r="P42" s="218" t="s">
        <v>836</v>
      </c>
      <c r="Q42" s="209" t="s">
        <v>836</v>
      </c>
      <c r="R42" s="210" t="s">
        <v>836</v>
      </c>
    </row>
    <row r="44" spans="1:18" x14ac:dyDescent="0.2">
      <c r="A44" s="187" t="s">
        <v>1074</v>
      </c>
    </row>
    <row r="45" spans="1:18" x14ac:dyDescent="0.2">
      <c r="A45" s="187" t="s">
        <v>861</v>
      </c>
      <c r="E45" s="213"/>
      <c r="F45" s="212"/>
      <c r="G45" s="212"/>
    </row>
    <row r="47" spans="1:18" s="214" customFormat="1" x14ac:dyDescent="0.2"/>
  </sheetData>
  <mergeCells count="18">
    <mergeCell ref="F4:F6"/>
    <mergeCell ref="G4:G6"/>
    <mergeCell ref="H4:H6"/>
    <mergeCell ref="I4:I6"/>
    <mergeCell ref="O4:O6"/>
    <mergeCell ref="A4:A6"/>
    <mergeCell ref="B4:B6"/>
    <mergeCell ref="C4:C6"/>
    <mergeCell ref="D4:D6"/>
    <mergeCell ref="E4:E6"/>
    <mergeCell ref="P4:P6"/>
    <mergeCell ref="Q4:Q6"/>
    <mergeCell ref="R4:R6"/>
    <mergeCell ref="J4:J6"/>
    <mergeCell ref="K4:K6"/>
    <mergeCell ref="L4:L6"/>
    <mergeCell ref="M4:M6"/>
    <mergeCell ref="N4:N6"/>
  </mergeCells>
  <printOptions horizontalCentered="1"/>
  <pageMargins left="0" right="0" top="0.59055118110236227" bottom="0.39370078740157483" header="0.11811023622047245" footer="0.1181102362204724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27</vt:i4>
      </vt:variant>
    </vt:vector>
  </HeadingPairs>
  <TitlesOfParts>
    <vt:vector size="43" baseType="lpstr">
      <vt:lpstr>soust.uk.JMK př.č.2</vt:lpstr>
      <vt:lpstr>vzor př.č.2a</vt:lpstr>
      <vt:lpstr>vzor př.č.2b</vt:lpstr>
      <vt:lpstr>MŠ př.č.2c</vt:lpstr>
      <vt:lpstr>ZŠ př.č.2d</vt:lpstr>
      <vt:lpstr>ZŠ 1.st.Np př.č.2e</vt:lpstr>
      <vt:lpstr>ZŠ 2.st.Np př.č.2f</vt:lpstr>
      <vt:lpstr>ZŠ No př.č.2g</vt:lpstr>
      <vt:lpstr>ŠJ MŠ př.č.2h</vt:lpstr>
      <vt:lpstr>ŠJ MŠ-o př.č.2i</vt:lpstr>
      <vt:lpstr>ŠJ ZŠ př.č.2j</vt:lpstr>
      <vt:lpstr>ŠJ SŠ př.č.2k</vt:lpstr>
      <vt:lpstr>DM př.č.2l</vt:lpstr>
      <vt:lpstr>DM 310 a více př.č.2m</vt:lpstr>
      <vt:lpstr>do 10 zam.př.č.2n</vt:lpstr>
      <vt:lpstr>př.č.2o</vt:lpstr>
      <vt:lpstr>'DM 310 a více př.č.2m'!Názvy_tisku</vt:lpstr>
      <vt:lpstr>'DM př.č.2l'!Názvy_tisku</vt:lpstr>
      <vt:lpstr>'MŠ př.č.2c'!Názvy_tisku</vt:lpstr>
      <vt:lpstr>'soust.uk.JMK př.č.2'!Názvy_tisku</vt:lpstr>
      <vt:lpstr>'ŠJ MŠ př.č.2h'!Názvy_tisku</vt:lpstr>
      <vt:lpstr>'ŠJ MŠ-o př.č.2i'!Názvy_tisku</vt:lpstr>
      <vt:lpstr>'ŠJ SŠ př.č.2k'!Názvy_tisku</vt:lpstr>
      <vt:lpstr>'ŠJ ZŠ př.č.2j'!Názvy_tisku</vt:lpstr>
      <vt:lpstr>'vzor př.č.2a'!Názvy_tisku</vt:lpstr>
      <vt:lpstr>'vzor př.č.2b'!Názvy_tisku</vt:lpstr>
      <vt:lpstr>'ZŠ 1.st.Np př.č.2e'!Názvy_tisku</vt:lpstr>
      <vt:lpstr>'ZŠ 2.st.Np př.č.2f'!Názvy_tisku</vt:lpstr>
      <vt:lpstr>'ZŠ No př.č.2g'!Názvy_tisku</vt:lpstr>
      <vt:lpstr>'ZŠ př.č.2d'!Názvy_tisku</vt:lpstr>
      <vt:lpstr>'DM 310 a více př.č.2m'!Oblast_tisku</vt:lpstr>
      <vt:lpstr>'DM př.č.2l'!Oblast_tisku</vt:lpstr>
      <vt:lpstr>'MŠ př.č.2c'!Oblast_tisku</vt:lpstr>
      <vt:lpstr>'ŠJ MŠ př.č.2h'!Oblast_tisku</vt:lpstr>
      <vt:lpstr>'ŠJ MŠ-o př.č.2i'!Oblast_tisku</vt:lpstr>
      <vt:lpstr>'ŠJ SŠ př.č.2k'!Oblast_tisku</vt:lpstr>
      <vt:lpstr>'ŠJ ZŠ př.č.2j'!Oblast_tisku</vt:lpstr>
      <vt:lpstr>'vzor př.č.2a'!Oblast_tisku</vt:lpstr>
      <vt:lpstr>'vzor př.č.2b'!Oblast_tisku</vt:lpstr>
      <vt:lpstr>'ZŠ 1.st.Np př.č.2e'!Oblast_tisku</vt:lpstr>
      <vt:lpstr>'ZŠ 2.st.Np př.č.2f'!Oblast_tisku</vt:lpstr>
      <vt:lpstr>'ZŠ No př.č.2g'!Oblast_tisku</vt:lpstr>
      <vt:lpstr>'ZŠ př.č.2d'!Oblast_tisku</vt:lpstr>
    </vt:vector>
  </TitlesOfParts>
  <Company>KrU JMK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Bendová Jana</dc:creator>
  <cp:lastModifiedBy>Bendová Jana</cp:lastModifiedBy>
  <cp:lastPrinted>2013-03-04T07:00:09Z</cp:lastPrinted>
  <dcterms:created xsi:type="dcterms:W3CDTF">2010-02-24T15:13:56Z</dcterms:created>
  <dcterms:modified xsi:type="dcterms:W3CDTF">2013-03-04T07:49:28Z</dcterms:modified>
</cp:coreProperties>
</file>